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795" activeTab="0"/>
  </bookViews>
  <sheets>
    <sheet name="Intro" sheetId="1" r:id="rId1"/>
    <sheet name="TAB1" sheetId="2" r:id="rId2"/>
    <sheet name="TAB2" sheetId="3" r:id="rId3"/>
    <sheet name="Data_CHP" sheetId="4" state="hidden" r:id="rId4"/>
    <sheet name="LKP" sheetId="5" state="hidden" r:id="rId5"/>
  </sheets>
  <definedNames>
    <definedName name="LKP_Age">'LKP'!$H$3:$H$13</definedName>
    <definedName name="LKP_CHP">'LKP'!$G$21:$G$55</definedName>
    <definedName name="LKP_Des">'LKP'!$B$3:$B$7</definedName>
    <definedName name="LKP_Gender">'LKP'!$K$3:$K$5</definedName>
    <definedName name="LKP_HB">'LKP'!$B$21:$B$35</definedName>
    <definedName name="LKP_Prac">'LKP'!$B$12:$B$15</definedName>
    <definedName name="LKP_Year">'LKP'!$E$3:$E$10</definedName>
    <definedName name="_xlnm.Print_Area" localSheetId="0">'Intro'!$A$1:$N$60</definedName>
    <definedName name="_xlnm.Print_Area" localSheetId="1">'TAB1'!$A$1:$Q$69</definedName>
    <definedName name="_xlnm.Print_Area" localSheetId="2">'TAB2'!$A$1:$R$38</definedName>
  </definedNames>
  <calcPr fullCalcOnLoad="1"/>
</workbook>
</file>

<file path=xl/sharedStrings.xml><?xml version="1.0" encoding="utf-8"?>
<sst xmlns="http://schemas.openxmlformats.org/spreadsheetml/2006/main" count="6933" uniqueCount="1345">
  <si>
    <t>Female</t>
  </si>
  <si>
    <t>All</t>
  </si>
  <si>
    <t>Male</t>
  </si>
  <si>
    <t>Performer</t>
  </si>
  <si>
    <t>Performer Salaried</t>
  </si>
  <si>
    <t>Performer Retainee</t>
  </si>
  <si>
    <t>-</t>
  </si>
  <si>
    <t>All GPs</t>
  </si>
  <si>
    <t>Performer Registrar/ST</t>
  </si>
  <si>
    <t>Gender</t>
  </si>
  <si>
    <t>Year</t>
  </si>
  <si>
    <t>All Ages</t>
  </si>
  <si>
    <t>65+</t>
  </si>
  <si>
    <t>60-64</t>
  </si>
  <si>
    <t>55-59</t>
  </si>
  <si>
    <t>50-54</t>
  </si>
  <si>
    <t>45-49</t>
  </si>
  <si>
    <t>40-44</t>
  </si>
  <si>
    <t>35-39</t>
  </si>
  <si>
    <t>30-34</t>
  </si>
  <si>
    <t>25-29</t>
  </si>
  <si>
    <t>20-24</t>
  </si>
  <si>
    <t>Designation</t>
  </si>
  <si>
    <t>Age Groups</t>
  </si>
  <si>
    <r>
      <t xml:space="preserve">This is an ISD Scotland </t>
    </r>
    <r>
      <rPr>
        <i/>
        <sz val="8"/>
        <rFont val="Arial"/>
        <family val="2"/>
      </rPr>
      <t>national statistics</t>
    </r>
    <r>
      <rPr>
        <sz val="8"/>
        <rFont val="Arial"/>
        <family val="2"/>
      </rPr>
      <t xml:space="preserve"> release</t>
    </r>
  </si>
  <si>
    <t>General Notes</t>
  </si>
  <si>
    <t>Guidance on using spreadsheet</t>
  </si>
  <si>
    <t>On the table worksheet to select either a indicator group, health Board or CHP please use the dropdown(s) available. To select an area of interest from a dropdown, please click the grey box with a black arrow pointing down as shown below. This will open a list from which you can select an area of interest, which when selected will be shown in the table.</t>
  </si>
  <si>
    <t>Background</t>
  </si>
  <si>
    <t xml:space="preserve">For further information please refer to the glossary available on our website - </t>
  </si>
  <si>
    <t xml:space="preserve"> </t>
  </si>
  <si>
    <t>Data Available</t>
  </si>
  <si>
    <t>Description</t>
  </si>
  <si>
    <t>Link</t>
  </si>
  <si>
    <t>Ü</t>
  </si>
  <si>
    <t>Ayrshire &amp; Arran</t>
  </si>
  <si>
    <t>Borders</t>
  </si>
  <si>
    <t>Dumfries &amp; Galloway</t>
  </si>
  <si>
    <t>Fife</t>
  </si>
  <si>
    <t>Forth Valley</t>
  </si>
  <si>
    <t>Grampian</t>
  </si>
  <si>
    <t>Lanarkshire</t>
  </si>
  <si>
    <t>Lothian</t>
  </si>
  <si>
    <t>Orkney</t>
  </si>
  <si>
    <t>Shetland</t>
  </si>
  <si>
    <t>Tayside</t>
  </si>
  <si>
    <t>Western Isles</t>
  </si>
  <si>
    <t>Highland</t>
  </si>
  <si>
    <t>Greater Glasgow and Clyde</t>
  </si>
  <si>
    <t>Scotland</t>
  </si>
  <si>
    <t>Health Board</t>
  </si>
  <si>
    <t>Data for Chart 1</t>
  </si>
  <si>
    <t>Data for Chart 2</t>
  </si>
  <si>
    <t>Worksheet</t>
  </si>
  <si>
    <t>S03000012</t>
  </si>
  <si>
    <t>Aberdeen City CHP</t>
  </si>
  <si>
    <t>S03000013</t>
  </si>
  <si>
    <t>Aberdeenshire CHP</t>
  </si>
  <si>
    <t>S03000038</t>
  </si>
  <si>
    <t>Angus CHP</t>
  </si>
  <si>
    <t>S03000025</t>
  </si>
  <si>
    <t>Argyll &amp; Bute CHP</t>
  </si>
  <si>
    <t>S03000009</t>
  </si>
  <si>
    <t>Clackmannanshire CHP</t>
  </si>
  <si>
    <t>S03000005</t>
  </si>
  <si>
    <t>Dumfries &amp; Galloway CHP</t>
  </si>
  <si>
    <t>S03000039</t>
  </si>
  <si>
    <t>Dundee CHP</t>
  </si>
  <si>
    <t>S03000006</t>
  </si>
  <si>
    <t>Dunfermline &amp; West Fife CHP</t>
  </si>
  <si>
    <t>S03000001</t>
  </si>
  <si>
    <t>East Ayrshire CHP</t>
  </si>
  <si>
    <t>S03000015</t>
  </si>
  <si>
    <t>East Dunbartonshire CHP</t>
  </si>
  <si>
    <t>S03000031</t>
  </si>
  <si>
    <t>East Lothian CHP</t>
  </si>
  <si>
    <t>S03000017</t>
  </si>
  <si>
    <t>East Renfrewshire CHCP</t>
  </si>
  <si>
    <t>S03000042</t>
  </si>
  <si>
    <t>Edinburgh CHP</t>
  </si>
  <si>
    <t>S03000010</t>
  </si>
  <si>
    <t>Falkirk CHP</t>
  </si>
  <si>
    <t>S03000043</t>
  </si>
  <si>
    <t>S03000007</t>
  </si>
  <si>
    <t>Glenrothes &amp; North East Fife CHP</t>
  </si>
  <si>
    <t>S03000018</t>
  </si>
  <si>
    <t>Inverclyde CHP</t>
  </si>
  <si>
    <t>S03000008</t>
  </si>
  <si>
    <t>Kirkcaldy &amp; Levenmouth CHP</t>
  </si>
  <si>
    <t>S03000026</t>
  </si>
  <si>
    <t>Mid Highland CHP</t>
  </si>
  <si>
    <t>S03000032</t>
  </si>
  <si>
    <t>Midlothian CHP</t>
  </si>
  <si>
    <t>S03000014</t>
  </si>
  <si>
    <t>Moray CHP</t>
  </si>
  <si>
    <t>S03000002</t>
  </si>
  <si>
    <t>North Ayrshire CHP</t>
  </si>
  <si>
    <t>S03000027</t>
  </si>
  <si>
    <t>North Highland CHP</t>
  </si>
  <si>
    <t>S03000029</t>
  </si>
  <si>
    <t>North Lanarkshire CHP</t>
  </si>
  <si>
    <t>S03000036</t>
  </si>
  <si>
    <t>Orkney CHP</t>
  </si>
  <si>
    <t>S03000040</t>
  </si>
  <si>
    <t>Perth &amp; Kinross CHP</t>
  </si>
  <si>
    <t>S03000020</t>
  </si>
  <si>
    <t>Renfrewshire CHP</t>
  </si>
  <si>
    <t>S03000004</t>
  </si>
  <si>
    <t>Borders CHP</t>
  </si>
  <si>
    <t>S03000037</t>
  </si>
  <si>
    <t>Shetland CHP</t>
  </si>
  <si>
    <t>S03000003</t>
  </si>
  <si>
    <t>South Ayrshire CHP</t>
  </si>
  <si>
    <t>S03000028</t>
  </si>
  <si>
    <t>South East Highland CHP</t>
  </si>
  <si>
    <t>S03000030</t>
  </si>
  <si>
    <t>South Lanarkshire CHP</t>
  </si>
  <si>
    <t>S03000011</t>
  </si>
  <si>
    <t>Stirling CHP</t>
  </si>
  <si>
    <t>S03000023</t>
  </si>
  <si>
    <t>West Dunbartonshire CHP</t>
  </si>
  <si>
    <t>S03000041</t>
  </si>
  <si>
    <t>Western Isles CHP</t>
  </si>
  <si>
    <t>S03000035</t>
  </si>
  <si>
    <t>West Lothian CHP</t>
  </si>
  <si>
    <t>Glasgow City CHCP</t>
  </si>
  <si>
    <t>S03999999</t>
  </si>
  <si>
    <t>Not in a CHP/CHCP</t>
  </si>
  <si>
    <t>S03000044</t>
  </si>
  <si>
    <t>CHP</t>
  </si>
  <si>
    <t>Select CHP for Chart 2</t>
  </si>
  <si>
    <t>Highland HSCP</t>
  </si>
  <si>
    <t>General Practice – GP workforce and practice population statistics to 2013</t>
  </si>
  <si>
    <t>CHP = Community Health Partnership;  CHCP = Community Health &amp; Care Partnership; HSCP = Health and Social Care Partnership.</t>
  </si>
  <si>
    <t xml:space="preserve">  </t>
  </si>
  <si>
    <t>East Glasgow CHCP, North Glasgow CHCP, South East Glasgow CHCP, South West Glasgow CHCP and West Glasgow CHCP became Glasgow City CHCP as at 1 April 2011.</t>
  </si>
  <si>
    <t>Mid Highland CHP, North Highland CHP and South East Highland CHP became Highland HSCP as at 1 April 2012.</t>
  </si>
  <si>
    <t>CHP/ CHCP</t>
  </si>
  <si>
    <t>No. Practices</t>
  </si>
  <si>
    <t>0-4</t>
  </si>
  <si>
    <t>5-14</t>
  </si>
  <si>
    <t>15-24</t>
  </si>
  <si>
    <t>25-44</t>
  </si>
  <si>
    <t>45-64</t>
  </si>
  <si>
    <t>65-74</t>
  </si>
  <si>
    <t>75-84</t>
  </si>
  <si>
    <t>85+</t>
  </si>
  <si>
    <t>All ages</t>
  </si>
  <si>
    <t>Av. Practice list size</t>
  </si>
  <si>
    <t>2006ALLScotland</t>
  </si>
  <si>
    <t>ALL</t>
  </si>
  <si>
    <t>2006ALLAberdeen City CHP</t>
  </si>
  <si>
    <t>2006ALLAberdeenshire CHP</t>
  </si>
  <si>
    <t>2006ALLAngus CHP</t>
  </si>
  <si>
    <t>2006ALLArgyll &amp; Bute CHP</t>
  </si>
  <si>
    <t>2006ALLClackmannanshire CHP</t>
  </si>
  <si>
    <t>2006ALLDumfries &amp; Galloway CHP</t>
  </si>
  <si>
    <t>2006ALLDundee CHP</t>
  </si>
  <si>
    <t>2006ALLDunfermline &amp; West Fife CHP</t>
  </si>
  <si>
    <t>2006ALLEast Ayrshire CHP</t>
  </si>
  <si>
    <t>2006ALLEast Dunbartonshire CHP</t>
  </si>
  <si>
    <t>2006ALLEast Lothian CHP</t>
  </si>
  <si>
    <t>2006ALLEast Renfrewshire CHCP</t>
  </si>
  <si>
    <t>2006ALLEdinburgh CHP</t>
  </si>
  <si>
    <t>2006ALLFalkirk CHP</t>
  </si>
  <si>
    <t>2006ALLGlasgow City CHCP</t>
  </si>
  <si>
    <t>2006ALLGlenrothes &amp; North East Fife CHP</t>
  </si>
  <si>
    <t>2006ALLHighland HSCP</t>
  </si>
  <si>
    <t>2006ALLInverclyde CHP</t>
  </si>
  <si>
    <t>2006ALLKirkcaldy &amp; Levenmouth CHP</t>
  </si>
  <si>
    <t>2006ALLMidlothian CHP</t>
  </si>
  <si>
    <t>2006ALLMoray CHP</t>
  </si>
  <si>
    <t>2006ALLNorth Ayrshire CHP</t>
  </si>
  <si>
    <t>2006ALLNorth Lanarkshire CHP</t>
  </si>
  <si>
    <t>2006ALLOrkney CHP</t>
  </si>
  <si>
    <t>2006ALLPerth &amp; Kinross CHP</t>
  </si>
  <si>
    <t>2006ALLRenfrewshire CHP</t>
  </si>
  <si>
    <t>2006ALLBorders CHP</t>
  </si>
  <si>
    <t>2006ALLShetland CHP</t>
  </si>
  <si>
    <t>2006ALLSouth Ayrshire CHP</t>
  </si>
  <si>
    <t>2006ALLSouth Lanarkshire CHP</t>
  </si>
  <si>
    <t>2006ALLStirling CHP</t>
  </si>
  <si>
    <t>2006ALLWest Dunbartonshire CHP</t>
  </si>
  <si>
    <t>2006ALLWestern Isles CHP</t>
  </si>
  <si>
    <t>2006ALLWest Lothian CHP</t>
  </si>
  <si>
    <t>2006ALLNot in a CHP/CHCP</t>
  </si>
  <si>
    <t>2006nGMSScotland</t>
  </si>
  <si>
    <t>nGMS</t>
  </si>
  <si>
    <t>2006nGMSAberdeen City CHP</t>
  </si>
  <si>
    <t>2006nGMSAberdeenshire CHP</t>
  </si>
  <si>
    <t>2006nGMSAngus CHP</t>
  </si>
  <si>
    <t>2006nGMSArgyll &amp; Bute CHP</t>
  </si>
  <si>
    <t>2006nGMSClackmannanshire CHP</t>
  </si>
  <si>
    <t>2006nGMSDumfries &amp; Galloway CHP</t>
  </si>
  <si>
    <t>2006nGMSDundee CHP</t>
  </si>
  <si>
    <t>2006nGMSDunfermline &amp; West Fife CHP</t>
  </si>
  <si>
    <t>2006nGMSEast Ayrshire CHP</t>
  </si>
  <si>
    <t>2006nGMSEast Dunbartonshire CHP</t>
  </si>
  <si>
    <t>2006nGMSEast Lothian CHP</t>
  </si>
  <si>
    <t>2006nGMSEast Renfrewshire CHCP</t>
  </si>
  <si>
    <t>2006nGMSEdinburgh CHP</t>
  </si>
  <si>
    <t>2006nGMSFalkirk CHP</t>
  </si>
  <si>
    <t>2006nGMSGlasgow City CHCP</t>
  </si>
  <si>
    <t>2006nGMSGlenrothes &amp; North East Fife CHP</t>
  </si>
  <si>
    <t>2006nGMSHighland HSCP</t>
  </si>
  <si>
    <t>2006nGMSInverclyde CHP</t>
  </si>
  <si>
    <t>2006nGMSKirkcaldy &amp; Levenmouth CHP</t>
  </si>
  <si>
    <t>2006nGMSMidlothian CHP</t>
  </si>
  <si>
    <t>2006nGMSMoray CHP</t>
  </si>
  <si>
    <t>2006nGMSNorth Ayrshire CHP</t>
  </si>
  <si>
    <t>2006nGMSNorth Lanarkshire CHP</t>
  </si>
  <si>
    <t>2006nGMSOrkney CHP</t>
  </si>
  <si>
    <t>2006nGMSPerth &amp; Kinross CHP</t>
  </si>
  <si>
    <t>2006nGMSRenfrewshire CHP</t>
  </si>
  <si>
    <t>2006nGMSBorders CHP</t>
  </si>
  <si>
    <t>2006nGMSShetland CHP</t>
  </si>
  <si>
    <t>2006nGMSSouth Ayrshire CHP</t>
  </si>
  <si>
    <t>2006nGMSSouth Lanarkshire CHP</t>
  </si>
  <si>
    <t>2006nGMSStirling CHP</t>
  </si>
  <si>
    <t>2006nGMSWest Dunbartonshire CHP</t>
  </si>
  <si>
    <t>2006nGMSWestern Isles CHP</t>
  </si>
  <si>
    <t>2006nGMSWest Lothian CHP</t>
  </si>
  <si>
    <t>2006nGMSNot in a CHP/CHCP</t>
  </si>
  <si>
    <t>200617CScotland</t>
  </si>
  <si>
    <t>17C</t>
  </si>
  <si>
    <t>200617CAberdeen City CHP</t>
  </si>
  <si>
    <t>200617CAberdeenshire CHP</t>
  </si>
  <si>
    <t>200617CAngus CHP</t>
  </si>
  <si>
    <t>200617CArgyll &amp; Bute CHP</t>
  </si>
  <si>
    <t>200617CClackmannanshire CHP</t>
  </si>
  <si>
    <t>200617CDumfries &amp; Galloway CHP</t>
  </si>
  <si>
    <t>200617CDundee CHP</t>
  </si>
  <si>
    <t>200617CDunfermline &amp; West Fife CHP</t>
  </si>
  <si>
    <t>200617CEast Ayrshire CHP</t>
  </si>
  <si>
    <t>200617CEast Dunbartonshire CHP</t>
  </si>
  <si>
    <t>200617CEast Lothian CHP</t>
  </si>
  <si>
    <t>200617CEast Renfrewshire CHCP</t>
  </si>
  <si>
    <t>200617CEdinburgh CHP</t>
  </si>
  <si>
    <t>200617CFalkirk CHP</t>
  </si>
  <si>
    <t>200617CGlasgow City CHCP</t>
  </si>
  <si>
    <t>200617CGlenrothes &amp; North East Fife CHP</t>
  </si>
  <si>
    <t>200617CHighland HSCP</t>
  </si>
  <si>
    <t>200617CInverclyde CHP</t>
  </si>
  <si>
    <t>200617CKirkcaldy &amp; Levenmouth CHP</t>
  </si>
  <si>
    <t>200617CMidlothian CHP</t>
  </si>
  <si>
    <t>200617CMoray CHP</t>
  </si>
  <si>
    <t>200617CNorth Ayrshire CHP</t>
  </si>
  <si>
    <t>200617CNorth Lanarkshire CHP</t>
  </si>
  <si>
    <t>200617COrkney CHP</t>
  </si>
  <si>
    <t>200617CPerth &amp; Kinross CHP</t>
  </si>
  <si>
    <t>200617CRenfrewshire CHP</t>
  </si>
  <si>
    <t>200617CBorders CHP</t>
  </si>
  <si>
    <t>200617CShetland CHP</t>
  </si>
  <si>
    <t>200617CSouth Ayrshire CHP</t>
  </si>
  <si>
    <t>200617CSouth Lanarkshire CHP</t>
  </si>
  <si>
    <t>200617CStirling CHP</t>
  </si>
  <si>
    <t>200617CWest Dunbartonshire CHP</t>
  </si>
  <si>
    <t>200617CWestern Isles CHP</t>
  </si>
  <si>
    <t>200617CWest Lothian CHP</t>
  </si>
  <si>
    <t>200617CNot in a CHP/CHCP</t>
  </si>
  <si>
    <t>20062CScotland</t>
  </si>
  <si>
    <t>2C</t>
  </si>
  <si>
    <t>20062CAberdeen City CHP</t>
  </si>
  <si>
    <t>20062CAberdeenshire CHP</t>
  </si>
  <si>
    <t>20062CAngus CHP</t>
  </si>
  <si>
    <t>20062CArgyll &amp; Bute CHP</t>
  </si>
  <si>
    <t>20062CClackmannanshire CHP</t>
  </si>
  <si>
    <t>20062CDumfries &amp; Galloway CHP</t>
  </si>
  <si>
    <t>20062CDundee CHP</t>
  </si>
  <si>
    <t>20062CDunfermline &amp; West Fife CHP</t>
  </si>
  <si>
    <t>20062CEast Ayrshire CHP</t>
  </si>
  <si>
    <t>20062CEast Dunbartonshire CHP</t>
  </si>
  <si>
    <t>20062CEast Lothian CHP</t>
  </si>
  <si>
    <t>20062CEast Renfrewshire CHCP</t>
  </si>
  <si>
    <t>20062CEdinburgh CHP</t>
  </si>
  <si>
    <t>20062CFalkirk CHP</t>
  </si>
  <si>
    <t>20062CGlasgow City CHCP</t>
  </si>
  <si>
    <t>20062CGlenrothes &amp; North East Fife CHP</t>
  </si>
  <si>
    <t>20062CHighland HSCP</t>
  </si>
  <si>
    <t>20062CInverclyde CHP</t>
  </si>
  <si>
    <t>20062CKirkcaldy &amp; Levenmouth CHP</t>
  </si>
  <si>
    <t>20062CMidlothian CHP</t>
  </si>
  <si>
    <t>20062CMoray CHP</t>
  </si>
  <si>
    <t>20062CNorth Ayrshire CHP</t>
  </si>
  <si>
    <t>20062CNorth Lanarkshire CHP</t>
  </si>
  <si>
    <t>20062COrkney CHP</t>
  </si>
  <si>
    <t>20062CPerth &amp; Kinross CHP</t>
  </si>
  <si>
    <t>20062CRenfrewshire CHP</t>
  </si>
  <si>
    <t>20062CBorders CHP</t>
  </si>
  <si>
    <t>20062CShetland CHP</t>
  </si>
  <si>
    <t>20062CSouth Ayrshire CHP</t>
  </si>
  <si>
    <t>20062CSouth Lanarkshire CHP</t>
  </si>
  <si>
    <t>20062CStirling CHP</t>
  </si>
  <si>
    <t>20062CWest Dunbartonshire CHP</t>
  </si>
  <si>
    <t>20062CWestern Isles CHP</t>
  </si>
  <si>
    <t>20062CWest Lothian CHP</t>
  </si>
  <si>
    <t>20062CNot in a CHP/CHCP</t>
  </si>
  <si>
    <t>2007ALLScotland</t>
  </si>
  <si>
    <t>2007ALLAberdeen City CHP</t>
  </si>
  <si>
    <t>2007ALLAberdeenshire CHP</t>
  </si>
  <si>
    <t>2007ALLAngus CHP</t>
  </si>
  <si>
    <t>2007ALLArgyll &amp; Bute CHP</t>
  </si>
  <si>
    <t>2007ALLClackmannanshire CHP</t>
  </si>
  <si>
    <t>2007ALLDumfries &amp; Galloway CHP</t>
  </si>
  <si>
    <t>2007ALLDundee CHP</t>
  </si>
  <si>
    <t>2007ALLDunfermline &amp; West Fife CHP</t>
  </si>
  <si>
    <t>2007ALLEast Ayrshire CHP</t>
  </si>
  <si>
    <t>2007ALLEast Dunbartonshire CHP</t>
  </si>
  <si>
    <t>2007ALLEast Lothian CHP</t>
  </si>
  <si>
    <t>2007ALLEast Renfrewshire CHCP</t>
  </si>
  <si>
    <t>2007ALLEdinburgh CHP</t>
  </si>
  <si>
    <t>2007ALLFalkirk CHP</t>
  </si>
  <si>
    <t>2007ALLGlasgow City CHCP</t>
  </si>
  <si>
    <t>2007ALLGlenrothes &amp; North East Fife CHP</t>
  </si>
  <si>
    <t>2007ALLHighland HSCP</t>
  </si>
  <si>
    <t>2007ALLInverclyde CHP</t>
  </si>
  <si>
    <t>2007ALLKirkcaldy &amp; Levenmouth CHP</t>
  </si>
  <si>
    <t>2007ALLMidlothian CHP</t>
  </si>
  <si>
    <t>2007ALLMoray CHP</t>
  </si>
  <si>
    <t>2007ALLNorth Ayrshire CHP</t>
  </si>
  <si>
    <t>2007ALLNorth Lanarkshire CHP</t>
  </si>
  <si>
    <t>2007ALLOrkney CHP</t>
  </si>
  <si>
    <t>2007ALLPerth &amp; Kinross CHP</t>
  </si>
  <si>
    <t>2007ALLRenfrewshire CHP</t>
  </si>
  <si>
    <t>2007ALLBorders CHP</t>
  </si>
  <si>
    <t>2007ALLShetland CHP</t>
  </si>
  <si>
    <t>2007ALLSouth Ayrshire CHP</t>
  </si>
  <si>
    <t>2007ALLSouth Lanarkshire CHP</t>
  </si>
  <si>
    <t>2007ALLStirling CHP</t>
  </si>
  <si>
    <t>2007ALLWest Dunbartonshire CHP</t>
  </si>
  <si>
    <t>2007ALLWestern Isles CHP</t>
  </si>
  <si>
    <t>2007ALLWest Lothian CHP</t>
  </si>
  <si>
    <t>2007ALLNot in a CHP/CHCP</t>
  </si>
  <si>
    <t>2007nGMSScotland</t>
  </si>
  <si>
    <t>2007nGMSAberdeen City CHP</t>
  </si>
  <si>
    <t>2007nGMSAberdeenshire CHP</t>
  </si>
  <si>
    <t>2007nGMSAngus CHP</t>
  </si>
  <si>
    <t>2007nGMSArgyll &amp; Bute CHP</t>
  </si>
  <si>
    <t>2007nGMSClackmannanshire CHP</t>
  </si>
  <si>
    <t>2007nGMSDumfries &amp; Galloway CHP</t>
  </si>
  <si>
    <t>2007nGMSDundee CHP</t>
  </si>
  <si>
    <t>2007nGMSDunfermline &amp; West Fife CHP</t>
  </si>
  <si>
    <t>2007nGMSEast Ayrshire CHP</t>
  </si>
  <si>
    <t>2007nGMSEast Dunbartonshire CHP</t>
  </si>
  <si>
    <t>2007nGMSEast Lothian CHP</t>
  </si>
  <si>
    <t>2007nGMSEast Renfrewshire CHCP</t>
  </si>
  <si>
    <t>2007nGMSEdinburgh CHP</t>
  </si>
  <si>
    <t>2007nGMSFalkirk CHP</t>
  </si>
  <si>
    <t>2007nGMSGlasgow City CHCP</t>
  </si>
  <si>
    <t>2007nGMSGlenrothes &amp; North East Fife CHP</t>
  </si>
  <si>
    <t>2007nGMSHighland HSCP</t>
  </si>
  <si>
    <t>2007nGMSInverclyde CHP</t>
  </si>
  <si>
    <t>2007nGMSKirkcaldy &amp; Levenmouth CHP</t>
  </si>
  <si>
    <t>2007nGMSMidlothian CHP</t>
  </si>
  <si>
    <t>2007nGMSMoray CHP</t>
  </si>
  <si>
    <t>2007nGMSNorth Ayrshire CHP</t>
  </si>
  <si>
    <t>2007nGMSNorth Lanarkshire CHP</t>
  </si>
  <si>
    <t>2007nGMSOrkney CHP</t>
  </si>
  <si>
    <t>2007nGMSPerth &amp; Kinross CHP</t>
  </si>
  <si>
    <t>2007nGMSRenfrewshire CHP</t>
  </si>
  <si>
    <t>2007nGMSBorders CHP</t>
  </si>
  <si>
    <t>2007nGMSShetland CHP</t>
  </si>
  <si>
    <t>2007nGMSSouth Ayrshire CHP</t>
  </si>
  <si>
    <t>2007nGMSSouth Lanarkshire CHP</t>
  </si>
  <si>
    <t>2007nGMSStirling CHP</t>
  </si>
  <si>
    <t>2007nGMSWest Dunbartonshire CHP</t>
  </si>
  <si>
    <t>2007nGMSWestern Isles CHP</t>
  </si>
  <si>
    <t>2007nGMSWest Lothian CHP</t>
  </si>
  <si>
    <t>2007nGMSNot in a CHP/CHCP</t>
  </si>
  <si>
    <t>200717CScotland</t>
  </si>
  <si>
    <t>200717CAberdeen City CHP</t>
  </si>
  <si>
    <t>200717CAberdeenshire CHP</t>
  </si>
  <si>
    <t>200717CAngus CHP</t>
  </si>
  <si>
    <t>200717CArgyll &amp; Bute CHP</t>
  </si>
  <si>
    <t>200717CClackmannanshire CHP</t>
  </si>
  <si>
    <t>200717CDumfries &amp; Galloway CHP</t>
  </si>
  <si>
    <t>200717CDundee CHP</t>
  </si>
  <si>
    <t>200717CDunfermline &amp; West Fife CHP</t>
  </si>
  <si>
    <t>200717CEast Ayrshire CHP</t>
  </si>
  <si>
    <t>200717CEast Dunbartonshire CHP</t>
  </si>
  <si>
    <t>200717CEast Lothian CHP</t>
  </si>
  <si>
    <t>200717CEast Renfrewshire CHCP</t>
  </si>
  <si>
    <t>200717CEdinburgh CHP</t>
  </si>
  <si>
    <t>200717CFalkirk CHP</t>
  </si>
  <si>
    <t>200717CGlasgow City CHCP</t>
  </si>
  <si>
    <t>200717CGlenrothes &amp; North East Fife CHP</t>
  </si>
  <si>
    <t>200717CHighland HSCP</t>
  </si>
  <si>
    <t>200717CInverclyde CHP</t>
  </si>
  <si>
    <t>200717CKirkcaldy &amp; Levenmouth CHP</t>
  </si>
  <si>
    <t>200717CMidlothian CHP</t>
  </si>
  <si>
    <t>200717CMoray CHP</t>
  </si>
  <si>
    <t>200717CNorth Ayrshire CHP</t>
  </si>
  <si>
    <t>200717CNorth Lanarkshire CHP</t>
  </si>
  <si>
    <t>200717COrkney CHP</t>
  </si>
  <si>
    <t>200717CPerth &amp; Kinross CHP</t>
  </si>
  <si>
    <t>200717CRenfrewshire CHP</t>
  </si>
  <si>
    <t>200717CBorders CHP</t>
  </si>
  <si>
    <t>200717CShetland CHP</t>
  </si>
  <si>
    <t>200717CSouth Ayrshire CHP</t>
  </si>
  <si>
    <t>200717CSouth Lanarkshire CHP</t>
  </si>
  <si>
    <t>200717CStirling CHP</t>
  </si>
  <si>
    <t>200717CWest Dunbartonshire CHP</t>
  </si>
  <si>
    <t>200717CWestern Isles CHP</t>
  </si>
  <si>
    <t>200717CWest Lothian CHP</t>
  </si>
  <si>
    <t>200717CNot in a CHP/CHCP</t>
  </si>
  <si>
    <t>20072CScotland</t>
  </si>
  <si>
    <t>20072CAberdeen City CHP</t>
  </si>
  <si>
    <t>20072CAberdeenshire CHP</t>
  </si>
  <si>
    <t>20072CAngus CHP</t>
  </si>
  <si>
    <t>20072CArgyll &amp; Bute CHP</t>
  </si>
  <si>
    <t>20072CClackmannanshire CHP</t>
  </si>
  <si>
    <t>20072CDumfries &amp; Galloway CHP</t>
  </si>
  <si>
    <t>20072CDundee CHP</t>
  </si>
  <si>
    <t>20072CDunfermline &amp; West Fife CHP</t>
  </si>
  <si>
    <t>20072CEast Ayrshire CHP</t>
  </si>
  <si>
    <t>20072CEast Dunbartonshire CHP</t>
  </si>
  <si>
    <t>20072CEast Lothian CHP</t>
  </si>
  <si>
    <t>20072CEast Renfrewshire CHCP</t>
  </si>
  <si>
    <t>20072CEdinburgh CHP</t>
  </si>
  <si>
    <t>20072CFalkirk CHP</t>
  </si>
  <si>
    <t>20072CGlasgow City CHCP</t>
  </si>
  <si>
    <t>20072CGlenrothes &amp; North East Fife CHP</t>
  </si>
  <si>
    <t>20072CHighland HSCP</t>
  </si>
  <si>
    <t>20072CInverclyde CHP</t>
  </si>
  <si>
    <t>20072CKirkcaldy &amp; Levenmouth CHP</t>
  </si>
  <si>
    <t>20072CMidlothian CHP</t>
  </si>
  <si>
    <t>20072CMoray CHP</t>
  </si>
  <si>
    <t>20072CNorth Ayrshire CHP</t>
  </si>
  <si>
    <t>20072CNorth Lanarkshire CHP</t>
  </si>
  <si>
    <t>20072COrkney CHP</t>
  </si>
  <si>
    <t>20072CPerth &amp; Kinross CHP</t>
  </si>
  <si>
    <t>20072CRenfrewshire CHP</t>
  </si>
  <si>
    <t>20072CBorders CHP</t>
  </si>
  <si>
    <t>20072CShetland CHP</t>
  </si>
  <si>
    <t>20072CSouth Ayrshire CHP</t>
  </si>
  <si>
    <t>20072CSouth Lanarkshire CHP</t>
  </si>
  <si>
    <t>20072CStirling CHP</t>
  </si>
  <si>
    <t>20072CWest Dunbartonshire CHP</t>
  </si>
  <si>
    <t>20072CWestern Isles CHP</t>
  </si>
  <si>
    <t>20072CWest Lothian CHP</t>
  </si>
  <si>
    <t>20072CNot in a CHP/CHCP</t>
  </si>
  <si>
    <t>2008ALLScotland</t>
  </si>
  <si>
    <t>2008ALLAberdeen City CHP</t>
  </si>
  <si>
    <t>2008ALLAberdeenshire CHP</t>
  </si>
  <si>
    <t>2008ALLAngus CHP</t>
  </si>
  <si>
    <t>2008ALLArgyll &amp; Bute CHP</t>
  </si>
  <si>
    <t>2008ALLClackmannanshire CHP</t>
  </si>
  <si>
    <t>2008ALLDumfries &amp; Galloway CHP</t>
  </si>
  <si>
    <t>2008ALLDundee CHP</t>
  </si>
  <si>
    <t>2008ALLDunfermline &amp; West Fife CHP</t>
  </si>
  <si>
    <t>2008ALLEast Ayrshire CHP</t>
  </si>
  <si>
    <t>2008ALLEast Dunbartonshire CHP</t>
  </si>
  <si>
    <t>2008ALLEast Lothian CHP</t>
  </si>
  <si>
    <t>2008ALLEast Renfrewshire CHCP</t>
  </si>
  <si>
    <t>2008ALLEdinburgh CHP</t>
  </si>
  <si>
    <t>2008ALLFalkirk CHP</t>
  </si>
  <si>
    <t>2008ALLGlasgow City CHCP</t>
  </si>
  <si>
    <t>2008ALLGlenrothes &amp; North East Fife CHP</t>
  </si>
  <si>
    <t>2008ALLHighland HSCP</t>
  </si>
  <si>
    <t>2008ALLInverclyde CHP</t>
  </si>
  <si>
    <t>2008ALLKirkcaldy &amp; Levenmouth CHP</t>
  </si>
  <si>
    <t>2008ALLMidlothian CHP</t>
  </si>
  <si>
    <t>2008ALLMoray CHP</t>
  </si>
  <si>
    <t>2008ALLNorth Ayrshire CHP</t>
  </si>
  <si>
    <t>2008ALLNorth Lanarkshire CHP</t>
  </si>
  <si>
    <t>2008ALLOrkney CHP</t>
  </si>
  <si>
    <t>2008ALLPerth &amp; Kinross CHP</t>
  </si>
  <si>
    <t>2008ALLRenfrewshire CHP</t>
  </si>
  <si>
    <t>2008ALLBorders CHP</t>
  </si>
  <si>
    <t>2008ALLShetland CHP</t>
  </si>
  <si>
    <t>2008ALLSouth Ayrshire CHP</t>
  </si>
  <si>
    <t>2008ALLSouth Lanarkshire CHP</t>
  </si>
  <si>
    <t>2008ALLStirling CHP</t>
  </si>
  <si>
    <t>2008ALLWest Dunbartonshire CHP</t>
  </si>
  <si>
    <t>2008ALLWestern Isles CHP</t>
  </si>
  <si>
    <t>2008ALLWest Lothian CHP</t>
  </si>
  <si>
    <t>2008ALLNot in a CHP/CHCP</t>
  </si>
  <si>
    <t>2008nGMSScotland</t>
  </si>
  <si>
    <t>2008nGMSAberdeen City CHP</t>
  </si>
  <si>
    <t>2008nGMSAberdeenshire CHP</t>
  </si>
  <si>
    <t>2008nGMSAngus CHP</t>
  </si>
  <si>
    <t>2008nGMSArgyll &amp; Bute CHP</t>
  </si>
  <si>
    <t>2008nGMSClackmannanshire CHP</t>
  </si>
  <si>
    <t>2008nGMSDumfries &amp; Galloway CHP</t>
  </si>
  <si>
    <t>2008nGMSDundee CHP</t>
  </si>
  <si>
    <t>2008nGMSDunfermline &amp; West Fife CHP</t>
  </si>
  <si>
    <t>2008nGMSEast Ayrshire CHP</t>
  </si>
  <si>
    <t>2008nGMSEast Dunbartonshire CHP</t>
  </si>
  <si>
    <t>2008nGMSEast Lothian CHP</t>
  </si>
  <si>
    <t>2008nGMSEast Renfrewshire CHCP</t>
  </si>
  <si>
    <t>2008nGMSEdinburgh CHP</t>
  </si>
  <si>
    <t>2008nGMSFalkirk CHP</t>
  </si>
  <si>
    <t>2008nGMSGlasgow City CHCP</t>
  </si>
  <si>
    <t>2008nGMSGlenrothes &amp; North East Fife CHP</t>
  </si>
  <si>
    <t>2008nGMSHighland HSCP</t>
  </si>
  <si>
    <t>2008nGMSInverclyde CHP</t>
  </si>
  <si>
    <t>2008nGMSKirkcaldy &amp; Levenmouth CHP</t>
  </si>
  <si>
    <t>2008nGMSMidlothian CHP</t>
  </si>
  <si>
    <t>2008nGMSMoray CHP</t>
  </si>
  <si>
    <t>2008nGMSNorth Ayrshire CHP</t>
  </si>
  <si>
    <t>2008nGMSNorth Lanarkshire CHP</t>
  </si>
  <si>
    <t>2008nGMSOrkney CHP</t>
  </si>
  <si>
    <t>2008nGMSPerth &amp; Kinross CHP</t>
  </si>
  <si>
    <t>2008nGMSRenfrewshire CHP</t>
  </si>
  <si>
    <t>2008nGMSBorders CHP</t>
  </si>
  <si>
    <t>2008nGMSShetland CHP</t>
  </si>
  <si>
    <t>2008nGMSSouth Ayrshire CHP</t>
  </si>
  <si>
    <t>2008nGMSSouth Lanarkshire CHP</t>
  </si>
  <si>
    <t>2008nGMSStirling CHP</t>
  </si>
  <si>
    <t>2008nGMSWest Dunbartonshire CHP</t>
  </si>
  <si>
    <t>2008nGMSWestern Isles CHP</t>
  </si>
  <si>
    <t>2008nGMSWest Lothian CHP</t>
  </si>
  <si>
    <t>2008nGMSNot in a CHP/CHCP</t>
  </si>
  <si>
    <t>200817CScotland</t>
  </si>
  <si>
    <t>200817CAberdeen City CHP</t>
  </si>
  <si>
    <t>200817CAberdeenshire CHP</t>
  </si>
  <si>
    <t>200817CAngus CHP</t>
  </si>
  <si>
    <t>200817CArgyll &amp; Bute CHP</t>
  </si>
  <si>
    <t>200817CClackmannanshire CHP</t>
  </si>
  <si>
    <t>200817CDumfries &amp; Galloway CHP</t>
  </si>
  <si>
    <t>200817CDundee CHP</t>
  </si>
  <si>
    <t>200817CDunfermline &amp; West Fife CHP</t>
  </si>
  <si>
    <t>200817CEast Ayrshire CHP</t>
  </si>
  <si>
    <t>200817CEast Dunbartonshire CHP</t>
  </si>
  <si>
    <t>200817CEast Lothian CHP</t>
  </si>
  <si>
    <t>200817CEast Renfrewshire CHCP</t>
  </si>
  <si>
    <t>200817CEdinburgh CHP</t>
  </si>
  <si>
    <t>200817CFalkirk CHP</t>
  </si>
  <si>
    <t>200817CGlasgow City CHCP</t>
  </si>
  <si>
    <t>200817CGlenrothes &amp; North East Fife CHP</t>
  </si>
  <si>
    <t>200817CHighland HSCP</t>
  </si>
  <si>
    <t>200817CInverclyde CHP</t>
  </si>
  <si>
    <t>200817CKirkcaldy &amp; Levenmouth CHP</t>
  </si>
  <si>
    <t>200817CMidlothian CHP</t>
  </si>
  <si>
    <t>200817CMoray CHP</t>
  </si>
  <si>
    <t>200817CNorth Ayrshire CHP</t>
  </si>
  <si>
    <t>200817CNorth Lanarkshire CHP</t>
  </si>
  <si>
    <t>200817COrkney CHP</t>
  </si>
  <si>
    <t>200817CPerth &amp; Kinross CHP</t>
  </si>
  <si>
    <t>200817CRenfrewshire CHP</t>
  </si>
  <si>
    <t>200817CBorders CHP</t>
  </si>
  <si>
    <t>200817CShetland CHP</t>
  </si>
  <si>
    <t>200817CSouth Ayrshire CHP</t>
  </si>
  <si>
    <t>200817CSouth Lanarkshire CHP</t>
  </si>
  <si>
    <t>200817CStirling CHP</t>
  </si>
  <si>
    <t>200817CWest Dunbartonshire CHP</t>
  </si>
  <si>
    <t>200817CWestern Isles CHP</t>
  </si>
  <si>
    <t>200817CWest Lothian CHP</t>
  </si>
  <si>
    <t>200817CNot in a CHP/CHCP</t>
  </si>
  <si>
    <t>20082CScotland</t>
  </si>
  <si>
    <t>20082CAberdeen City CHP</t>
  </si>
  <si>
    <t>20082CAberdeenshire CHP</t>
  </si>
  <si>
    <t>20082CAngus CHP</t>
  </si>
  <si>
    <t>20082CArgyll &amp; Bute CHP</t>
  </si>
  <si>
    <t>20082CClackmannanshire CHP</t>
  </si>
  <si>
    <t>20082CDumfries &amp; Galloway CHP</t>
  </si>
  <si>
    <t>20082CDundee CHP</t>
  </si>
  <si>
    <t>20082CDunfermline &amp; West Fife CHP</t>
  </si>
  <si>
    <t>20082CEast Ayrshire CHP</t>
  </si>
  <si>
    <t>20082CEast Dunbartonshire CHP</t>
  </si>
  <si>
    <t>20082CEast Lothian CHP</t>
  </si>
  <si>
    <t>20082CEast Renfrewshire CHCP</t>
  </si>
  <si>
    <t>20082CEdinburgh CHP</t>
  </si>
  <si>
    <t>20082CFalkirk CHP</t>
  </si>
  <si>
    <t>20082CGlasgow City CHCP</t>
  </si>
  <si>
    <t>20082CGlenrothes &amp; North East Fife CHP</t>
  </si>
  <si>
    <t>20082CHighland HSCP</t>
  </si>
  <si>
    <t>20082CInverclyde CHP</t>
  </si>
  <si>
    <t>20082CKirkcaldy &amp; Levenmouth CHP</t>
  </si>
  <si>
    <t>20082CMidlothian CHP</t>
  </si>
  <si>
    <t>20082CMoray CHP</t>
  </si>
  <si>
    <t>20082CNorth Ayrshire CHP</t>
  </si>
  <si>
    <t>20082CNorth Lanarkshire CHP</t>
  </si>
  <si>
    <t>20082COrkney CHP</t>
  </si>
  <si>
    <t>20082CPerth &amp; Kinross CHP</t>
  </si>
  <si>
    <t>20082CRenfrewshire CHP</t>
  </si>
  <si>
    <t>20082CBorders CHP</t>
  </si>
  <si>
    <t>20082CShetland CHP</t>
  </si>
  <si>
    <t>20082CSouth Ayrshire CHP</t>
  </si>
  <si>
    <t>20082CSouth Lanarkshire CHP</t>
  </si>
  <si>
    <t>20082CStirling CHP</t>
  </si>
  <si>
    <t>20082CWest Dunbartonshire CHP</t>
  </si>
  <si>
    <t>20082CWestern Isles CHP</t>
  </si>
  <si>
    <t>20082CWest Lothian CHP</t>
  </si>
  <si>
    <t>20082CNot in a CHP/CHCP</t>
  </si>
  <si>
    <t>2009ALLScotland</t>
  </si>
  <si>
    <t>2009ALLAberdeen City CHP</t>
  </si>
  <si>
    <t>2009ALLAberdeenshire CHP</t>
  </si>
  <si>
    <t>2009ALLAngus CHP</t>
  </si>
  <si>
    <t>2009ALLArgyll &amp; Bute CHP</t>
  </si>
  <si>
    <t>2009ALLClackmannanshire CHP</t>
  </si>
  <si>
    <t>2009ALLDumfries &amp; Galloway CHP</t>
  </si>
  <si>
    <t>2009ALLDundee CHP</t>
  </si>
  <si>
    <t>2009ALLDunfermline &amp; West Fife CHP</t>
  </si>
  <si>
    <t>2009ALLEast Ayrshire CHP</t>
  </si>
  <si>
    <t>2009ALLEast Dunbartonshire CHP</t>
  </si>
  <si>
    <t>2009ALLEast Lothian CHP</t>
  </si>
  <si>
    <t>2009ALLEast Renfrewshire CHCP</t>
  </si>
  <si>
    <t>2009ALLEdinburgh CHP</t>
  </si>
  <si>
    <t>2009ALLFalkirk CHP</t>
  </si>
  <si>
    <t>2009ALLGlasgow City CHCP</t>
  </si>
  <si>
    <t>2009ALLGlenrothes &amp; North East Fife CHP</t>
  </si>
  <si>
    <t>2009ALLHighland HSCP</t>
  </si>
  <si>
    <t>2009ALLInverclyde CHP</t>
  </si>
  <si>
    <t>2009ALLKirkcaldy &amp; Levenmouth CHP</t>
  </si>
  <si>
    <t>2009ALLMidlothian CHP</t>
  </si>
  <si>
    <t>2009ALLMoray CHP</t>
  </si>
  <si>
    <t>2009ALLNorth Ayrshire CHP</t>
  </si>
  <si>
    <t>2009ALLNorth Lanarkshire CHP</t>
  </si>
  <si>
    <t>2009ALLOrkney CHP</t>
  </si>
  <si>
    <t>2009ALLPerth &amp; Kinross CHP</t>
  </si>
  <si>
    <t>2009ALLRenfrewshire CHP</t>
  </si>
  <si>
    <t>2009ALLBorders CHP</t>
  </si>
  <si>
    <t>2009ALLShetland CHP</t>
  </si>
  <si>
    <t>2009ALLSouth Ayrshire CHP</t>
  </si>
  <si>
    <t>2009ALLSouth Lanarkshire CHP</t>
  </si>
  <si>
    <t>2009ALLStirling CHP</t>
  </si>
  <si>
    <t>2009ALLWest Dunbartonshire CHP</t>
  </si>
  <si>
    <t>2009ALLWestern Isles CHP</t>
  </si>
  <si>
    <t>2009ALLWest Lothian CHP</t>
  </si>
  <si>
    <t>2009ALLNot in a CHP/CHCP</t>
  </si>
  <si>
    <t>2009nGMSScotland</t>
  </si>
  <si>
    <t>2009nGMSAberdeen City CHP</t>
  </si>
  <si>
    <t>2009nGMSAberdeenshire CHP</t>
  </si>
  <si>
    <t>2009nGMSAngus CHP</t>
  </si>
  <si>
    <t>2009nGMSArgyll &amp; Bute CHP</t>
  </si>
  <si>
    <t>2009nGMSClackmannanshire CHP</t>
  </si>
  <si>
    <t>2009nGMSDumfries &amp; Galloway CHP</t>
  </si>
  <si>
    <t>2009nGMSDundee CHP</t>
  </si>
  <si>
    <t>2009nGMSDunfermline &amp; West Fife CHP</t>
  </si>
  <si>
    <t>2009nGMSEast Ayrshire CHP</t>
  </si>
  <si>
    <t>2009nGMSEast Dunbartonshire CHP</t>
  </si>
  <si>
    <t>2009nGMSEast Lothian CHP</t>
  </si>
  <si>
    <t>2009nGMSEast Renfrewshire CHCP</t>
  </si>
  <si>
    <t>2009nGMSEdinburgh CHP</t>
  </si>
  <si>
    <t>2009nGMSFalkirk CHP</t>
  </si>
  <si>
    <t>2009nGMSGlasgow City CHCP</t>
  </si>
  <si>
    <t>2009nGMSGlenrothes &amp; North East Fife CHP</t>
  </si>
  <si>
    <t>2009nGMSHighland HSCP</t>
  </si>
  <si>
    <t>2009nGMSInverclyde CHP</t>
  </si>
  <si>
    <t>2009nGMSKirkcaldy &amp; Levenmouth CHP</t>
  </si>
  <si>
    <t>2009nGMSMidlothian CHP</t>
  </si>
  <si>
    <t>2009nGMSMoray CHP</t>
  </si>
  <si>
    <t>2009nGMSNorth Ayrshire CHP</t>
  </si>
  <si>
    <t>2009nGMSNorth Lanarkshire CHP</t>
  </si>
  <si>
    <t>2009nGMSOrkney CHP</t>
  </si>
  <si>
    <t>2009nGMSPerth &amp; Kinross CHP</t>
  </si>
  <si>
    <t>2009nGMSRenfrewshire CHP</t>
  </si>
  <si>
    <t>2009nGMSBorders CHP</t>
  </si>
  <si>
    <t>2009nGMSShetland CHP</t>
  </si>
  <si>
    <t>2009nGMSSouth Ayrshire CHP</t>
  </si>
  <si>
    <t>2009nGMSSouth Lanarkshire CHP</t>
  </si>
  <si>
    <t>2009nGMSStirling CHP</t>
  </si>
  <si>
    <t>2009nGMSWest Dunbartonshire CHP</t>
  </si>
  <si>
    <t>2009nGMSWestern Isles CHP</t>
  </si>
  <si>
    <t>2009nGMSWest Lothian CHP</t>
  </si>
  <si>
    <t>2009nGMSNot in a CHP/CHCP</t>
  </si>
  <si>
    <t>200917CScotland</t>
  </si>
  <si>
    <t>200917CAberdeen City CHP</t>
  </si>
  <si>
    <t>200917CAberdeenshire CHP</t>
  </si>
  <si>
    <t>200917CAngus CHP</t>
  </si>
  <si>
    <t>200917CArgyll &amp; Bute CHP</t>
  </si>
  <si>
    <t>200917CClackmannanshire CHP</t>
  </si>
  <si>
    <t>200917CDumfries &amp; Galloway CHP</t>
  </si>
  <si>
    <t>200917CDundee CHP</t>
  </si>
  <si>
    <t>200917CDunfermline &amp; West Fife CHP</t>
  </si>
  <si>
    <t>200917CEast Ayrshire CHP</t>
  </si>
  <si>
    <t>200917CEast Dunbartonshire CHP</t>
  </si>
  <si>
    <t>200917CEast Lothian CHP</t>
  </si>
  <si>
    <t>200917CEast Renfrewshire CHCP</t>
  </si>
  <si>
    <t>200917CEdinburgh CHP</t>
  </si>
  <si>
    <t>200917CFalkirk CHP</t>
  </si>
  <si>
    <t>200917CGlasgow City CHCP</t>
  </si>
  <si>
    <t>200917CGlenrothes &amp; North East Fife CHP</t>
  </si>
  <si>
    <t>200917CHighland HSCP</t>
  </si>
  <si>
    <t>200917CInverclyde CHP</t>
  </si>
  <si>
    <t>200917CKirkcaldy &amp; Levenmouth CHP</t>
  </si>
  <si>
    <t>200917CMidlothian CHP</t>
  </si>
  <si>
    <t>200917CMoray CHP</t>
  </si>
  <si>
    <t>200917CNorth Ayrshire CHP</t>
  </si>
  <si>
    <t>200917CNorth Lanarkshire CHP</t>
  </si>
  <si>
    <t>200917COrkney CHP</t>
  </si>
  <si>
    <t>200917CPerth &amp; Kinross CHP</t>
  </si>
  <si>
    <t>200917CRenfrewshire CHP</t>
  </si>
  <si>
    <t>200917CBorders CHP</t>
  </si>
  <si>
    <t>200917CShetland CHP</t>
  </si>
  <si>
    <t>200917CSouth Ayrshire CHP</t>
  </si>
  <si>
    <t>200917CSouth Lanarkshire CHP</t>
  </si>
  <si>
    <t>200917CStirling CHP</t>
  </si>
  <si>
    <t>200917CWest Dunbartonshire CHP</t>
  </si>
  <si>
    <t>200917CWestern Isles CHP</t>
  </si>
  <si>
    <t>200917CWest Lothian CHP</t>
  </si>
  <si>
    <t>200917CNot in a CHP/CHCP</t>
  </si>
  <si>
    <t>20092CScotland</t>
  </si>
  <si>
    <t>20092CAberdeen City CHP</t>
  </si>
  <si>
    <t>20092CAberdeenshire CHP</t>
  </si>
  <si>
    <t>20092CAngus CHP</t>
  </si>
  <si>
    <t>20092CArgyll &amp; Bute CHP</t>
  </si>
  <si>
    <t>20092CClackmannanshire CHP</t>
  </si>
  <si>
    <t>20092CDumfries &amp; Galloway CHP</t>
  </si>
  <si>
    <t>20092CDundee CHP</t>
  </si>
  <si>
    <t>20092CDunfermline &amp; West Fife CHP</t>
  </si>
  <si>
    <t>20092CEast Ayrshire CHP</t>
  </si>
  <si>
    <t>20092CEast Dunbartonshire CHP</t>
  </si>
  <si>
    <t>20092CEast Lothian CHP</t>
  </si>
  <si>
    <t>20092CEast Renfrewshire CHCP</t>
  </si>
  <si>
    <t>20092CEdinburgh CHP</t>
  </si>
  <si>
    <t>20092CFalkirk CHP</t>
  </si>
  <si>
    <t>20092CGlasgow City CHCP</t>
  </si>
  <si>
    <t>20092CGlenrothes &amp; North East Fife CHP</t>
  </si>
  <si>
    <t>20092CHighland HSCP</t>
  </si>
  <si>
    <t>20092CInverclyde CHP</t>
  </si>
  <si>
    <t>20092CKirkcaldy &amp; Levenmouth CHP</t>
  </si>
  <si>
    <t>20092CMidlothian CHP</t>
  </si>
  <si>
    <t>20092CMoray CHP</t>
  </si>
  <si>
    <t>20092CNorth Ayrshire CHP</t>
  </si>
  <si>
    <t>20092CNorth Lanarkshire CHP</t>
  </si>
  <si>
    <t>20092COrkney CHP</t>
  </si>
  <si>
    <t>20092CPerth &amp; Kinross CHP</t>
  </si>
  <si>
    <t>20092CRenfrewshire CHP</t>
  </si>
  <si>
    <t>20092CBorders CHP</t>
  </si>
  <si>
    <t>20092CShetland CHP</t>
  </si>
  <si>
    <t>20092CSouth Ayrshire CHP</t>
  </si>
  <si>
    <t>20092CSouth Lanarkshire CHP</t>
  </si>
  <si>
    <t>20092CStirling CHP</t>
  </si>
  <si>
    <t>20092CWest Dunbartonshire CHP</t>
  </si>
  <si>
    <t>20092CWestern Isles CHP</t>
  </si>
  <si>
    <t>20092CWest Lothian CHP</t>
  </si>
  <si>
    <t>20092CNot in a CHP/CHCP</t>
  </si>
  <si>
    <t>2010ALLScotland</t>
  </si>
  <si>
    <t>2010ALLAberdeen City CHP</t>
  </si>
  <si>
    <t>2010ALLAberdeenshire CHP</t>
  </si>
  <si>
    <t>2010ALLAngus CHP</t>
  </si>
  <si>
    <t>2010ALLArgyll &amp; Bute CHP</t>
  </si>
  <si>
    <t>2010ALLClackmannanshire CHP</t>
  </si>
  <si>
    <t>2010ALLDumfries &amp; Galloway CHP</t>
  </si>
  <si>
    <t>2010ALLDundee CHP</t>
  </si>
  <si>
    <t>2010ALLDunfermline &amp; West Fife CHP</t>
  </si>
  <si>
    <t>2010ALLEast Ayrshire CHP</t>
  </si>
  <si>
    <t>2010ALLEast Dunbartonshire CHP</t>
  </si>
  <si>
    <t>2010ALLEast Lothian CHP</t>
  </si>
  <si>
    <t>2010ALLEast Renfrewshire CHCP</t>
  </si>
  <si>
    <t>2010ALLEdinburgh CHP</t>
  </si>
  <si>
    <t>2010ALLFalkirk CHP</t>
  </si>
  <si>
    <t>2010ALLGlasgow City CHCP</t>
  </si>
  <si>
    <t>2010ALLGlenrothes &amp; North East Fife CHP</t>
  </si>
  <si>
    <t>2010ALLHighland HSCP</t>
  </si>
  <si>
    <t>2010ALLInverclyde CHP</t>
  </si>
  <si>
    <t>2010ALLKirkcaldy &amp; Levenmouth CHP</t>
  </si>
  <si>
    <t>2010ALLMidlothian CHP</t>
  </si>
  <si>
    <t>2010ALLMoray CHP</t>
  </si>
  <si>
    <t>2010ALLNorth Ayrshire CHP</t>
  </si>
  <si>
    <t>2010ALLNorth Lanarkshire CHP</t>
  </si>
  <si>
    <t>2010ALLOrkney CHP</t>
  </si>
  <si>
    <t>2010ALLPerth &amp; Kinross CHP</t>
  </si>
  <si>
    <t>2010ALLRenfrewshire CHP</t>
  </si>
  <si>
    <t>2010ALLBorders CHP</t>
  </si>
  <si>
    <t>2010ALLShetland CHP</t>
  </si>
  <si>
    <t>2010ALLSouth Ayrshire CHP</t>
  </si>
  <si>
    <t>2010ALLSouth Lanarkshire CHP</t>
  </si>
  <si>
    <t>2010ALLStirling CHP</t>
  </si>
  <si>
    <t>2010ALLWest Dunbartonshire CHP</t>
  </si>
  <si>
    <t>2010ALLWestern Isles CHP</t>
  </si>
  <si>
    <t>2010ALLWest Lothian CHP</t>
  </si>
  <si>
    <t>2010ALLNot in a CHP/CHCP</t>
  </si>
  <si>
    <t>2010nGMSScotland</t>
  </si>
  <si>
    <t>2010nGMSAberdeen City CHP</t>
  </si>
  <si>
    <t>2010nGMSAberdeenshire CHP</t>
  </si>
  <si>
    <t>2010nGMSAngus CHP</t>
  </si>
  <si>
    <t>2010nGMSArgyll &amp; Bute CHP</t>
  </si>
  <si>
    <t>2010nGMSClackmannanshire CHP</t>
  </si>
  <si>
    <t>2010nGMSDumfries &amp; Galloway CHP</t>
  </si>
  <si>
    <t>2010nGMSDundee CHP</t>
  </si>
  <si>
    <t>2010nGMSDunfermline &amp; West Fife CHP</t>
  </si>
  <si>
    <t>2010nGMSEast Ayrshire CHP</t>
  </si>
  <si>
    <t>2010nGMSEast Dunbartonshire CHP</t>
  </si>
  <si>
    <t>2010nGMSEast Lothian CHP</t>
  </si>
  <si>
    <t>2010nGMSEast Renfrewshire CHCP</t>
  </si>
  <si>
    <t>2010nGMSEdinburgh CHP</t>
  </si>
  <si>
    <t>2010nGMSFalkirk CHP</t>
  </si>
  <si>
    <t>2010nGMSGlasgow City CHCP</t>
  </si>
  <si>
    <t>2010nGMSGlenrothes &amp; North East Fife CHP</t>
  </si>
  <si>
    <t>2010nGMSHighland HSCP</t>
  </si>
  <si>
    <t>2010nGMSInverclyde CHP</t>
  </si>
  <si>
    <t>2010nGMSKirkcaldy &amp; Levenmouth CHP</t>
  </si>
  <si>
    <t>2010nGMSMidlothian CHP</t>
  </si>
  <si>
    <t>2010nGMSMoray CHP</t>
  </si>
  <si>
    <t>2010nGMSNorth Ayrshire CHP</t>
  </si>
  <si>
    <t>2010nGMSNorth Lanarkshire CHP</t>
  </si>
  <si>
    <t>2010nGMSOrkney CHP</t>
  </si>
  <si>
    <t>2010nGMSPerth &amp; Kinross CHP</t>
  </si>
  <si>
    <t>2010nGMSRenfrewshire CHP</t>
  </si>
  <si>
    <t>2010nGMSBorders CHP</t>
  </si>
  <si>
    <t>2010nGMSShetland CHP</t>
  </si>
  <si>
    <t>2010nGMSSouth Ayrshire CHP</t>
  </si>
  <si>
    <t>2010nGMSSouth Lanarkshire CHP</t>
  </si>
  <si>
    <t>2010nGMSStirling CHP</t>
  </si>
  <si>
    <t>2010nGMSWest Dunbartonshire CHP</t>
  </si>
  <si>
    <t>2010nGMSWestern Isles CHP</t>
  </si>
  <si>
    <t>2010nGMSWest Lothian CHP</t>
  </si>
  <si>
    <t>2010nGMSNot in a CHP/CHCP</t>
  </si>
  <si>
    <t>201017CScotland</t>
  </si>
  <si>
    <t>201017CAberdeen City CHP</t>
  </si>
  <si>
    <t>201017CAberdeenshire CHP</t>
  </si>
  <si>
    <t>201017CAngus CHP</t>
  </si>
  <si>
    <t>201017CArgyll &amp; Bute CHP</t>
  </si>
  <si>
    <t>201017CClackmannanshire CHP</t>
  </si>
  <si>
    <t>201017CDumfries &amp; Galloway CHP</t>
  </si>
  <si>
    <t>201017CDundee CHP</t>
  </si>
  <si>
    <t>201017CDunfermline &amp; West Fife CHP</t>
  </si>
  <si>
    <t>201017CEast Ayrshire CHP</t>
  </si>
  <si>
    <t>201017CEast Dunbartonshire CHP</t>
  </si>
  <si>
    <t>201017CEast Lothian CHP</t>
  </si>
  <si>
    <t>201017CEast Renfrewshire CHCP</t>
  </si>
  <si>
    <t>201017CEdinburgh CHP</t>
  </si>
  <si>
    <t>201017CFalkirk CHP</t>
  </si>
  <si>
    <t>201017CGlasgow City CHCP</t>
  </si>
  <si>
    <t>201017CGlenrothes &amp; North East Fife CHP</t>
  </si>
  <si>
    <t>201017CHighland HSCP</t>
  </si>
  <si>
    <t>201017CInverclyde CHP</t>
  </si>
  <si>
    <t>201017CKirkcaldy &amp; Levenmouth CHP</t>
  </si>
  <si>
    <t>201017CMidlothian CHP</t>
  </si>
  <si>
    <t>201017CMoray CHP</t>
  </si>
  <si>
    <t>201017CNorth Ayrshire CHP</t>
  </si>
  <si>
    <t>201017CNorth Lanarkshire CHP</t>
  </si>
  <si>
    <t>201017COrkney CHP</t>
  </si>
  <si>
    <t>201017CPerth &amp; Kinross CHP</t>
  </si>
  <si>
    <t>201017CRenfrewshire CHP</t>
  </si>
  <si>
    <t>201017CBorders CHP</t>
  </si>
  <si>
    <t>201017CShetland CHP</t>
  </si>
  <si>
    <t>201017CSouth Ayrshire CHP</t>
  </si>
  <si>
    <t>201017CSouth Lanarkshire CHP</t>
  </si>
  <si>
    <t>201017CStirling CHP</t>
  </si>
  <si>
    <t>201017CWest Dunbartonshire CHP</t>
  </si>
  <si>
    <t>201017CWestern Isles CHP</t>
  </si>
  <si>
    <t>201017CWest Lothian CHP</t>
  </si>
  <si>
    <t>201017CNot in a CHP/CHCP</t>
  </si>
  <si>
    <t>20102CScotland</t>
  </si>
  <si>
    <t>20102CAberdeen City CHP</t>
  </si>
  <si>
    <t>20102CAberdeenshire CHP</t>
  </si>
  <si>
    <t>20102CAngus CHP</t>
  </si>
  <si>
    <t>20102CArgyll &amp; Bute CHP</t>
  </si>
  <si>
    <t>20102CClackmannanshire CHP</t>
  </si>
  <si>
    <t>20102CDumfries &amp; Galloway CHP</t>
  </si>
  <si>
    <t>20102CDundee CHP</t>
  </si>
  <si>
    <t>20102CDunfermline &amp; West Fife CHP</t>
  </si>
  <si>
    <t>20102CEast Ayrshire CHP</t>
  </si>
  <si>
    <t>20102CEast Dunbartonshire CHP</t>
  </si>
  <si>
    <t>20102CEast Lothian CHP</t>
  </si>
  <si>
    <t>20102CEast Renfrewshire CHCP</t>
  </si>
  <si>
    <t>20102CEdinburgh CHP</t>
  </si>
  <si>
    <t>20102CFalkirk CHP</t>
  </si>
  <si>
    <t>20102CGlasgow City CHCP</t>
  </si>
  <si>
    <t>20102CGlenrothes &amp; North East Fife CHP</t>
  </si>
  <si>
    <t>20102CHighland HSCP</t>
  </si>
  <si>
    <t>20102CInverclyde CHP</t>
  </si>
  <si>
    <t>20102CKirkcaldy &amp; Levenmouth CHP</t>
  </si>
  <si>
    <t>20102CMidlothian CHP</t>
  </si>
  <si>
    <t>20102CMoray CHP</t>
  </si>
  <si>
    <t>20102CNorth Ayrshire CHP</t>
  </si>
  <si>
    <t>20102CNorth Lanarkshire CHP</t>
  </si>
  <si>
    <t>20102COrkney CHP</t>
  </si>
  <si>
    <t>20102CPerth &amp; Kinross CHP</t>
  </si>
  <si>
    <t>20102CRenfrewshire CHP</t>
  </si>
  <si>
    <t>20102CBorders CHP</t>
  </si>
  <si>
    <t>20102CShetland CHP</t>
  </si>
  <si>
    <t>20102CSouth Ayrshire CHP</t>
  </si>
  <si>
    <t>20102CSouth Lanarkshire CHP</t>
  </si>
  <si>
    <t>20102CStirling CHP</t>
  </si>
  <si>
    <t>20102CWest Dunbartonshire CHP</t>
  </si>
  <si>
    <t>20102CWestern Isles CHP</t>
  </si>
  <si>
    <t>20102CWest Lothian CHP</t>
  </si>
  <si>
    <t>20102CNot in a CHP/CHCP</t>
  </si>
  <si>
    <t>2011ALLScotland</t>
  </si>
  <si>
    <t>2011ALLAberdeen City CHP</t>
  </si>
  <si>
    <t>2011ALLAberdeenshire CHP</t>
  </si>
  <si>
    <t>2011ALLAngus CHP</t>
  </si>
  <si>
    <t>2011ALLArgyll &amp; Bute CHP</t>
  </si>
  <si>
    <t>2011ALLClackmannanshire CHP</t>
  </si>
  <si>
    <t>2011ALLDumfries &amp; Galloway CHP</t>
  </si>
  <si>
    <t>2011ALLDundee CHP</t>
  </si>
  <si>
    <t>2011ALLDunfermline &amp; West Fife CHP</t>
  </si>
  <si>
    <t>2011ALLEast Ayrshire CHP</t>
  </si>
  <si>
    <t>2011ALLEast Dunbartonshire CHP</t>
  </si>
  <si>
    <t>2011ALLEast Lothian CHP</t>
  </si>
  <si>
    <t>2011ALLEast Renfrewshire CHCP</t>
  </si>
  <si>
    <t>2011ALLEdinburgh CHP</t>
  </si>
  <si>
    <t>2011ALLFalkirk CHP</t>
  </si>
  <si>
    <t>2011ALLGlasgow City CHCP</t>
  </si>
  <si>
    <t>2011ALLGlenrothes &amp; North East Fife CHP</t>
  </si>
  <si>
    <t>2011ALLHighland HSCP</t>
  </si>
  <si>
    <t>2011ALLInverclyde CHP</t>
  </si>
  <si>
    <t>2011ALLKirkcaldy &amp; Levenmouth CHP</t>
  </si>
  <si>
    <t>2011ALLMidlothian CHP</t>
  </si>
  <si>
    <t>2011ALLMoray CHP</t>
  </si>
  <si>
    <t>2011ALLNorth Ayrshire CHP</t>
  </si>
  <si>
    <t>2011ALLNorth Lanarkshire CHP</t>
  </si>
  <si>
    <t>2011ALLOrkney CHP</t>
  </si>
  <si>
    <t>2011ALLPerth &amp; Kinross CHP</t>
  </si>
  <si>
    <t>2011ALLRenfrewshire CHP</t>
  </si>
  <si>
    <t>2011ALLBorders CHP</t>
  </si>
  <si>
    <t>2011ALLShetland CHP</t>
  </si>
  <si>
    <t>2011ALLSouth Ayrshire CHP</t>
  </si>
  <si>
    <t>2011ALLSouth Lanarkshire CHP</t>
  </si>
  <si>
    <t>2011ALLStirling CHP</t>
  </si>
  <si>
    <t>2011ALLWest Dunbartonshire CHP</t>
  </si>
  <si>
    <t>2011ALLWestern Isles CHP</t>
  </si>
  <si>
    <t>2011ALLWest Lothian CHP</t>
  </si>
  <si>
    <t>2011ALLNot in a CHP/CHCP</t>
  </si>
  <si>
    <t>2011nGMSScotland</t>
  </si>
  <si>
    <t>2011nGMSAberdeen City CHP</t>
  </si>
  <si>
    <t>2011nGMSAberdeenshire CHP</t>
  </si>
  <si>
    <t>2011nGMSAngus CHP</t>
  </si>
  <si>
    <t>2011nGMSArgyll &amp; Bute CHP</t>
  </si>
  <si>
    <t>2011nGMSClackmannanshire CHP</t>
  </si>
  <si>
    <t>2011nGMSDumfries &amp; Galloway CHP</t>
  </si>
  <si>
    <t>2011nGMSDundee CHP</t>
  </si>
  <si>
    <t>2011nGMSDunfermline &amp; West Fife CHP</t>
  </si>
  <si>
    <t>2011nGMSEast Ayrshire CHP</t>
  </si>
  <si>
    <t>2011nGMSEast Dunbartonshire CHP</t>
  </si>
  <si>
    <t>2011nGMSEast Lothian CHP</t>
  </si>
  <si>
    <t>2011nGMSEast Renfrewshire CHCP</t>
  </si>
  <si>
    <t>2011nGMSEdinburgh CHP</t>
  </si>
  <si>
    <t>2011nGMSFalkirk CHP</t>
  </si>
  <si>
    <t>2011nGMSGlasgow City CHCP</t>
  </si>
  <si>
    <t>2011nGMSGlenrothes &amp; North East Fife CHP</t>
  </si>
  <si>
    <t>2011nGMSHighland HSCP</t>
  </si>
  <si>
    <t>2011nGMSInverclyde CHP</t>
  </si>
  <si>
    <t>2011nGMSKirkcaldy &amp; Levenmouth CHP</t>
  </si>
  <si>
    <t>2011nGMSMidlothian CHP</t>
  </si>
  <si>
    <t>2011nGMSMoray CHP</t>
  </si>
  <si>
    <t>2011nGMSNorth Ayrshire CHP</t>
  </si>
  <si>
    <t>2011nGMSNorth Lanarkshire CHP</t>
  </si>
  <si>
    <t>2011nGMSOrkney CHP</t>
  </si>
  <si>
    <t>2011nGMSPerth &amp; Kinross CHP</t>
  </si>
  <si>
    <t>2011nGMSRenfrewshire CHP</t>
  </si>
  <si>
    <t>2011nGMSBorders CHP</t>
  </si>
  <si>
    <t>2011nGMSShetland CHP</t>
  </si>
  <si>
    <t>2011nGMSSouth Ayrshire CHP</t>
  </si>
  <si>
    <t>2011nGMSSouth Lanarkshire CHP</t>
  </si>
  <si>
    <t>2011nGMSStirling CHP</t>
  </si>
  <si>
    <t>2011nGMSWest Dunbartonshire CHP</t>
  </si>
  <si>
    <t>2011nGMSWestern Isles CHP</t>
  </si>
  <si>
    <t>2011nGMSWest Lothian CHP</t>
  </si>
  <si>
    <t>2011nGMSNot in a CHP/CHCP</t>
  </si>
  <si>
    <t>201117CScotland</t>
  </si>
  <si>
    <t>201117CAberdeen City CHP</t>
  </si>
  <si>
    <t>201117CAberdeenshire CHP</t>
  </si>
  <si>
    <t>201117CAngus CHP</t>
  </si>
  <si>
    <t>201117CArgyll &amp; Bute CHP</t>
  </si>
  <si>
    <t>201117CClackmannanshire CHP</t>
  </si>
  <si>
    <t>201117CDumfries &amp; Galloway CHP</t>
  </si>
  <si>
    <t>201117CDundee CHP</t>
  </si>
  <si>
    <t>201117CDunfermline &amp; West Fife CHP</t>
  </si>
  <si>
    <t>201117CEast Ayrshire CHP</t>
  </si>
  <si>
    <t>201117CEast Dunbartonshire CHP</t>
  </si>
  <si>
    <t>201117CEast Lothian CHP</t>
  </si>
  <si>
    <t>201117CEast Renfrewshire CHCP</t>
  </si>
  <si>
    <t>201117CEdinburgh CHP</t>
  </si>
  <si>
    <t>201117CFalkirk CHP</t>
  </si>
  <si>
    <t>201117CGlasgow City CHCP</t>
  </si>
  <si>
    <t>201117CGlenrothes &amp; North East Fife CHP</t>
  </si>
  <si>
    <t>201117CHighland HSCP</t>
  </si>
  <si>
    <t>201117CInverclyde CHP</t>
  </si>
  <si>
    <t>201117CKirkcaldy &amp; Levenmouth CHP</t>
  </si>
  <si>
    <t>201117CMidlothian CHP</t>
  </si>
  <si>
    <t>201117CMoray CHP</t>
  </si>
  <si>
    <t>201117CNorth Ayrshire CHP</t>
  </si>
  <si>
    <t>201117CNorth Lanarkshire CHP</t>
  </si>
  <si>
    <t>201117COrkney CHP</t>
  </si>
  <si>
    <t>201117CPerth &amp; Kinross CHP</t>
  </si>
  <si>
    <t>201117CRenfrewshire CHP</t>
  </si>
  <si>
    <t>201117CBorders CHP</t>
  </si>
  <si>
    <t>201117CShetland CHP</t>
  </si>
  <si>
    <t>201117CSouth Ayrshire CHP</t>
  </si>
  <si>
    <t>201117CSouth Lanarkshire CHP</t>
  </si>
  <si>
    <t>201117CStirling CHP</t>
  </si>
  <si>
    <t>201117CWest Dunbartonshire CHP</t>
  </si>
  <si>
    <t>201117CWestern Isles CHP</t>
  </si>
  <si>
    <t>201117CWest Lothian CHP</t>
  </si>
  <si>
    <t>201117CNot in a CHP/CHCP</t>
  </si>
  <si>
    <t>20112CScotland</t>
  </si>
  <si>
    <t>20112CAberdeen City CHP</t>
  </si>
  <si>
    <t>20112CAberdeenshire CHP</t>
  </si>
  <si>
    <t>20112CAngus CHP</t>
  </si>
  <si>
    <t>20112CArgyll &amp; Bute CHP</t>
  </si>
  <si>
    <t>20112CClackmannanshire CHP</t>
  </si>
  <si>
    <t>20112CDumfries &amp; Galloway CHP</t>
  </si>
  <si>
    <t>20112CDundee CHP</t>
  </si>
  <si>
    <t>20112CDunfermline &amp; West Fife CHP</t>
  </si>
  <si>
    <t>20112CEast Ayrshire CHP</t>
  </si>
  <si>
    <t>20112CEast Dunbartonshire CHP</t>
  </si>
  <si>
    <t>20112CEast Lothian CHP</t>
  </si>
  <si>
    <t>20112CEast Renfrewshire CHCP</t>
  </si>
  <si>
    <t>20112CEdinburgh CHP</t>
  </si>
  <si>
    <t>20112CFalkirk CHP</t>
  </si>
  <si>
    <t>20112CGlasgow City CHCP</t>
  </si>
  <si>
    <t>20112CGlenrothes &amp; North East Fife CHP</t>
  </si>
  <si>
    <t>20112CHighland HSCP</t>
  </si>
  <si>
    <t>20112CInverclyde CHP</t>
  </si>
  <si>
    <t>20112CKirkcaldy &amp; Levenmouth CHP</t>
  </si>
  <si>
    <t>20112CMidlothian CHP</t>
  </si>
  <si>
    <t>20112CMoray CHP</t>
  </si>
  <si>
    <t>20112CNorth Ayrshire CHP</t>
  </si>
  <si>
    <t>20112CNorth Lanarkshire CHP</t>
  </si>
  <si>
    <t>20112COrkney CHP</t>
  </si>
  <si>
    <t>20112CPerth &amp; Kinross CHP</t>
  </si>
  <si>
    <t>20112CRenfrewshire CHP</t>
  </si>
  <si>
    <t>20112CBorders CHP</t>
  </si>
  <si>
    <t>20112CShetland CHP</t>
  </si>
  <si>
    <t>20112CSouth Ayrshire CHP</t>
  </si>
  <si>
    <t>20112CSouth Lanarkshire CHP</t>
  </si>
  <si>
    <t>20112CStirling CHP</t>
  </si>
  <si>
    <t>20112CWest Dunbartonshire CHP</t>
  </si>
  <si>
    <t>20112CWestern Isles CHP</t>
  </si>
  <si>
    <t>20112CWest Lothian CHP</t>
  </si>
  <si>
    <t>20112CNot in a CHP/CHCP</t>
  </si>
  <si>
    <t>2012ALLScotland</t>
  </si>
  <si>
    <t>2012ALLAberdeen City CHP</t>
  </si>
  <si>
    <t>2012ALLAberdeenshire CHP</t>
  </si>
  <si>
    <t>2012ALLAngus CHP</t>
  </si>
  <si>
    <t>2012ALLArgyll &amp; Bute CHP</t>
  </si>
  <si>
    <t>2012ALLClackmannanshire CHP</t>
  </si>
  <si>
    <t>2012ALLDumfries &amp; Galloway CHP</t>
  </si>
  <si>
    <t>2012ALLDundee CHP</t>
  </si>
  <si>
    <t>2012ALLDunfermline &amp; West Fife CHP</t>
  </si>
  <si>
    <t>2012ALLEast Ayrshire CHP</t>
  </si>
  <si>
    <t>2012ALLEast Dunbartonshire CHP</t>
  </si>
  <si>
    <t>2012ALLEast Lothian CHP</t>
  </si>
  <si>
    <t>2012ALLEast Renfrewshire CHCP</t>
  </si>
  <si>
    <t>2012ALLEdinburgh CHP</t>
  </si>
  <si>
    <t>2012ALLFalkirk CHP</t>
  </si>
  <si>
    <t>2012ALLGlasgow City CHCP</t>
  </si>
  <si>
    <t>2012ALLGlenrothes &amp; North East Fife CHP</t>
  </si>
  <si>
    <t>2012ALLHighland HSCP</t>
  </si>
  <si>
    <t>2012ALLInverclyde CHP</t>
  </si>
  <si>
    <t>2012ALLKirkcaldy &amp; Levenmouth CHP</t>
  </si>
  <si>
    <t>2012ALLMidlothian CHP</t>
  </si>
  <si>
    <t>2012ALLMoray CHP</t>
  </si>
  <si>
    <t>2012ALLNorth Ayrshire CHP</t>
  </si>
  <si>
    <t>2012ALLNorth Lanarkshire CHP</t>
  </si>
  <si>
    <t>2012ALLOrkney CHP</t>
  </si>
  <si>
    <t>2012ALLPerth &amp; Kinross CHP</t>
  </si>
  <si>
    <t>2012ALLRenfrewshire CHP</t>
  </si>
  <si>
    <t>2012ALLBorders CHP</t>
  </si>
  <si>
    <t>2012ALLShetland CHP</t>
  </si>
  <si>
    <t>2012ALLSouth Ayrshire CHP</t>
  </si>
  <si>
    <t>2012ALLSouth Lanarkshire CHP</t>
  </si>
  <si>
    <t>2012ALLStirling CHP</t>
  </si>
  <si>
    <t>2012ALLWest Dunbartonshire CHP</t>
  </si>
  <si>
    <t>2012ALLWestern Isles CHP</t>
  </si>
  <si>
    <t>2012ALLWest Lothian CHP</t>
  </si>
  <si>
    <t>2012ALLNot in a CHP/CHCP</t>
  </si>
  <si>
    <t>2012nGMSScotland</t>
  </si>
  <si>
    <t>2012nGMSAberdeen City CHP</t>
  </si>
  <si>
    <t>2012nGMSAberdeenshire CHP</t>
  </si>
  <si>
    <t>2012nGMSAngus CHP</t>
  </si>
  <si>
    <t>2012nGMSArgyll &amp; Bute CHP</t>
  </si>
  <si>
    <t>2012nGMSClackmannanshire CHP</t>
  </si>
  <si>
    <t>2012nGMSDumfries &amp; Galloway CHP</t>
  </si>
  <si>
    <t>2012nGMSDundee CHP</t>
  </si>
  <si>
    <t>2012nGMSDunfermline &amp; West Fife CHP</t>
  </si>
  <si>
    <t>2012nGMSEast Ayrshire CHP</t>
  </si>
  <si>
    <t>2012nGMSEast Dunbartonshire CHP</t>
  </si>
  <si>
    <t>2012nGMSEast Lothian CHP</t>
  </si>
  <si>
    <t>2012nGMSEast Renfrewshire CHCP</t>
  </si>
  <si>
    <t>2012nGMSEdinburgh CHP</t>
  </si>
  <si>
    <t>2012nGMSFalkirk CHP</t>
  </si>
  <si>
    <t>2012nGMSGlasgow City CHCP</t>
  </si>
  <si>
    <t>2012nGMSGlenrothes &amp; North East Fife CHP</t>
  </si>
  <si>
    <t>2012nGMSHighland HSCP</t>
  </si>
  <si>
    <t>2012nGMSInverclyde CHP</t>
  </si>
  <si>
    <t>2012nGMSKirkcaldy &amp; Levenmouth CHP</t>
  </si>
  <si>
    <t>2012nGMSMidlothian CHP</t>
  </si>
  <si>
    <t>2012nGMSMoray CHP</t>
  </si>
  <si>
    <t>2012nGMSNorth Ayrshire CHP</t>
  </si>
  <si>
    <t>2012nGMSNorth Lanarkshire CHP</t>
  </si>
  <si>
    <t>2012nGMSOrkney CHP</t>
  </si>
  <si>
    <t>2012nGMSPerth &amp; Kinross CHP</t>
  </si>
  <si>
    <t>2012nGMSRenfrewshire CHP</t>
  </si>
  <si>
    <t>2012nGMSBorders CHP</t>
  </si>
  <si>
    <t>2012nGMSShetland CHP</t>
  </si>
  <si>
    <t>2012nGMSSouth Ayrshire CHP</t>
  </si>
  <si>
    <t>2012nGMSSouth Lanarkshire CHP</t>
  </si>
  <si>
    <t>2012nGMSStirling CHP</t>
  </si>
  <si>
    <t>2012nGMSWest Dunbartonshire CHP</t>
  </si>
  <si>
    <t>2012nGMSWestern Isles CHP</t>
  </si>
  <si>
    <t>2012nGMSWest Lothian CHP</t>
  </si>
  <si>
    <t>2012nGMSNot in a CHP/CHCP</t>
  </si>
  <si>
    <t>201217CScotland</t>
  </si>
  <si>
    <t>201217CAberdeen City CHP</t>
  </si>
  <si>
    <t>201217CAberdeenshire CHP</t>
  </si>
  <si>
    <t>201217CAngus CHP</t>
  </si>
  <si>
    <t>201217CArgyll &amp; Bute CHP</t>
  </si>
  <si>
    <t>201217CClackmannanshire CHP</t>
  </si>
  <si>
    <t>201217CDumfries &amp; Galloway CHP</t>
  </si>
  <si>
    <t>201217CDundee CHP</t>
  </si>
  <si>
    <t>201217CDunfermline &amp; West Fife CHP</t>
  </si>
  <si>
    <t>201217CEast Ayrshire CHP</t>
  </si>
  <si>
    <t>201217CEast Dunbartonshire CHP</t>
  </si>
  <si>
    <t>201217CEast Lothian CHP</t>
  </si>
  <si>
    <t>201217CEast Renfrewshire CHCP</t>
  </si>
  <si>
    <t>201217CEdinburgh CHP</t>
  </si>
  <si>
    <t>201217CFalkirk CHP</t>
  </si>
  <si>
    <t>201217CGlasgow City CHCP</t>
  </si>
  <si>
    <t>201217CGlenrothes &amp; North East Fife CHP</t>
  </si>
  <si>
    <t>201217CHighland HSCP</t>
  </si>
  <si>
    <t>201217CInverclyde CHP</t>
  </si>
  <si>
    <t>201217CKirkcaldy &amp; Levenmouth CHP</t>
  </si>
  <si>
    <t>201217CMidlothian CHP</t>
  </si>
  <si>
    <t>201217CMoray CHP</t>
  </si>
  <si>
    <t>201217CNorth Ayrshire CHP</t>
  </si>
  <si>
    <t>201217CNorth Lanarkshire CHP</t>
  </si>
  <si>
    <t>201217COrkney CHP</t>
  </si>
  <si>
    <t>201217CPerth &amp; Kinross CHP</t>
  </si>
  <si>
    <t>201217CRenfrewshire CHP</t>
  </si>
  <si>
    <t>201217CBorders CHP</t>
  </si>
  <si>
    <t>201217CShetland CHP</t>
  </si>
  <si>
    <t>201217CSouth Ayrshire CHP</t>
  </si>
  <si>
    <t>201217CSouth Lanarkshire CHP</t>
  </si>
  <si>
    <t>201217CStirling CHP</t>
  </si>
  <si>
    <t>201217CWest Dunbartonshire CHP</t>
  </si>
  <si>
    <t>201217CWestern Isles CHP</t>
  </si>
  <si>
    <t>201217CWest Lothian CHP</t>
  </si>
  <si>
    <t>201217CNot in a CHP/CHCP</t>
  </si>
  <si>
    <t>20122CScotland</t>
  </si>
  <si>
    <t>20122CAberdeen City CHP</t>
  </si>
  <si>
    <t>20122CAberdeenshire CHP</t>
  </si>
  <si>
    <t>20122CAngus CHP</t>
  </si>
  <si>
    <t>20122CArgyll &amp; Bute CHP</t>
  </si>
  <si>
    <t>20122CClackmannanshire CHP</t>
  </si>
  <si>
    <t>20122CDumfries &amp; Galloway CHP</t>
  </si>
  <si>
    <t>20122CDundee CHP</t>
  </si>
  <si>
    <t>20122CDunfermline &amp; West Fife CHP</t>
  </si>
  <si>
    <t>20122CEast Ayrshire CHP</t>
  </si>
  <si>
    <t>20122CEast Dunbartonshire CHP</t>
  </si>
  <si>
    <t>20122CEast Lothian CHP</t>
  </si>
  <si>
    <t>20122CEast Renfrewshire CHCP</t>
  </si>
  <si>
    <t>20122CEdinburgh CHP</t>
  </si>
  <si>
    <t>20122CFalkirk CHP</t>
  </si>
  <si>
    <t>20122CGlasgow City CHCP</t>
  </si>
  <si>
    <t>20122CGlenrothes &amp; North East Fife CHP</t>
  </si>
  <si>
    <t>20122CHighland HSCP</t>
  </si>
  <si>
    <t>20122CInverclyde CHP</t>
  </si>
  <si>
    <t>20122CKirkcaldy &amp; Levenmouth CHP</t>
  </si>
  <si>
    <t>20122CMidlothian CHP</t>
  </si>
  <si>
    <t>20122CMoray CHP</t>
  </si>
  <si>
    <t>20122CNorth Ayrshire CHP</t>
  </si>
  <si>
    <t>20122CNorth Lanarkshire CHP</t>
  </si>
  <si>
    <t>20122COrkney CHP</t>
  </si>
  <si>
    <t>20122CPerth &amp; Kinross CHP</t>
  </si>
  <si>
    <t>20122CRenfrewshire CHP</t>
  </si>
  <si>
    <t>20122CBorders CHP</t>
  </si>
  <si>
    <t>20122CShetland CHP</t>
  </si>
  <si>
    <t>20122CSouth Ayrshire CHP</t>
  </si>
  <si>
    <t>20122CSouth Lanarkshire CHP</t>
  </si>
  <si>
    <t>20122CStirling CHP</t>
  </si>
  <si>
    <t>20122CWest Dunbartonshire CHP</t>
  </si>
  <si>
    <t>20122CWestern Isles CHP</t>
  </si>
  <si>
    <t>20122CWest Lothian CHP</t>
  </si>
  <si>
    <t>20122CNot in a CHP/CHCP</t>
  </si>
  <si>
    <t>Practice type</t>
  </si>
  <si>
    <t>Number of Practices</t>
  </si>
  <si>
    <t>Patients age-group</t>
  </si>
  <si>
    <t>Average Practice list size</t>
  </si>
  <si>
    <t>0-24</t>
  </si>
  <si>
    <t>Select Practice type for Chart 2</t>
  </si>
  <si>
    <t>Select Year for Chart 2</t>
  </si>
  <si>
    <t>Total</t>
  </si>
  <si>
    <t>All Practices</t>
  </si>
  <si>
    <t>nGMS Practices</t>
  </si>
  <si>
    <t>17C Practices</t>
  </si>
  <si>
    <t>2C Practices</t>
  </si>
  <si>
    <t>Source (for practices): General Practitioner Contractor Database (GPCD), Information Services Division, NHS National Services Scotland.
Source (for patient numbers): GMS Warehouse, Information Services Division, NHS National Services Scotland.</t>
  </si>
  <si>
    <t>Data is at 1 October for each year presented</t>
  </si>
  <si>
    <t>Data extracted (for practices) on 18 November 2013. Data extract (for patient numbers); as at 01 October 2013</t>
  </si>
  <si>
    <t>The practice contract type is the current practice type as at 18 November 2013</t>
  </si>
  <si>
    <t>Excludes practices which do not have registered patients and which are run directly by the NHS Boards e.g .Out of Hours Services centres.</t>
  </si>
  <si>
    <t>Patients registered with practices by CHP and age group: 2006 - 2013 presented Practice Type and individual year</t>
  </si>
  <si>
    <t>Patients registered with practices by Practice Type and age group: 2006 - 2013 at CHP Level</t>
  </si>
  <si>
    <t>On 1st April 2004 a new GMS contract was introduced across the UK. Within this publication GP practices can be presented by contract type, as follows:</t>
  </si>
  <si>
    <t xml:space="preserve">nGMS: These are practices on the New General Medical Services (GMS) contract.  nGMS practices in Scotland are also known as '17J' practices. </t>
  </si>
  <si>
    <t>17C practice: A 'Section 17C' practice (formerly known as 'Personal Medical Services' or 'PMS' practice) is one that has a locally negotiated agreement, enabling, for example, flexible provision of services in accordance with specific local circumstances.</t>
  </si>
  <si>
    <t>2C practice: In general terms, this is most likely to mean that the practice is run by the NHS Board (as opposed to being run by GPs and/or other partners, as is the case for practices with 17C or 17J contract types).</t>
  </si>
  <si>
    <t>TAB 1</t>
  </si>
  <si>
    <t>TAB 2</t>
  </si>
  <si>
    <t>Select CHP for Charts 1 &amp; 2</t>
  </si>
  <si>
    <t>Select Practice type for Table 1 &amp; Chart 1</t>
  </si>
  <si>
    <t>Select Year for Table 1 &amp; Chart 1</t>
  </si>
  <si>
    <t>Select CHP for Table 1 &amp; Chart 1</t>
  </si>
  <si>
    <r>
      <rPr>
        <i/>
        <sz val="8"/>
        <color indexed="8"/>
        <rFont val="Arial"/>
        <family val="2"/>
      </rPr>
      <t xml:space="preserve">Please refer to </t>
    </r>
    <r>
      <rPr>
        <i/>
        <u val="single"/>
        <sz val="8"/>
        <color indexed="12"/>
        <rFont val="Arial"/>
        <family val="2"/>
      </rPr>
      <t>Intro page</t>
    </r>
    <r>
      <rPr>
        <i/>
        <sz val="8"/>
        <color indexed="8"/>
        <rFont val="Arial"/>
        <family val="2"/>
      </rPr>
      <t xml:space="preserve"> for notes</t>
    </r>
  </si>
  <si>
    <t>Chart 1 is controlled by the same dropdowns as Table 1</t>
  </si>
  <si>
    <t>2013ALLScotland</t>
  </si>
  <si>
    <t>2013ALLAberdeen City CHP</t>
  </si>
  <si>
    <t>2013ALLAberdeenshire CHP</t>
  </si>
  <si>
    <t>2013ALLAngus CHP</t>
  </si>
  <si>
    <t>2013ALLArgyll &amp; Bute CHP</t>
  </si>
  <si>
    <t>2013ALLClackmannanshire CHP</t>
  </si>
  <si>
    <t>2013ALLDumfries &amp; Galloway CHP</t>
  </si>
  <si>
    <t>2013ALLDundee CHP</t>
  </si>
  <si>
    <t>2013ALLDunfermline &amp; West Fife CHP</t>
  </si>
  <si>
    <t>2013ALLEast Ayrshire CHP</t>
  </si>
  <si>
    <t>2013ALLEast Dunbartonshire CHP</t>
  </si>
  <si>
    <t>2013ALLEast Lothian CHP</t>
  </si>
  <si>
    <t>2013ALLEast Renfrewshire CHCP</t>
  </si>
  <si>
    <t>2013ALLEdinburgh CHP</t>
  </si>
  <si>
    <t>2013ALLFalkirk CHP</t>
  </si>
  <si>
    <t>2013ALLGlasgow City CHCP</t>
  </si>
  <si>
    <t>2013ALLGlenrothes &amp; North East Fife CHP</t>
  </si>
  <si>
    <t>2013ALLHighland HSCP</t>
  </si>
  <si>
    <t>2013ALLInverclyde CHP</t>
  </si>
  <si>
    <t>2013ALLKirkcaldy &amp; Levenmouth CHP</t>
  </si>
  <si>
    <t>2013ALLMidlothian CHP</t>
  </si>
  <si>
    <t>2013ALLMoray CHP</t>
  </si>
  <si>
    <t>2013ALLNorth Ayrshire CHP</t>
  </si>
  <si>
    <t>2013ALLNorth Lanarkshire CHP</t>
  </si>
  <si>
    <t>2013ALLOrkney CHP</t>
  </si>
  <si>
    <t>2013ALLPerth &amp; Kinross CHP</t>
  </si>
  <si>
    <t>2013ALLRenfrewshire CHP</t>
  </si>
  <si>
    <t>2013ALLBorders CHP</t>
  </si>
  <si>
    <t>2013ALLShetland CHP</t>
  </si>
  <si>
    <t>2013ALLSouth Ayrshire CHP</t>
  </si>
  <si>
    <t>2013ALLSouth Lanarkshire CHP</t>
  </si>
  <si>
    <t>2013ALLStirling CHP</t>
  </si>
  <si>
    <t>2013ALLWest Dunbartonshire CHP</t>
  </si>
  <si>
    <t>2013ALLWestern Isles CHP</t>
  </si>
  <si>
    <t>2013ALLWest Lothian CHP</t>
  </si>
  <si>
    <t>2013ALLNot in a CHP/CHCP</t>
  </si>
  <si>
    <t>2013nGMSScotland</t>
  </si>
  <si>
    <t>2013nGMSAberdeen City CHP</t>
  </si>
  <si>
    <t>2013nGMSAberdeenshire CHP</t>
  </si>
  <si>
    <t>2013nGMSAngus CHP</t>
  </si>
  <si>
    <t>2013nGMSArgyll &amp; Bute CHP</t>
  </si>
  <si>
    <t>2013nGMSClackmannanshire CHP</t>
  </si>
  <si>
    <t>2013nGMSDumfries &amp; Galloway CHP</t>
  </si>
  <si>
    <t>2013nGMSDundee CHP</t>
  </si>
  <si>
    <t>2013nGMSDunfermline &amp; West Fife CHP</t>
  </si>
  <si>
    <t>2013nGMSEast Ayrshire CHP</t>
  </si>
  <si>
    <t>2013nGMSEast Dunbartonshire CHP</t>
  </si>
  <si>
    <t>2013nGMSEast Lothian CHP</t>
  </si>
  <si>
    <t>2013nGMSEast Renfrewshire CHCP</t>
  </si>
  <si>
    <t>2013nGMSEdinburgh CHP</t>
  </si>
  <si>
    <t>2013nGMSFalkirk CHP</t>
  </si>
  <si>
    <t>2013nGMSGlasgow City CHCP</t>
  </si>
  <si>
    <t>2013nGMSGlenrothes &amp; North East Fife CHP</t>
  </si>
  <si>
    <t>2013nGMSHighland HSCP</t>
  </si>
  <si>
    <t>2013nGMSInverclyde CHP</t>
  </si>
  <si>
    <t>2013nGMSKirkcaldy &amp; Levenmouth CHP</t>
  </si>
  <si>
    <t>2013nGMSMidlothian CHP</t>
  </si>
  <si>
    <t>2013nGMSMoray CHP</t>
  </si>
  <si>
    <t>2013nGMSNorth Ayrshire CHP</t>
  </si>
  <si>
    <t>2013nGMSNorth Lanarkshire CHP</t>
  </si>
  <si>
    <t>2013nGMSOrkney CHP</t>
  </si>
  <si>
    <t>2013nGMSPerth &amp; Kinross CHP</t>
  </si>
  <si>
    <t>2013nGMSRenfrewshire CHP</t>
  </si>
  <si>
    <t>2013nGMSBorders CHP</t>
  </si>
  <si>
    <t>2013nGMSShetland CHP</t>
  </si>
  <si>
    <t>2013nGMSSouth Ayrshire CHP</t>
  </si>
  <si>
    <t>2013nGMSSouth Lanarkshire CHP</t>
  </si>
  <si>
    <t>2013nGMSStirling CHP</t>
  </si>
  <si>
    <t>2013nGMSWest Dunbartonshire CHP</t>
  </si>
  <si>
    <t>2013nGMSWestern Isles CHP</t>
  </si>
  <si>
    <t>2013nGMSWest Lothian CHP</t>
  </si>
  <si>
    <t>2013nGMSNot in a CHP/CHCP</t>
  </si>
  <si>
    <t>201317CScotland</t>
  </si>
  <si>
    <t>201317CAberdeen City CHP</t>
  </si>
  <si>
    <t>201317CAberdeenshire CHP</t>
  </si>
  <si>
    <t>201317CAngus CHP</t>
  </si>
  <si>
    <t>201317CArgyll &amp; Bute CHP</t>
  </si>
  <si>
    <t>201317CClackmannanshire CHP</t>
  </si>
  <si>
    <t>201317CDumfries &amp; Galloway CHP</t>
  </si>
  <si>
    <t>201317CDundee CHP</t>
  </si>
  <si>
    <t>201317CDunfermline &amp; West Fife CHP</t>
  </si>
  <si>
    <t>201317CEast Ayrshire CHP</t>
  </si>
  <si>
    <t>201317CEast Dunbartonshire CHP</t>
  </si>
  <si>
    <t>201317CEast Lothian CHP</t>
  </si>
  <si>
    <t>201317CEast Renfrewshire CHCP</t>
  </si>
  <si>
    <t>201317CEdinburgh CHP</t>
  </si>
  <si>
    <t>201317CFalkirk CHP</t>
  </si>
  <si>
    <t>201317CGlasgow City CHCP</t>
  </si>
  <si>
    <t>201317CGlenrothes &amp; North East Fife CHP</t>
  </si>
  <si>
    <t>201317CHighland HSCP</t>
  </si>
  <si>
    <t>201317CInverclyde CHP</t>
  </si>
  <si>
    <t>201317CKirkcaldy &amp; Levenmouth CHP</t>
  </si>
  <si>
    <t>201317CMidlothian CHP</t>
  </si>
  <si>
    <t>201317CMoray CHP</t>
  </si>
  <si>
    <t>201317CNorth Ayrshire CHP</t>
  </si>
  <si>
    <t>201317CNorth Lanarkshire CHP</t>
  </si>
  <si>
    <t>201317COrkney CHP</t>
  </si>
  <si>
    <t>201317CPerth &amp; Kinross CHP</t>
  </si>
  <si>
    <t>201317CRenfrewshire CHP</t>
  </si>
  <si>
    <t>201317CBorders CHP</t>
  </si>
  <si>
    <t>201317CShetland CHP</t>
  </si>
  <si>
    <t>201317CSouth Ayrshire CHP</t>
  </si>
  <si>
    <t>201317CSouth Lanarkshire CHP</t>
  </si>
  <si>
    <t>201317CStirling CHP</t>
  </si>
  <si>
    <t>201317CWest Dunbartonshire CHP</t>
  </si>
  <si>
    <t>201317CWestern Isles CHP</t>
  </si>
  <si>
    <t>201317CWest Lothian CHP</t>
  </si>
  <si>
    <t>201317CNot in a CHP/CHCP</t>
  </si>
  <si>
    <t>20132CScotland</t>
  </si>
  <si>
    <t>20132CAberdeen City CHP</t>
  </si>
  <si>
    <t>20132CAberdeenshire CHP</t>
  </si>
  <si>
    <t>20132CAngus CHP</t>
  </si>
  <si>
    <t>20132CArgyll &amp; Bute CHP</t>
  </si>
  <si>
    <t>20132CClackmannanshire CHP</t>
  </si>
  <si>
    <t>20132CDumfries &amp; Galloway CHP</t>
  </si>
  <si>
    <t>20132CDundee CHP</t>
  </si>
  <si>
    <t>20132CDunfermline &amp; West Fife CHP</t>
  </si>
  <si>
    <t>20132CEast Ayrshire CHP</t>
  </si>
  <si>
    <t>20132CEast Dunbartonshire CHP</t>
  </si>
  <si>
    <t>20132CEast Lothian CHP</t>
  </si>
  <si>
    <t>20132CEast Renfrewshire CHCP</t>
  </si>
  <si>
    <t>20132CEdinburgh CHP</t>
  </si>
  <si>
    <t>20132CFalkirk CHP</t>
  </si>
  <si>
    <t>20132CGlasgow City CHCP</t>
  </si>
  <si>
    <t>20132CGlenrothes &amp; North East Fife CHP</t>
  </si>
  <si>
    <t>20132CHighland HSCP</t>
  </si>
  <si>
    <t>20132CInverclyde CHP</t>
  </si>
  <si>
    <t>20132CKirkcaldy &amp; Levenmouth CHP</t>
  </si>
  <si>
    <t>20132CMidlothian CHP</t>
  </si>
  <si>
    <t>20132CMoray CHP</t>
  </si>
  <si>
    <t>20132CNorth Ayrshire CHP</t>
  </si>
  <si>
    <t>20132CNorth Lanarkshire CHP</t>
  </si>
  <si>
    <t>20132COrkney CHP</t>
  </si>
  <si>
    <t>20132CPerth &amp; Kinross CHP</t>
  </si>
  <si>
    <t>20132CRenfrewshire CHP</t>
  </si>
  <si>
    <t>20132CBorders CHP</t>
  </si>
  <si>
    <t>20132CShetland CHP</t>
  </si>
  <si>
    <t>20132CSouth Ayrshire CHP</t>
  </si>
  <si>
    <t>20132CSouth Lanarkshire CHP</t>
  </si>
  <si>
    <t>20132CStirling CHP</t>
  </si>
  <si>
    <t>20132CWest Dunbartonshire CHP</t>
  </si>
  <si>
    <t>20132CWestern Isles CHP</t>
  </si>
  <si>
    <t>20132CWest Lothian CHP</t>
  </si>
  <si>
    <t>20132CNot in a CHP/CHCP</t>
  </si>
  <si>
    <t>Please note that the charts, depending on the anaylsis options select will have different scales.</t>
  </si>
  <si>
    <t>'All Practices' comprises patients registered in all practice types; new GMS (17J), 17C, and all 2C and Admin. practice types</t>
  </si>
  <si>
    <t>There are a number of GPs working in practices which are not attached to any CHP, these are reported under "Not in a CHP/CHCP"</t>
  </si>
  <si>
    <t>age group' file on the following webpage:</t>
  </si>
  <si>
    <t>http://www.isdscotland.org/Health-Topics/General-Practice/Workforce-and-Practice-Populations/Practices-and-Their-Populations/</t>
  </si>
  <si>
    <t>Webpage - Practices and Their Populations</t>
  </si>
  <si>
    <t>http://www.isdscotland.org/Health-Topics/General-Practice/Workforce-and-Practice-Populations/Workforce/Glossary.asp</t>
  </si>
  <si>
    <t>Patients registered with practices by Community Health Partnerships (CHPs) and age group from 1 October 2006 to latest</t>
  </si>
  <si>
    <t>This also excludes practices with a list size of less than 50 and a small number of specialist services practices that, by their nature, have  potentially disclosive list sizes.  These practices have also been removed from the total number of practices column.  The total practice population of these removed practices, can be found in the 'Practice population trends by gender and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</si>
</sst>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 numFmtId="166" formatCode="&quot;Yes&quot;;&quot;Yes&quot;;&quot;No&quot;"/>
    <numFmt numFmtId="167" formatCode="&quot;True&quot;;&quot;True&quot;;&quot;False&quot;"/>
    <numFmt numFmtId="168" formatCode="&quot;On&quot;;&quot;On&quot;;&quot;Off&quot;"/>
    <numFmt numFmtId="169" formatCode="#"/>
    <numFmt numFmtId="170" formatCode="[$€-2]\ #,##0.00_);[Red]\([$€-2]\ #,##0.00\)"/>
    <numFmt numFmtId="171" formatCode="_-* #,##0.0_-;\-* #,##0.0_-;_-* &quot;-&quot;??_-;_-@_-"/>
    <numFmt numFmtId="172" formatCode="_-* #,##0_-;\-* #,##0_-;_-* &quot;-&quot;??_-;_-@_-"/>
    <numFmt numFmtId="173" formatCode="0_ ;\-0\ "/>
  </numFmts>
  <fonts count="69">
    <font>
      <sz val="10"/>
      <name val="Arial"/>
      <family val="0"/>
    </font>
    <font>
      <u val="single"/>
      <sz val="10"/>
      <color indexed="12"/>
      <name val="Arial"/>
      <family val="2"/>
    </font>
    <font>
      <u val="single"/>
      <sz val="10"/>
      <color indexed="36"/>
      <name val="Arial"/>
      <family val="2"/>
    </font>
    <font>
      <b/>
      <sz val="10"/>
      <name val="Arial"/>
      <family val="2"/>
    </font>
    <font>
      <vertAlign val="superscript"/>
      <sz val="10"/>
      <name val="Arial"/>
      <family val="2"/>
    </font>
    <font>
      <b/>
      <sz val="12"/>
      <name val="Arial"/>
      <family val="2"/>
    </font>
    <font>
      <sz val="8"/>
      <name val="Arial"/>
      <family val="2"/>
    </font>
    <font>
      <i/>
      <sz val="8"/>
      <name val="Arial"/>
      <family val="2"/>
    </font>
    <font>
      <sz val="10"/>
      <name val="Wingdings 3"/>
      <family val="1"/>
    </font>
    <font>
      <u val="single"/>
      <sz val="10"/>
      <color indexed="12"/>
      <name val="Wingdings"/>
      <family val="0"/>
    </font>
    <font>
      <sz val="10"/>
      <color indexed="62"/>
      <name val="Arial"/>
      <family val="2"/>
    </font>
    <font>
      <i/>
      <u val="single"/>
      <sz val="8"/>
      <color indexed="12"/>
      <name val="Arial"/>
      <family val="2"/>
    </font>
    <font>
      <i/>
      <sz val="8"/>
      <color indexed="8"/>
      <name val="Arial"/>
      <family val="2"/>
    </font>
    <font>
      <sz val="10"/>
      <color indexed="9"/>
      <name val="Arial"/>
      <family val="2"/>
    </font>
    <font>
      <b/>
      <sz val="10"/>
      <color indexed="9"/>
      <name val="Arial"/>
      <family val="2"/>
    </font>
    <font>
      <sz val="10"/>
      <color indexed="8"/>
      <name val="Calibri"/>
      <family val="2"/>
    </font>
    <font>
      <b/>
      <sz val="12"/>
      <color indexed="8"/>
      <name val="Calibri"/>
      <family val="2"/>
    </font>
    <font>
      <sz val="10.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color indexed="62"/>
      <name val="Arial"/>
      <family val="2"/>
    </font>
    <font>
      <b/>
      <sz val="18"/>
      <color indexed="10"/>
      <name val="Arial"/>
      <family val="2"/>
    </font>
    <font>
      <b/>
      <sz val="10"/>
      <color indexed="18"/>
      <name val="Wingdings 2"/>
      <family val="1"/>
    </font>
    <font>
      <sz val="10"/>
      <color indexed="36"/>
      <name val="Arial"/>
      <family val="2"/>
    </font>
    <font>
      <sz val="8"/>
      <name val="Tahoma"/>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000000"/>
      <name val="Arial"/>
      <family val="2"/>
    </font>
    <font>
      <sz val="10"/>
      <color rgb="FFFF0000"/>
      <name val="Arial"/>
      <family val="2"/>
    </font>
    <font>
      <b/>
      <sz val="10"/>
      <color theme="4" tint="-0.24997000396251678"/>
      <name val="Arial"/>
      <family val="2"/>
    </font>
    <font>
      <sz val="10"/>
      <color theme="4" tint="-0.24997000396251678"/>
      <name val="Arial"/>
      <family val="2"/>
    </font>
    <font>
      <b/>
      <sz val="10"/>
      <color theme="0"/>
      <name val="Arial"/>
      <family val="2"/>
    </font>
    <font>
      <b/>
      <sz val="18"/>
      <color rgb="FFFF0000"/>
      <name val="Arial"/>
      <family val="2"/>
    </font>
    <font>
      <b/>
      <sz val="10"/>
      <color theme="3" tint="-0.24997000396251678"/>
      <name val="Wingdings 2"/>
      <family val="1"/>
    </font>
    <font>
      <sz val="10"/>
      <color theme="7" tint="-0.2499700039625167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4" tint="-0.24997000396251678"/>
        <bgColor indexed="64"/>
      </patternFill>
    </fill>
    <fill>
      <patternFill patternType="solid">
        <fgColor indexed="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9">
    <xf numFmtId="0" fontId="0" fillId="0" borderId="0" xfId="0" applyAlignment="1">
      <alignment/>
    </xf>
    <xf numFmtId="0" fontId="0" fillId="32" borderId="0" xfId="0" applyFont="1" applyFill="1" applyAlignment="1">
      <alignment/>
    </xf>
    <xf numFmtId="0" fontId="0" fillId="0" borderId="0" xfId="0" applyFont="1" applyAlignment="1">
      <alignment/>
    </xf>
    <xf numFmtId="0" fontId="0" fillId="0" borderId="0" xfId="0" applyFont="1" applyFill="1" applyBorder="1" applyAlignment="1">
      <alignment horizontal="right"/>
    </xf>
    <xf numFmtId="0" fontId="3" fillId="32" borderId="0" xfId="0" applyFont="1" applyFill="1" applyAlignment="1">
      <alignment/>
    </xf>
    <xf numFmtId="0" fontId="0" fillId="32" borderId="0" xfId="0" applyFont="1" applyFill="1" applyAlignment="1">
      <alignment/>
    </xf>
    <xf numFmtId="1" fontId="0" fillId="0" borderId="0" xfId="0" applyNumberFormat="1" applyFont="1" applyFill="1" applyBorder="1" applyAlignment="1">
      <alignment horizontal="right"/>
    </xf>
    <xf numFmtId="0" fontId="0" fillId="0" borderId="0" xfId="0" applyFont="1" applyFill="1" applyBorder="1" applyAlignment="1" quotePrefix="1">
      <alignment horizontal="right"/>
    </xf>
    <xf numFmtId="0" fontId="0" fillId="0" borderId="0" xfId="0" applyFont="1" applyFill="1" applyAlignment="1">
      <alignment/>
    </xf>
    <xf numFmtId="3" fontId="3" fillId="0" borderId="0" xfId="0" applyNumberFormat="1" applyFont="1" applyFill="1" applyBorder="1" applyAlignment="1">
      <alignment horizontal="right"/>
    </xf>
    <xf numFmtId="0" fontId="0" fillId="0" borderId="0" xfId="0"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horizontal="left"/>
    </xf>
    <xf numFmtId="0" fontId="0" fillId="0" borderId="0" xfId="0" applyFill="1" applyBorder="1" applyAlignment="1">
      <alignment/>
    </xf>
    <xf numFmtId="0" fontId="0" fillId="0" borderId="0" xfId="0" applyFont="1" applyFill="1" applyBorder="1" applyAlignment="1">
      <alignment horizontal="left"/>
    </xf>
    <xf numFmtId="0" fontId="0" fillId="0" borderId="0" xfId="0" applyFill="1" applyBorder="1" applyAlignment="1">
      <alignment horizontal="left"/>
    </xf>
    <xf numFmtId="0" fontId="5" fillId="0" borderId="0" xfId="0" applyFont="1" applyAlignment="1">
      <alignment vertical="center"/>
    </xf>
    <xf numFmtId="0" fontId="3" fillId="0" borderId="0" xfId="0" applyFont="1" applyAlignment="1">
      <alignment/>
    </xf>
    <xf numFmtId="3" fontId="0" fillId="0" borderId="0" xfId="0" applyNumberFormat="1" applyFill="1" applyAlignment="1">
      <alignment/>
    </xf>
    <xf numFmtId="164" fontId="0" fillId="0" borderId="0" xfId="0" applyNumberFormat="1" applyAlignment="1">
      <alignment/>
    </xf>
    <xf numFmtId="164" fontId="6" fillId="0" borderId="0" xfId="0" applyNumberFormat="1" applyFont="1" applyAlignment="1">
      <alignment horizontal="right"/>
    </xf>
    <xf numFmtId="3" fontId="0" fillId="0" borderId="0" xfId="0" applyNumberFormat="1" applyFont="1" applyAlignment="1">
      <alignment/>
    </xf>
    <xf numFmtId="0" fontId="6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9" fontId="0" fillId="0" borderId="0" xfId="0"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3" fontId="0" fillId="0" borderId="0" xfId="0" applyNumberFormat="1" applyAlignment="1">
      <alignment/>
    </xf>
    <xf numFmtId="0" fontId="61" fillId="0" borderId="0" xfId="0" applyFont="1" applyAlignment="1">
      <alignment horizontal="left"/>
    </xf>
    <xf numFmtId="0" fontId="0" fillId="0" borderId="0" xfId="0" applyFont="1" applyAlignment="1">
      <alignment/>
    </xf>
    <xf numFmtId="0" fontId="8" fillId="0" borderId="0" xfId="0" applyFont="1" applyAlignment="1">
      <alignment/>
    </xf>
    <xf numFmtId="0" fontId="0" fillId="0" borderId="0" xfId="0" applyFill="1" applyAlignment="1">
      <alignment/>
    </xf>
    <xf numFmtId="0" fontId="5" fillId="0" borderId="0" xfId="0" applyFont="1" applyFill="1" applyAlignment="1">
      <alignment vertical="center"/>
    </xf>
    <xf numFmtId="0" fontId="60" fillId="0" borderId="0" xfId="0" applyFont="1" applyFill="1" applyAlignment="1">
      <alignment/>
    </xf>
    <xf numFmtId="0" fontId="3" fillId="0" borderId="0" xfId="0" applyFont="1" applyAlignment="1">
      <alignment horizontal="center" vertical="center"/>
    </xf>
    <xf numFmtId="0" fontId="9" fillId="0" borderId="0" xfId="53" applyFont="1" applyAlignment="1" applyProtection="1">
      <alignment horizontal="center"/>
      <protection/>
    </xf>
    <xf numFmtId="0" fontId="0" fillId="32" borderId="0" xfId="0" applyFont="1" applyFill="1" applyBorder="1" applyAlignment="1">
      <alignment/>
    </xf>
    <xf numFmtId="0" fontId="3" fillId="0" borderId="0" xfId="0" applyFont="1" applyFill="1" applyAlignment="1">
      <alignment vertical="top" wrapText="1"/>
    </xf>
    <xf numFmtId="0" fontId="3" fillId="32" borderId="10" xfId="0" applyFont="1" applyFill="1" applyBorder="1" applyAlignment="1">
      <alignment/>
    </xf>
    <xf numFmtId="172" fontId="0" fillId="0" borderId="10" xfId="42" applyNumberFormat="1" applyFont="1" applyBorder="1" applyAlignment="1">
      <alignment horizontal="right" vertical="center"/>
    </xf>
    <xf numFmtId="0" fontId="0" fillId="32" borderId="10" xfId="0" applyFont="1" applyFill="1" applyBorder="1" applyAlignment="1">
      <alignment/>
    </xf>
    <xf numFmtId="0" fontId="0" fillId="33" borderId="0" xfId="0" applyFont="1" applyFill="1" applyAlignment="1">
      <alignment/>
    </xf>
    <xf numFmtId="0" fontId="3" fillId="0" borderId="0" xfId="0" applyFont="1" applyAlignment="1">
      <alignment vertical="top"/>
    </xf>
    <xf numFmtId="0" fontId="0" fillId="32" borderId="0" xfId="0" applyFont="1" applyFill="1" applyAlignment="1">
      <alignment horizontal="left"/>
    </xf>
    <xf numFmtId="0" fontId="4" fillId="32" borderId="0" xfId="57" applyFont="1" applyFill="1" applyBorder="1">
      <alignment/>
      <protection/>
    </xf>
    <xf numFmtId="0" fontId="4" fillId="32" borderId="0" xfId="0" applyFont="1" applyFill="1" applyAlignment="1">
      <alignment/>
    </xf>
    <xf numFmtId="0" fontId="4" fillId="32" borderId="0" xfId="0" applyFont="1" applyFill="1" applyBorder="1" applyAlignment="1">
      <alignment/>
    </xf>
    <xf numFmtId="0" fontId="62" fillId="0" borderId="0" xfId="0" applyFont="1" applyFill="1" applyAlignment="1">
      <alignment/>
    </xf>
    <xf numFmtId="0" fontId="62" fillId="0" borderId="0" xfId="0" applyFont="1" applyAlignment="1">
      <alignment/>
    </xf>
    <xf numFmtId="0" fontId="0" fillId="0" borderId="10" xfId="0" applyFont="1" applyBorder="1" applyAlignment="1">
      <alignment/>
    </xf>
    <xf numFmtId="0" fontId="0" fillId="32" borderId="10" xfId="0" applyFont="1" applyFill="1" applyBorder="1" applyAlignment="1">
      <alignment horizontal="left"/>
    </xf>
    <xf numFmtId="3" fontId="0" fillId="0" borderId="0" xfId="0" applyNumberFormat="1" applyFont="1" applyFill="1" applyAlignment="1">
      <alignment horizontal="right"/>
    </xf>
    <xf numFmtId="164" fontId="0" fillId="0" borderId="0" xfId="0" applyNumberFormat="1" applyFont="1" applyFill="1" applyAlignment="1">
      <alignment horizontal="right"/>
    </xf>
    <xf numFmtId="164" fontId="0" fillId="0" borderId="0" xfId="0" applyNumberFormat="1" applyFill="1" applyAlignment="1">
      <alignment/>
    </xf>
    <xf numFmtId="0" fontId="3" fillId="32" borderId="10" xfId="0" applyFont="1" applyFill="1" applyBorder="1" applyAlignment="1">
      <alignment horizontal="right" vertical="center"/>
    </xf>
    <xf numFmtId="3" fontId="3" fillId="32" borderId="10" xfId="0" applyNumberFormat="1" applyFont="1" applyFill="1" applyBorder="1" applyAlignment="1">
      <alignment horizontal="right" vertical="center"/>
    </xf>
    <xf numFmtId="0" fontId="3" fillId="32" borderId="10" xfId="0" applyFont="1" applyFill="1" applyBorder="1" applyAlignment="1">
      <alignment horizontal="right"/>
    </xf>
    <xf numFmtId="0" fontId="3" fillId="0" borderId="0" xfId="0" applyFont="1" applyFill="1" applyAlignment="1">
      <alignment vertical="center"/>
    </xf>
    <xf numFmtId="0" fontId="0" fillId="0" borderId="10" xfId="0" applyBorder="1" applyAlignment="1">
      <alignment vertical="center"/>
    </xf>
    <xf numFmtId="0" fontId="3" fillId="0" borderId="10" xfId="0" applyFont="1" applyFill="1" applyBorder="1" applyAlignment="1">
      <alignment vertical="center"/>
    </xf>
    <xf numFmtId="0" fontId="63" fillId="34" borderId="11" xfId="0" applyFont="1" applyFill="1" applyBorder="1" applyAlignment="1">
      <alignment vertical="center"/>
    </xf>
    <xf numFmtId="172" fontId="64" fillId="34" borderId="12" xfId="42" applyNumberFormat="1" applyFont="1" applyFill="1" applyBorder="1" applyAlignment="1">
      <alignment horizontal="right" vertical="center"/>
    </xf>
    <xf numFmtId="172" fontId="64" fillId="34" borderId="13" xfId="42" applyNumberFormat="1" applyFont="1" applyFill="1" applyBorder="1" applyAlignment="1">
      <alignment horizontal="right" vertical="center"/>
    </xf>
    <xf numFmtId="0" fontId="65" fillId="0" borderId="0" xfId="0" applyFont="1" applyFill="1" applyAlignment="1">
      <alignment/>
    </xf>
    <xf numFmtId="0" fontId="60" fillId="32" borderId="0" xfId="0" applyFont="1" applyFill="1" applyAlignment="1">
      <alignment/>
    </xf>
    <xf numFmtId="0" fontId="60" fillId="0" borderId="0" xfId="0" applyFont="1" applyFill="1" applyBorder="1" applyAlignment="1">
      <alignment/>
    </xf>
    <xf numFmtId="3" fontId="65" fillId="0" borderId="0" xfId="0" applyNumberFormat="1" applyFont="1" applyFill="1" applyBorder="1" applyAlignment="1">
      <alignment horizontal="right" vertical="center"/>
    </xf>
    <xf numFmtId="0" fontId="60" fillId="0" borderId="0" xfId="0" applyFont="1" applyFill="1" applyBorder="1" applyAlignment="1">
      <alignment vertical="center"/>
    </xf>
    <xf numFmtId="172" fontId="60" fillId="0" borderId="0" xfId="0" applyNumberFormat="1" applyFont="1" applyFill="1" applyBorder="1" applyAlignment="1">
      <alignment/>
    </xf>
    <xf numFmtId="0" fontId="65" fillId="0" borderId="0" xfId="0" applyFont="1" applyFill="1" applyBorder="1" applyAlignment="1">
      <alignment vertical="center"/>
    </xf>
    <xf numFmtId="172" fontId="60" fillId="0" borderId="0" xfId="42" applyNumberFormat="1" applyFont="1" applyFill="1" applyBorder="1" applyAlignment="1">
      <alignment horizontal="right" vertical="center"/>
    </xf>
    <xf numFmtId="0" fontId="65" fillId="0" borderId="0" xfId="0" applyFont="1" applyFill="1" applyBorder="1" applyAlignment="1">
      <alignment horizontal="right" vertical="center"/>
    </xf>
    <xf numFmtId="3" fontId="3" fillId="32" borderId="10" xfId="0" applyNumberFormat="1" applyFont="1" applyFill="1" applyBorder="1" applyAlignment="1">
      <alignment horizontal="right"/>
    </xf>
    <xf numFmtId="0" fontId="11" fillId="0" borderId="14" xfId="53" applyFont="1" applyFill="1" applyBorder="1" applyAlignment="1" applyProtection="1">
      <alignment/>
      <protection/>
    </xf>
    <xf numFmtId="0" fontId="11" fillId="0" borderId="14" xfId="53" applyFont="1" applyFill="1" applyBorder="1" applyAlignment="1" applyProtection="1">
      <alignment vertical="top"/>
      <protection/>
    </xf>
    <xf numFmtId="3" fontId="0" fillId="0" borderId="0" xfId="0" applyNumberFormat="1" applyFont="1" applyFill="1" applyAlignment="1">
      <alignment/>
    </xf>
    <xf numFmtId="164" fontId="0" fillId="0" borderId="0" xfId="0" applyNumberFormat="1" applyFont="1" applyFill="1" applyAlignment="1">
      <alignment/>
    </xf>
    <xf numFmtId="0" fontId="64" fillId="34" borderId="11" xfId="0" applyFont="1" applyFill="1" applyBorder="1" applyAlignment="1">
      <alignment/>
    </xf>
    <xf numFmtId="0" fontId="60" fillId="0" borderId="0" xfId="0" applyNumberFormat="1" applyFont="1" applyFill="1" applyBorder="1" applyAlignment="1">
      <alignment/>
    </xf>
    <xf numFmtId="172" fontId="0" fillId="0" borderId="10" xfId="42" applyNumberFormat="1" applyFont="1" applyBorder="1" applyAlignment="1">
      <alignment horizontal="right"/>
    </xf>
    <xf numFmtId="172" fontId="64" fillId="34" borderId="12" xfId="42" applyNumberFormat="1" applyFont="1" applyFill="1" applyBorder="1" applyAlignment="1">
      <alignment horizontal="right"/>
    </xf>
    <xf numFmtId="3" fontId="13" fillId="35" borderId="0" xfId="0" applyNumberFormat="1" applyFont="1" applyFill="1" applyBorder="1" applyAlignment="1">
      <alignment/>
    </xf>
    <xf numFmtId="3" fontId="14" fillId="35" borderId="0" xfId="0" applyNumberFormat="1" applyFont="1" applyFill="1" applyBorder="1" applyAlignment="1">
      <alignment/>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Border="1" applyAlignment="1" quotePrefix="1">
      <alignment vertical="center"/>
    </xf>
    <xf numFmtId="0" fontId="0" fillId="0" borderId="0" xfId="0" applyFont="1" applyFill="1" applyBorder="1" applyAlignment="1">
      <alignment vertical="top" wrapText="1"/>
    </xf>
    <xf numFmtId="0" fontId="0" fillId="32" borderId="0" xfId="0" applyFont="1" applyFill="1" applyAlignment="1">
      <alignment vertical="center"/>
    </xf>
    <xf numFmtId="0" fontId="0" fillId="32" borderId="0" xfId="0" applyFont="1" applyFill="1" applyAlignment="1">
      <alignment vertical="center" wrapText="1"/>
    </xf>
    <xf numFmtId="0" fontId="0" fillId="0" borderId="0" xfId="0" applyFont="1" applyFill="1" applyBorder="1" applyAlignment="1">
      <alignment vertical="center"/>
    </xf>
    <xf numFmtId="0" fontId="60" fillId="0" borderId="0" xfId="0" applyFont="1" applyBorder="1" applyAlignment="1">
      <alignment/>
    </xf>
    <xf numFmtId="0" fontId="65" fillId="32" borderId="0" xfId="0" applyFont="1" applyFill="1" applyBorder="1" applyAlignment="1">
      <alignment horizontal="right" vertical="center"/>
    </xf>
    <xf numFmtId="3" fontId="65" fillId="32" borderId="0" xfId="0" applyNumberFormat="1" applyFont="1" applyFill="1" applyBorder="1" applyAlignment="1">
      <alignment horizontal="right" vertical="center"/>
    </xf>
    <xf numFmtId="0" fontId="60" fillId="32" borderId="0" xfId="0" applyFont="1" applyFill="1" applyBorder="1" applyAlignment="1">
      <alignment/>
    </xf>
    <xf numFmtId="9" fontId="60" fillId="0" borderId="0" xfId="60" applyFont="1" applyBorder="1" applyAlignment="1">
      <alignment/>
    </xf>
    <xf numFmtId="49" fontId="3" fillId="32" borderId="10" xfId="0" applyNumberFormat="1" applyFont="1" applyFill="1" applyBorder="1" applyAlignment="1">
      <alignment horizontal="right"/>
    </xf>
    <xf numFmtId="49" fontId="3" fillId="32" borderId="10" xfId="0" applyNumberFormat="1" applyFont="1" applyFill="1" applyBorder="1" applyAlignment="1">
      <alignment horizontal="right" vertical="center"/>
    </xf>
    <xf numFmtId="0" fontId="1" fillId="32" borderId="0" xfId="53" applyFill="1" applyAlignment="1" applyProtection="1">
      <alignment horizontal="left" vertical="center" wrapText="1"/>
      <protection/>
    </xf>
    <xf numFmtId="0" fontId="1" fillId="0" borderId="0" xfId="53" applyFont="1" applyFill="1" applyAlignment="1" applyProtection="1">
      <alignment horizontal="right"/>
      <protection/>
    </xf>
    <xf numFmtId="0" fontId="66" fillId="0" borderId="0" xfId="0" applyFont="1" applyAlignment="1">
      <alignment horizontal="center" vertical="top"/>
    </xf>
    <xf numFmtId="0" fontId="0" fillId="0" borderId="0" xfId="0" applyFont="1" applyAlignment="1">
      <alignment horizontal="left" vertical="top" wrapText="1"/>
    </xf>
    <xf numFmtId="0" fontId="61" fillId="0" borderId="0" xfId="0" applyFont="1" applyAlignment="1">
      <alignment horizontal="left" vertical="top" wrapText="1"/>
    </xf>
    <xf numFmtId="0" fontId="67" fillId="0" borderId="0" xfId="0" applyFont="1" applyAlignment="1">
      <alignment horizontal="right" vertical="top"/>
    </xf>
    <xf numFmtId="0" fontId="67" fillId="0" borderId="0" xfId="0" applyFont="1" applyAlignment="1">
      <alignment horizontal="right"/>
    </xf>
    <xf numFmtId="0" fontId="1" fillId="0" borderId="0" xfId="53" applyAlignment="1" applyProtection="1">
      <alignment horizontal="left"/>
      <protection/>
    </xf>
    <xf numFmtId="0" fontId="3" fillId="0" borderId="0" xfId="0" applyFont="1" applyAlignment="1">
      <alignment horizontal="left"/>
    </xf>
    <xf numFmtId="0" fontId="0" fillId="0" borderId="0" xfId="0" applyFont="1" applyAlignment="1">
      <alignment horizontal="left"/>
    </xf>
    <xf numFmtId="0" fontId="0" fillId="0" borderId="0" xfId="0" applyFont="1" applyFill="1" applyBorder="1" applyAlignment="1">
      <alignment horizontal="left" vertical="top" wrapText="1"/>
    </xf>
    <xf numFmtId="0" fontId="61" fillId="0" borderId="0" xfId="0" applyFont="1" applyAlignment="1">
      <alignment horizontal="left" vertical="top"/>
    </xf>
    <xf numFmtId="0" fontId="0" fillId="32" borderId="0" xfId="0" applyFont="1" applyFill="1" applyAlignment="1">
      <alignment horizontal="left" vertical="center" wrapText="1"/>
    </xf>
    <xf numFmtId="0" fontId="3" fillId="0" borderId="0" xfId="0" applyFont="1" applyFill="1" applyAlignment="1">
      <alignment horizontal="left" vertical="top" wrapText="1"/>
    </xf>
    <xf numFmtId="0" fontId="3" fillId="0" borderId="15" xfId="0" applyFont="1" applyBorder="1" applyAlignment="1">
      <alignment horizontal="right" wrapText="1"/>
    </xf>
    <xf numFmtId="0" fontId="3" fillId="0" borderId="16" xfId="0" applyFont="1" applyBorder="1" applyAlignment="1">
      <alignment horizontal="right" wrapText="1"/>
    </xf>
    <xf numFmtId="0" fontId="3" fillId="32" borderId="10" xfId="0" applyFont="1" applyFill="1" applyBorder="1" applyAlignment="1">
      <alignment horizontal="center" vertical="center"/>
    </xf>
    <xf numFmtId="3" fontId="3" fillId="32" borderId="15" xfId="0" applyNumberFormat="1" applyFont="1" applyFill="1" applyBorder="1" applyAlignment="1">
      <alignment horizontal="right" wrapText="1"/>
    </xf>
    <xf numFmtId="3" fontId="3" fillId="32" borderId="16" xfId="0" applyNumberFormat="1" applyFont="1" applyFill="1" applyBorder="1" applyAlignment="1">
      <alignment horizontal="right" wrapText="1"/>
    </xf>
    <xf numFmtId="0" fontId="68" fillId="0" borderId="0" xfId="0" applyFont="1" applyFill="1" applyBorder="1" applyAlignment="1">
      <alignment horizont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3" fontId="65" fillId="0" borderId="0" xfId="0" applyNumberFormat="1" applyFont="1" applyFill="1" applyBorder="1" applyAlignment="1">
      <alignment horizontal="center" vertical="center" wrapText="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3" fontId="3" fillId="32" borderId="15" xfId="0" applyNumberFormat="1" applyFont="1" applyFill="1" applyBorder="1" applyAlignment="1">
      <alignment horizontal="right" vertical="center" wrapText="1"/>
    </xf>
    <xf numFmtId="3" fontId="3" fillId="32" borderId="16" xfId="0" applyNumberFormat="1" applyFont="1" applyFill="1" applyBorder="1" applyAlignment="1">
      <alignment horizontal="right" vertical="center" wrapText="1"/>
    </xf>
    <xf numFmtId="0" fontId="10" fillId="0" borderId="0" xfId="0" applyFont="1" applyFill="1" applyAlignment="1">
      <alignment horizontal="left" vertical="center"/>
    </xf>
    <xf numFmtId="0" fontId="0" fillId="0" borderId="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5725"/>
          <c:y val="0.108"/>
          <c:w val="0.921"/>
          <c:h val="0.7915"/>
        </c:manualLayout>
      </c:layout>
      <c:barChart>
        <c:barDir val="col"/>
        <c:grouping val="clustered"/>
        <c:varyColors val="0"/>
        <c:ser>
          <c:idx val="0"/>
          <c:order val="0"/>
          <c:tx>
            <c:strRef>
              <c:f>TAB1!$AA$15</c:f>
              <c:strCache>
                <c:ptCount val="1"/>
                <c:pt idx="0">
                  <c:v>Scotland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TAB1!$AB$14:$AI$14</c:f>
              <c:strCache/>
            </c:strRef>
          </c:cat>
          <c:val>
            <c:numRef>
              <c:f>TAB1!$AB$15:$AI$15</c:f>
              <c:numCache/>
            </c:numRef>
          </c:val>
        </c:ser>
        <c:axId val="4521318"/>
        <c:axId val="40691863"/>
      </c:barChart>
      <c:catAx>
        <c:axId val="4521318"/>
        <c:scaling>
          <c:orientation val="minMax"/>
        </c:scaling>
        <c:axPos val="b"/>
        <c:title>
          <c:tx>
            <c:rich>
              <a:bodyPr vert="horz" rot="0" anchor="ctr"/>
              <a:lstStyle/>
              <a:p>
                <a:pPr algn="ctr">
                  <a:defRPr/>
                </a:pPr>
                <a:r>
                  <a:rPr lang="en-US" cap="none" sz="1000" b="1" i="0" u="none" baseline="0">
                    <a:solidFill>
                      <a:srgbClr val="000000"/>
                    </a:solidFill>
                  </a:rPr>
                  <a:t>Age Group</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691863"/>
        <c:crosses val="autoZero"/>
        <c:auto val="1"/>
        <c:lblOffset val="100"/>
        <c:tickLblSkip val="1"/>
        <c:noMultiLvlLbl val="0"/>
      </c:catAx>
      <c:valAx>
        <c:axId val="40691863"/>
        <c:scaling>
          <c:orientation val="minMax"/>
          <c:min val="0"/>
        </c:scaling>
        <c:axPos val="l"/>
        <c:title>
          <c:tx>
            <c:rich>
              <a:bodyPr vert="horz" rot="-5400000" anchor="ctr"/>
              <a:lstStyle/>
              <a:p>
                <a:pPr algn="ctr">
                  <a:defRPr/>
                </a:pPr>
                <a:r>
                  <a:rPr lang="en-US" cap="none" sz="1000" b="1" i="0" u="none" baseline="0">
                    <a:solidFill>
                      <a:srgbClr val="000000"/>
                    </a:solidFill>
                  </a:rPr>
                  <a:t>Percentage of patients</a:t>
                </a:r>
              </a:p>
            </c:rich>
          </c:tx>
          <c:layout>
            <c:manualLayout>
              <c:xMode val="factor"/>
              <c:yMode val="factor"/>
              <c:x val="-0.002"/>
              <c:y val="-0.02875"/>
            </c:manualLayout>
          </c:layout>
          <c:overlay val="0"/>
          <c:spPr>
            <a:noFill/>
            <a:ln w="3175">
              <a:noFill/>
            </a:ln>
          </c:spPr>
        </c:title>
        <c:majorGridlines>
          <c:spPr>
            <a:ln w="3175">
              <a:solidFill>
                <a:srgbClr val="969696"/>
              </a:solidFill>
              <a:prstDash val="dash"/>
            </a:ln>
          </c:spPr>
        </c:majorGridlines>
        <c:delete val="0"/>
        <c:numFmt formatCode="General" sourceLinked="1"/>
        <c:majorTickMark val="out"/>
        <c:minorTickMark val="none"/>
        <c:tickLblPos val="nextTo"/>
        <c:spPr>
          <a:ln w="3175">
            <a:solidFill>
              <a:srgbClr val="808080"/>
            </a:solidFill>
          </a:ln>
        </c:spPr>
        <c:crossAx val="45213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575"/>
          <c:y val="0.108"/>
          <c:w val="0.9205"/>
          <c:h val="0.7915"/>
        </c:manualLayout>
      </c:layout>
      <c:barChart>
        <c:barDir val="col"/>
        <c:grouping val="clustered"/>
        <c:varyColors val="0"/>
        <c:ser>
          <c:idx val="0"/>
          <c:order val="0"/>
          <c:tx>
            <c:strRef>
              <c:f>TAB1!$AA$52</c:f>
              <c:strCache>
                <c:ptCount val="1"/>
                <c:pt idx="0">
                  <c:v>Scotland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TAB1!$AB$51:$AI$51</c:f>
              <c:strCache/>
            </c:strRef>
          </c:cat>
          <c:val>
            <c:numRef>
              <c:f>TAB1!$AB$52:$AI$52</c:f>
              <c:numCache/>
            </c:numRef>
          </c:val>
        </c:ser>
        <c:axId val="30682448"/>
        <c:axId val="7706577"/>
      </c:barChart>
      <c:catAx>
        <c:axId val="30682448"/>
        <c:scaling>
          <c:orientation val="minMax"/>
        </c:scaling>
        <c:axPos val="b"/>
        <c:title>
          <c:tx>
            <c:rich>
              <a:bodyPr vert="horz" rot="0" anchor="ctr"/>
              <a:lstStyle/>
              <a:p>
                <a:pPr algn="ctr">
                  <a:defRPr/>
                </a:pPr>
                <a:r>
                  <a:rPr lang="en-US" cap="none" sz="1000" b="1" i="0" u="none" baseline="0">
                    <a:solidFill>
                      <a:srgbClr val="000000"/>
                    </a:solidFill>
                  </a:rPr>
                  <a:t>Age Group</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706577"/>
        <c:crosses val="autoZero"/>
        <c:auto val="1"/>
        <c:lblOffset val="100"/>
        <c:tickLblSkip val="1"/>
        <c:noMultiLvlLbl val="0"/>
      </c:catAx>
      <c:valAx>
        <c:axId val="7706577"/>
        <c:scaling>
          <c:orientation val="minMax"/>
          <c:min val="0"/>
        </c:scaling>
        <c:axPos val="l"/>
        <c:title>
          <c:tx>
            <c:rich>
              <a:bodyPr vert="horz" rot="-5400000" anchor="ctr"/>
              <a:lstStyle/>
              <a:p>
                <a:pPr algn="ctr">
                  <a:defRPr/>
                </a:pPr>
                <a:r>
                  <a:rPr lang="en-US" cap="none" sz="1000" b="1" i="0" u="none" baseline="0">
                    <a:solidFill>
                      <a:srgbClr val="000000"/>
                    </a:solidFill>
                  </a:rPr>
                  <a:t>Percentage of patients</a:t>
                </a:r>
              </a:p>
            </c:rich>
          </c:tx>
          <c:layout>
            <c:manualLayout>
              <c:xMode val="factor"/>
              <c:yMode val="factor"/>
              <c:x val="-0.002"/>
              <c:y val="-0.02875"/>
            </c:manualLayout>
          </c:layout>
          <c:overlay val="0"/>
          <c:spPr>
            <a:noFill/>
            <a:ln w="3175">
              <a:noFill/>
            </a:ln>
          </c:spPr>
        </c:title>
        <c:majorGridlines>
          <c:spPr>
            <a:ln w="3175">
              <a:solidFill>
                <a:srgbClr val="969696"/>
              </a:solidFill>
              <a:prstDash val="dash"/>
            </a:ln>
          </c:spPr>
        </c:majorGridlines>
        <c:delete val="0"/>
        <c:numFmt formatCode="General" sourceLinked="1"/>
        <c:majorTickMark val="out"/>
        <c:minorTickMark val="none"/>
        <c:tickLblPos val="nextTo"/>
        <c:spPr>
          <a:ln w="3175">
            <a:solidFill>
              <a:srgbClr val="808080"/>
            </a:solidFill>
          </a:ln>
        </c:spPr>
        <c:crossAx val="306824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325"/>
          <c:y val="-0.003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65"/>
          <c:y val="0.22325"/>
          <c:w val="0.223"/>
          <c:h val="0.475"/>
        </c:manualLayout>
      </c:layout>
      <c:pieChart>
        <c:varyColors val="1"/>
        <c:ser>
          <c:idx val="0"/>
          <c:order val="0"/>
          <c:tx>
            <c:strRef>
              <c:f>TAB2!$AA$10</c:f>
              <c:strCache>
                <c:ptCount val="1"/>
                <c:pt idx="0">
                  <c:v>nGMS Practices</c:v>
                </c:pt>
              </c:strCache>
            </c:strRef>
          </c:tx>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12700">
                <a:solidFill>
                  <a:srgbClr val="FFFFFF"/>
                </a:solidFill>
              </a:ln>
            </c:spPr>
          </c:dPt>
          <c:dPt>
            <c:idx val="1"/>
            <c:spPr>
              <a:solidFill>
                <a:srgbClr val="4978B1"/>
              </a:solidFill>
              <a:ln w="12700">
                <a:solidFill>
                  <a:srgbClr val="FFFFFF"/>
                </a:solidFill>
              </a:ln>
            </c:spPr>
          </c:dPt>
          <c:dPt>
            <c:idx val="2"/>
            <c:spPr>
              <a:solidFill>
                <a:srgbClr val="7E9BC8"/>
              </a:solidFill>
              <a:ln w="12700">
                <a:solidFill>
                  <a:srgbClr val="FFFFFF"/>
                </a:solidFill>
              </a:ln>
            </c:spPr>
          </c:dPt>
          <c:dPt>
            <c:idx val="3"/>
            <c:spPr>
              <a:solidFill>
                <a:srgbClr val="B6C3DC"/>
              </a:solidFill>
              <a:ln w="12700">
                <a:solidFill>
                  <a:srgbClr val="FFFFFF"/>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0"/>
            <c:showPercent val="1"/>
          </c:dLbls>
          <c:cat>
            <c:strRef>
              <c:f>TAB2!$AB$9:$AE$9</c:f>
              <c:strCache/>
            </c:strRef>
          </c:cat>
          <c:val>
            <c:numRef>
              <c:f>TAB2!$AB$10:$AE$10</c:f>
              <c:numCache/>
            </c:numRef>
          </c:val>
        </c:ser>
      </c:pieChart>
      <c:spPr>
        <a:noFill/>
        <a:ln>
          <a:noFill/>
        </a:ln>
      </c:spPr>
    </c:plotArea>
    <c:legend>
      <c:legendPos val="b"/>
      <c:layout>
        <c:manualLayout>
          <c:xMode val="edge"/>
          <c:yMode val="edge"/>
          <c:x val="0.1835"/>
          <c:y val="0.8495"/>
          <c:w val="0.6415"/>
          <c:h val="0.104"/>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325"/>
          <c:y val="-0.003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65"/>
          <c:y val="0.22325"/>
          <c:w val="0.223"/>
          <c:h val="0.475"/>
        </c:manualLayout>
      </c:layout>
      <c:pieChart>
        <c:varyColors val="1"/>
        <c:ser>
          <c:idx val="0"/>
          <c:order val="0"/>
          <c:tx>
            <c:strRef>
              <c:f>TAB2!$AA$29</c:f>
              <c:strCache>
                <c:ptCount val="1"/>
                <c:pt idx="0">
                  <c:v>nGMS Practices</c:v>
                </c:pt>
              </c:strCache>
            </c:strRef>
          </c:tx>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12700">
                <a:solidFill>
                  <a:srgbClr val="FFFFFF"/>
                </a:solidFill>
              </a:ln>
            </c:spPr>
          </c:dPt>
          <c:dPt>
            <c:idx val="1"/>
            <c:spPr>
              <a:solidFill>
                <a:srgbClr val="4978B1"/>
              </a:solidFill>
              <a:ln w="12700">
                <a:solidFill>
                  <a:srgbClr val="FFFFFF"/>
                </a:solidFill>
              </a:ln>
            </c:spPr>
          </c:dPt>
          <c:dPt>
            <c:idx val="2"/>
            <c:spPr>
              <a:solidFill>
                <a:srgbClr val="7E9BC8"/>
              </a:solidFill>
              <a:ln w="12700">
                <a:solidFill>
                  <a:srgbClr val="FFFFFF"/>
                </a:solidFill>
              </a:ln>
            </c:spPr>
          </c:dPt>
          <c:dPt>
            <c:idx val="3"/>
            <c:spPr>
              <a:solidFill>
                <a:srgbClr val="B6C3DC"/>
              </a:solidFill>
              <a:ln w="12700">
                <a:solidFill>
                  <a:srgbClr val="FFFFFF"/>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0"/>
            <c:showPercent val="1"/>
          </c:dLbls>
          <c:cat>
            <c:strRef>
              <c:f>TAB2!$AB$28:$AE$28</c:f>
              <c:strCache/>
            </c:strRef>
          </c:cat>
          <c:val>
            <c:numRef>
              <c:f>TAB2!$AB$29:$AE$29</c:f>
              <c:numCache/>
            </c:numRef>
          </c:val>
        </c:ser>
      </c:pieChart>
      <c:spPr>
        <a:noFill/>
        <a:ln>
          <a:noFill/>
        </a:ln>
      </c:spPr>
    </c:plotArea>
    <c:legend>
      <c:legendPos val="b"/>
      <c:layout>
        <c:manualLayout>
          <c:xMode val="edge"/>
          <c:yMode val="edge"/>
          <c:x val="0.1835"/>
          <c:y val="0.8495"/>
          <c:w val="0.6415"/>
          <c:h val="0.104"/>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6"/>
          <c:y val="0.004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201"/>
          <c:y val="0.25525"/>
          <c:w val="0.696"/>
          <c:h val="0.597"/>
        </c:manualLayout>
      </c:layout>
      <c:pieChart>
        <c:varyColors val="1"/>
        <c:ser>
          <c:idx val="0"/>
          <c:order val="0"/>
          <c:tx>
            <c:strRef>
              <c:f>TAB2!$AA$30</c:f>
              <c:strCache>
                <c:ptCount val="1"/>
                <c:pt idx="0">
                  <c:v>17C Practices</c:v>
                </c:pt>
              </c:strCache>
            </c:strRef>
          </c:tx>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12700">
                <a:solidFill>
                  <a:srgbClr val="FFFFFF"/>
                </a:solidFill>
              </a:ln>
            </c:spPr>
          </c:dPt>
          <c:dPt>
            <c:idx val="1"/>
            <c:spPr>
              <a:solidFill>
                <a:srgbClr val="4978B1"/>
              </a:solidFill>
              <a:ln w="12700">
                <a:solidFill>
                  <a:srgbClr val="FFFFFF"/>
                </a:solidFill>
              </a:ln>
            </c:spPr>
          </c:dPt>
          <c:dPt>
            <c:idx val="2"/>
            <c:spPr>
              <a:solidFill>
                <a:srgbClr val="7E9BC8"/>
              </a:solidFill>
              <a:ln w="12700">
                <a:solidFill>
                  <a:srgbClr val="FFFFFF"/>
                </a:solidFill>
              </a:ln>
            </c:spPr>
          </c:dPt>
          <c:dPt>
            <c:idx val="3"/>
            <c:spPr>
              <a:solidFill>
                <a:srgbClr val="B6C3DC"/>
              </a:solidFill>
              <a:ln w="12700">
                <a:solidFill>
                  <a:srgbClr val="FFFFFF"/>
                </a:solidFill>
              </a:ln>
            </c:spPr>
          </c:dPt>
          <c:dLbls>
            <c:numFmt formatCode="General" sourceLinked="1"/>
            <c:spPr>
              <a:noFill/>
              <a:ln w="3175">
                <a:noFill/>
              </a:ln>
            </c:spPr>
            <c:dLblPos val="outEnd"/>
            <c:showLegendKey val="0"/>
            <c:showVal val="0"/>
            <c:showBubbleSize val="0"/>
            <c:showCatName val="0"/>
            <c:showSerName val="0"/>
            <c:showLeaderLines val="0"/>
            <c:showPercent val="1"/>
          </c:dLbls>
          <c:cat>
            <c:strRef>
              <c:f>TAB2!$AB$28:$AE$28</c:f>
              <c:strCache/>
            </c:strRef>
          </c:cat>
          <c:val>
            <c:numRef>
              <c:f>TAB2!$AB$30:$AE$30</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6775"/>
          <c:y val="0.004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1855"/>
          <c:y val="0.27325"/>
          <c:w val="0.696"/>
          <c:h val="0.59675"/>
        </c:manualLayout>
      </c:layout>
      <c:pieChart>
        <c:varyColors val="1"/>
        <c:ser>
          <c:idx val="0"/>
          <c:order val="0"/>
          <c:tx>
            <c:strRef>
              <c:f>TAB2!$AA$11</c:f>
              <c:strCache>
                <c:ptCount val="1"/>
                <c:pt idx="0">
                  <c:v>17C Practices</c:v>
                </c:pt>
              </c:strCache>
            </c:strRef>
          </c:tx>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12700">
                <a:solidFill>
                  <a:srgbClr val="FFFFFF"/>
                </a:solidFill>
              </a:ln>
            </c:spPr>
          </c:dPt>
          <c:dPt>
            <c:idx val="1"/>
            <c:spPr>
              <a:solidFill>
                <a:srgbClr val="4978B1"/>
              </a:solidFill>
              <a:ln w="12700">
                <a:solidFill>
                  <a:srgbClr val="FFFFFF"/>
                </a:solidFill>
              </a:ln>
            </c:spPr>
          </c:dPt>
          <c:dPt>
            <c:idx val="2"/>
            <c:spPr>
              <a:solidFill>
                <a:srgbClr val="7E9BC8"/>
              </a:solidFill>
              <a:ln w="12700">
                <a:solidFill>
                  <a:srgbClr val="FFFFFF"/>
                </a:solidFill>
              </a:ln>
            </c:spPr>
          </c:dPt>
          <c:dPt>
            <c:idx val="3"/>
            <c:spPr>
              <a:solidFill>
                <a:srgbClr val="B6C3DC"/>
              </a:solidFill>
              <a:ln w="12700">
                <a:solidFill>
                  <a:srgbClr val="FFFFFF"/>
                </a:solidFill>
              </a:ln>
            </c:spPr>
          </c:dPt>
          <c:dLbls>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0"/>
            <c:showPercent val="1"/>
          </c:dLbls>
          <c:cat>
            <c:strRef>
              <c:f>TAB2!$AB$9:$AE$9</c:f>
              <c:strCache/>
            </c:strRef>
          </c:cat>
          <c:val>
            <c:numRef>
              <c:f>TAB2!$AB$11:$AE$11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125"/>
          <c:y val="0.013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1855"/>
          <c:y val="0.27325"/>
          <c:w val="0.696"/>
          <c:h val="0.59675"/>
        </c:manualLayout>
      </c:layout>
      <c:pieChart>
        <c:varyColors val="1"/>
        <c:ser>
          <c:idx val="0"/>
          <c:order val="0"/>
          <c:tx>
            <c:strRef>
              <c:f>TAB2!$AA$12</c:f>
              <c:strCache>
                <c:ptCount val="1"/>
                <c:pt idx="0">
                  <c:v>2C Practices</c:v>
                </c:pt>
              </c:strCache>
            </c:strRef>
          </c:tx>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12700">
                <a:solidFill>
                  <a:srgbClr val="FFFFFF"/>
                </a:solidFill>
              </a:ln>
            </c:spPr>
          </c:dPt>
          <c:dPt>
            <c:idx val="1"/>
            <c:spPr>
              <a:solidFill>
                <a:srgbClr val="4978B1"/>
              </a:solidFill>
              <a:ln w="12700">
                <a:solidFill>
                  <a:srgbClr val="FFFFFF"/>
                </a:solidFill>
              </a:ln>
            </c:spPr>
          </c:dPt>
          <c:dPt>
            <c:idx val="2"/>
            <c:spPr>
              <a:solidFill>
                <a:srgbClr val="7E9BC8"/>
              </a:solidFill>
              <a:ln w="12700">
                <a:solidFill>
                  <a:srgbClr val="FFFFFF"/>
                </a:solidFill>
              </a:ln>
            </c:spPr>
          </c:dPt>
          <c:dPt>
            <c:idx val="3"/>
            <c:spPr>
              <a:solidFill>
                <a:srgbClr val="B6C3DC"/>
              </a:solidFill>
              <a:ln w="12700">
                <a:solidFill>
                  <a:srgbClr val="FFFFFF"/>
                </a:solidFill>
              </a:ln>
            </c:spPr>
          </c:dPt>
          <c:dLbls>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0"/>
            <c:showPercent val="1"/>
          </c:dLbls>
          <c:cat>
            <c:strRef>
              <c:f>TAB2!$AB$9:$AE$9</c:f>
              <c:strCache/>
            </c:strRef>
          </c:cat>
          <c:val>
            <c:numRef>
              <c:f>TAB2!$AB$12:$AE$12</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125"/>
          <c:y val="0.0135"/>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1855"/>
          <c:y val="0.27325"/>
          <c:w val="0.696"/>
          <c:h val="0.59675"/>
        </c:manualLayout>
      </c:layout>
      <c:pieChart>
        <c:varyColors val="1"/>
        <c:ser>
          <c:idx val="0"/>
          <c:order val="0"/>
          <c:tx>
            <c:strRef>
              <c:f>TAB2!$AA$31</c:f>
              <c:strCache>
                <c:ptCount val="1"/>
                <c:pt idx="0">
                  <c:v>2C Practices</c:v>
                </c:pt>
              </c:strCache>
            </c:strRef>
          </c:tx>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12700">
                <a:solidFill>
                  <a:srgbClr val="FFFFFF"/>
                </a:solidFill>
              </a:ln>
            </c:spPr>
          </c:dPt>
          <c:dPt>
            <c:idx val="1"/>
            <c:spPr>
              <a:solidFill>
                <a:srgbClr val="4978B1"/>
              </a:solidFill>
              <a:ln w="12700">
                <a:solidFill>
                  <a:srgbClr val="FFFFFF"/>
                </a:solidFill>
              </a:ln>
            </c:spPr>
          </c:dPt>
          <c:dPt>
            <c:idx val="2"/>
            <c:spPr>
              <a:solidFill>
                <a:srgbClr val="7E9BC8"/>
              </a:solidFill>
              <a:ln w="12700">
                <a:solidFill>
                  <a:srgbClr val="FFFFFF"/>
                </a:solidFill>
              </a:ln>
            </c:spPr>
          </c:dPt>
          <c:dPt>
            <c:idx val="3"/>
            <c:spPr>
              <a:solidFill>
                <a:srgbClr val="B6C3DC"/>
              </a:solidFill>
              <a:ln w="12700">
                <a:solidFill>
                  <a:srgbClr val="FFFFFF"/>
                </a:solidFill>
              </a:ln>
            </c:spPr>
          </c:dPt>
          <c:dLbls>
            <c:numFmt formatCode="General" sourceLinked="1"/>
            <c:spPr>
              <a:noFill/>
              <a:ln w="3175">
                <a:noFill/>
              </a:ln>
            </c:spPr>
            <c:dLblPos val="outEnd"/>
            <c:showLegendKey val="0"/>
            <c:showVal val="0"/>
            <c:showBubbleSize val="0"/>
            <c:showCatName val="0"/>
            <c:showSerName val="0"/>
            <c:showLeaderLines val="0"/>
            <c:showPercent val="1"/>
          </c:dLbls>
          <c:cat>
            <c:strRef>
              <c:f>TAB2!$AB$28:$AE$28</c:f>
              <c:strCache/>
            </c:strRef>
          </c:cat>
          <c:val>
            <c:numRef>
              <c:f>TAB2!$AB$31:$AE$31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48</xdr:row>
      <xdr:rowOff>0</xdr:rowOff>
    </xdr:from>
    <xdr:to>
      <xdr:col>8</xdr:col>
      <xdr:colOff>209550</xdr:colOff>
      <xdr:row>50</xdr:row>
      <xdr:rowOff>142875</xdr:rowOff>
    </xdr:to>
    <xdr:pic>
      <xdr:nvPicPr>
        <xdr:cNvPr id="1" name="Picture 4"/>
        <xdr:cNvPicPr preferRelativeResize="1">
          <a:picLocks noChangeAspect="1"/>
        </xdr:cNvPicPr>
      </xdr:nvPicPr>
      <xdr:blipFill>
        <a:blip r:embed="rId1"/>
        <a:stretch>
          <a:fillRect/>
        </a:stretch>
      </xdr:blipFill>
      <xdr:spPr>
        <a:xfrm>
          <a:off x="419100" y="6705600"/>
          <a:ext cx="4171950" cy="466725"/>
        </a:xfrm>
        <a:prstGeom prst="rect">
          <a:avLst/>
        </a:prstGeom>
        <a:noFill/>
        <a:ln w="1" cmpd="sng">
          <a:noFill/>
        </a:ln>
      </xdr:spPr>
    </xdr:pic>
    <xdr:clientData/>
  </xdr:twoCellAnchor>
  <xdr:twoCellAnchor editAs="oneCell">
    <xdr:from>
      <xdr:col>9</xdr:col>
      <xdr:colOff>0</xdr:colOff>
      <xdr:row>48</xdr:row>
      <xdr:rowOff>0</xdr:rowOff>
    </xdr:from>
    <xdr:to>
      <xdr:col>12</xdr:col>
      <xdr:colOff>561975</xdr:colOff>
      <xdr:row>57</xdr:row>
      <xdr:rowOff>0</xdr:rowOff>
    </xdr:to>
    <xdr:pic>
      <xdr:nvPicPr>
        <xdr:cNvPr id="2" name="Picture 7"/>
        <xdr:cNvPicPr preferRelativeResize="1">
          <a:picLocks noChangeAspect="1"/>
        </xdr:cNvPicPr>
      </xdr:nvPicPr>
      <xdr:blipFill>
        <a:blip r:embed="rId2"/>
        <a:stretch>
          <a:fillRect/>
        </a:stretch>
      </xdr:blipFill>
      <xdr:spPr>
        <a:xfrm>
          <a:off x="6181725" y="6705600"/>
          <a:ext cx="4733925" cy="14573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51</xdr:row>
      <xdr:rowOff>66675</xdr:rowOff>
    </xdr:from>
    <xdr:to>
      <xdr:col>6</xdr:col>
      <xdr:colOff>600075</xdr:colOff>
      <xdr:row>68</xdr:row>
      <xdr:rowOff>57150</xdr:rowOff>
    </xdr:to>
    <xdr:graphicFrame>
      <xdr:nvGraphicFramePr>
        <xdr:cNvPr id="1" name="Chart 2"/>
        <xdr:cNvGraphicFramePr/>
      </xdr:nvGraphicFramePr>
      <xdr:xfrm>
        <a:off x="180975" y="8734425"/>
        <a:ext cx="5381625" cy="27432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51</xdr:row>
      <xdr:rowOff>57150</xdr:rowOff>
    </xdr:from>
    <xdr:to>
      <xdr:col>16</xdr:col>
      <xdr:colOff>114300</xdr:colOff>
      <xdr:row>68</xdr:row>
      <xdr:rowOff>47625</xdr:rowOff>
    </xdr:to>
    <xdr:graphicFrame>
      <xdr:nvGraphicFramePr>
        <xdr:cNvPr id="2" name="Chart 3"/>
        <xdr:cNvGraphicFramePr/>
      </xdr:nvGraphicFramePr>
      <xdr:xfrm>
        <a:off x="6372225" y="8724900"/>
        <a:ext cx="5343525" cy="2743200"/>
      </xdr:xfrm>
      <a:graphic>
        <a:graphicData uri="http://schemas.openxmlformats.org/drawingml/2006/chart">
          <c:chart xmlns:c="http://schemas.openxmlformats.org/drawingml/2006/chart" r:id="rId2"/>
        </a:graphicData>
      </a:graphic>
    </xdr:graphicFrame>
    <xdr:clientData/>
  </xdr:twoCellAnchor>
  <xdr:twoCellAnchor>
    <xdr:from>
      <xdr:col>7</xdr:col>
      <xdr:colOff>581025</xdr:colOff>
      <xdr:row>46</xdr:row>
      <xdr:rowOff>142875</xdr:rowOff>
    </xdr:from>
    <xdr:to>
      <xdr:col>17</xdr:col>
      <xdr:colOff>57150</xdr:colOff>
      <xdr:row>69</xdr:row>
      <xdr:rowOff>19050</xdr:rowOff>
    </xdr:to>
    <xdr:sp>
      <xdr:nvSpPr>
        <xdr:cNvPr id="3" name="Round Single Corner Rectangle 3"/>
        <xdr:cNvSpPr>
          <a:spLocks/>
        </xdr:cNvSpPr>
      </xdr:nvSpPr>
      <xdr:spPr>
        <a:xfrm>
          <a:off x="6238875" y="7772400"/>
          <a:ext cx="5667375" cy="3829050"/>
        </a:xfrm>
        <a:custGeom>
          <a:pathLst>
            <a:path h="3829049" w="5667375">
              <a:moveTo>
                <a:pt x="0" y="0"/>
              </a:moveTo>
              <a:lnTo>
                <a:pt x="5029187" y="0"/>
              </a:lnTo>
              <a:lnTo>
                <a:pt x="4390998" y="0"/>
              </a:lnTo>
              <a:lnTo>
                <a:pt x="5667374" y="1276376"/>
              </a:lnTo>
              <a:close/>
            </a:path>
          </a:pathLst>
        </a:custGeom>
        <a:noFill/>
        <a:ln w="1905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46</xdr:row>
      <xdr:rowOff>38100</xdr:rowOff>
    </xdr:from>
    <xdr:to>
      <xdr:col>9</xdr:col>
      <xdr:colOff>200025</xdr:colOff>
      <xdr:row>47</xdr:row>
      <xdr:rowOff>19050</xdr:rowOff>
    </xdr:to>
    <xdr:sp>
      <xdr:nvSpPr>
        <xdr:cNvPr id="4" name="TextBox 4"/>
        <xdr:cNvSpPr txBox="1">
          <a:spLocks noChangeArrowheads="1"/>
        </xdr:cNvSpPr>
      </xdr:nvSpPr>
      <xdr:spPr>
        <a:xfrm>
          <a:off x="6419850" y="7667625"/>
          <a:ext cx="828675" cy="1905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rPr>
            <a:t>Comparison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7</xdr:col>
      <xdr:colOff>533400</xdr:colOff>
      <xdr:row>36</xdr:row>
      <xdr:rowOff>152400</xdr:rowOff>
    </xdr:to>
    <xdr:graphicFrame>
      <xdr:nvGraphicFramePr>
        <xdr:cNvPr id="1" name="Chart 4"/>
        <xdr:cNvGraphicFramePr/>
      </xdr:nvGraphicFramePr>
      <xdr:xfrm>
        <a:off x="76200" y="3524250"/>
        <a:ext cx="5743575" cy="27432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20</xdr:row>
      <xdr:rowOff>0</xdr:rowOff>
    </xdr:from>
    <xdr:to>
      <xdr:col>16</xdr:col>
      <xdr:colOff>200025</xdr:colOff>
      <xdr:row>36</xdr:row>
      <xdr:rowOff>152400</xdr:rowOff>
    </xdr:to>
    <xdr:graphicFrame>
      <xdr:nvGraphicFramePr>
        <xdr:cNvPr id="2" name="Chart 4"/>
        <xdr:cNvGraphicFramePr/>
      </xdr:nvGraphicFramePr>
      <xdr:xfrm>
        <a:off x="6038850" y="3524250"/>
        <a:ext cx="5743575" cy="2743200"/>
      </xdr:xfrm>
      <a:graphic>
        <a:graphicData uri="http://schemas.openxmlformats.org/drawingml/2006/chart">
          <c:chart xmlns:c="http://schemas.openxmlformats.org/drawingml/2006/chart" r:id="rId2"/>
        </a:graphicData>
      </a:graphic>
    </xdr:graphicFrame>
    <xdr:clientData/>
  </xdr:twoCellAnchor>
  <xdr:twoCellAnchor>
    <xdr:from>
      <xdr:col>7</xdr:col>
      <xdr:colOff>619125</xdr:colOff>
      <xdr:row>14</xdr:row>
      <xdr:rowOff>152400</xdr:rowOff>
    </xdr:from>
    <xdr:to>
      <xdr:col>17</xdr:col>
      <xdr:colOff>114300</xdr:colOff>
      <xdr:row>37</xdr:row>
      <xdr:rowOff>152400</xdr:rowOff>
    </xdr:to>
    <xdr:sp>
      <xdr:nvSpPr>
        <xdr:cNvPr id="3" name="Round Single Corner Rectangle 8"/>
        <xdr:cNvSpPr>
          <a:spLocks/>
        </xdr:cNvSpPr>
      </xdr:nvSpPr>
      <xdr:spPr>
        <a:xfrm>
          <a:off x="5905500" y="2600325"/>
          <a:ext cx="6038850" cy="3829050"/>
        </a:xfrm>
        <a:custGeom>
          <a:pathLst>
            <a:path h="3829049" w="6038850">
              <a:moveTo>
                <a:pt x="0" y="0"/>
              </a:moveTo>
              <a:lnTo>
                <a:pt x="5400662" y="0"/>
              </a:lnTo>
              <a:lnTo>
                <a:pt x="4762473" y="0"/>
              </a:lnTo>
              <a:lnTo>
                <a:pt x="6038849" y="1276376"/>
              </a:lnTo>
              <a:close/>
            </a:path>
          </a:pathLst>
        </a:custGeom>
        <a:noFill/>
        <a:ln w="1905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14</xdr:row>
      <xdr:rowOff>47625</xdr:rowOff>
    </xdr:from>
    <xdr:to>
      <xdr:col>9</xdr:col>
      <xdr:colOff>123825</xdr:colOff>
      <xdr:row>15</xdr:row>
      <xdr:rowOff>76200</xdr:rowOff>
    </xdr:to>
    <xdr:sp>
      <xdr:nvSpPr>
        <xdr:cNvPr id="4" name="TextBox 9"/>
        <xdr:cNvSpPr txBox="1">
          <a:spLocks noChangeArrowheads="1"/>
        </xdr:cNvSpPr>
      </xdr:nvSpPr>
      <xdr:spPr>
        <a:xfrm>
          <a:off x="6086475" y="2495550"/>
          <a:ext cx="828675" cy="1905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rPr>
            <a:t>Comparison</a:t>
          </a:r>
        </a:p>
      </xdr:txBody>
    </xdr:sp>
    <xdr:clientData/>
  </xdr:twoCellAnchor>
  <xdr:twoCellAnchor>
    <xdr:from>
      <xdr:col>10</xdr:col>
      <xdr:colOff>400050</xdr:colOff>
      <xdr:row>20</xdr:row>
      <xdr:rowOff>38100</xdr:rowOff>
    </xdr:from>
    <xdr:to>
      <xdr:col>13</xdr:col>
      <xdr:colOff>104775</xdr:colOff>
      <xdr:row>33</xdr:row>
      <xdr:rowOff>152400</xdr:rowOff>
    </xdr:to>
    <xdr:graphicFrame>
      <xdr:nvGraphicFramePr>
        <xdr:cNvPr id="5" name="Chart 8"/>
        <xdr:cNvGraphicFramePr/>
      </xdr:nvGraphicFramePr>
      <xdr:xfrm>
        <a:off x="7943850" y="3562350"/>
        <a:ext cx="1914525" cy="2219325"/>
      </xdr:xfrm>
      <a:graphic>
        <a:graphicData uri="http://schemas.openxmlformats.org/drawingml/2006/chart">
          <c:chart xmlns:c="http://schemas.openxmlformats.org/drawingml/2006/chart" r:id="rId3"/>
        </a:graphicData>
      </a:graphic>
    </xdr:graphicFrame>
    <xdr:clientData/>
  </xdr:twoCellAnchor>
  <xdr:twoCellAnchor>
    <xdr:from>
      <xdr:col>2</xdr:col>
      <xdr:colOff>390525</xdr:colOff>
      <xdr:row>20</xdr:row>
      <xdr:rowOff>28575</xdr:rowOff>
    </xdr:from>
    <xdr:to>
      <xdr:col>5</xdr:col>
      <xdr:colOff>133350</xdr:colOff>
      <xdr:row>33</xdr:row>
      <xdr:rowOff>142875</xdr:rowOff>
    </xdr:to>
    <xdr:graphicFrame>
      <xdr:nvGraphicFramePr>
        <xdr:cNvPr id="6" name="Chart 8"/>
        <xdr:cNvGraphicFramePr/>
      </xdr:nvGraphicFramePr>
      <xdr:xfrm>
        <a:off x="2000250" y="3552825"/>
        <a:ext cx="1914525" cy="221932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20</xdr:row>
      <xdr:rowOff>9525</xdr:rowOff>
    </xdr:from>
    <xdr:to>
      <xdr:col>7</xdr:col>
      <xdr:colOff>476250</xdr:colOff>
      <xdr:row>33</xdr:row>
      <xdr:rowOff>123825</xdr:rowOff>
    </xdr:to>
    <xdr:graphicFrame>
      <xdr:nvGraphicFramePr>
        <xdr:cNvPr id="7" name="Chart 8"/>
        <xdr:cNvGraphicFramePr/>
      </xdr:nvGraphicFramePr>
      <xdr:xfrm>
        <a:off x="3848100" y="3533775"/>
        <a:ext cx="1914525" cy="2219325"/>
      </xdr:xfrm>
      <a:graphic>
        <a:graphicData uri="http://schemas.openxmlformats.org/drawingml/2006/chart">
          <c:chart xmlns:c="http://schemas.openxmlformats.org/drawingml/2006/chart" r:id="rId5"/>
        </a:graphicData>
      </a:graphic>
    </xdr:graphicFrame>
    <xdr:clientData/>
  </xdr:twoCellAnchor>
  <xdr:twoCellAnchor>
    <xdr:from>
      <xdr:col>13</xdr:col>
      <xdr:colOff>28575</xdr:colOff>
      <xdr:row>20</xdr:row>
      <xdr:rowOff>9525</xdr:rowOff>
    </xdr:from>
    <xdr:to>
      <xdr:col>16</xdr:col>
      <xdr:colOff>114300</xdr:colOff>
      <xdr:row>33</xdr:row>
      <xdr:rowOff>123825</xdr:rowOff>
    </xdr:to>
    <xdr:graphicFrame>
      <xdr:nvGraphicFramePr>
        <xdr:cNvPr id="8" name="Chart 8"/>
        <xdr:cNvGraphicFramePr/>
      </xdr:nvGraphicFramePr>
      <xdr:xfrm>
        <a:off x="9782175" y="3533775"/>
        <a:ext cx="1914525" cy="2219325"/>
      </xdr:xfrm>
      <a:graphic>
        <a:graphicData uri="http://schemas.openxmlformats.org/drawingml/2006/chart">
          <c:chart xmlns:c="http://schemas.openxmlformats.org/drawingml/2006/chart" r:id="rId6"/>
        </a:graphicData>
      </a:graphic>
    </xdr:graphicFrame>
    <xdr:clientData/>
  </xdr:twoCellAnchor>
  <xdr:twoCellAnchor>
    <xdr:from>
      <xdr:col>3</xdr:col>
      <xdr:colOff>619125</xdr:colOff>
      <xdr:row>22</xdr:row>
      <xdr:rowOff>123825</xdr:rowOff>
    </xdr:from>
    <xdr:to>
      <xdr:col>4</xdr:col>
      <xdr:colOff>114300</xdr:colOff>
      <xdr:row>23</xdr:row>
      <xdr:rowOff>114300</xdr:rowOff>
    </xdr:to>
    <xdr:sp>
      <xdr:nvSpPr>
        <xdr:cNvPr id="9" name="Rectangle 12"/>
        <xdr:cNvSpPr>
          <a:spLocks/>
        </xdr:cNvSpPr>
      </xdr:nvSpPr>
      <xdr:spPr>
        <a:xfrm>
          <a:off x="2895600" y="3971925"/>
          <a:ext cx="247650"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22</xdr:row>
      <xdr:rowOff>114300</xdr:rowOff>
    </xdr:from>
    <xdr:to>
      <xdr:col>6</xdr:col>
      <xdr:colOff>428625</xdr:colOff>
      <xdr:row>23</xdr:row>
      <xdr:rowOff>104775</xdr:rowOff>
    </xdr:to>
    <xdr:sp>
      <xdr:nvSpPr>
        <xdr:cNvPr id="10" name="Rectangle 13"/>
        <xdr:cNvSpPr>
          <a:spLocks/>
        </xdr:cNvSpPr>
      </xdr:nvSpPr>
      <xdr:spPr>
        <a:xfrm>
          <a:off x="4714875" y="3962400"/>
          <a:ext cx="247650"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22</xdr:row>
      <xdr:rowOff>85725</xdr:rowOff>
    </xdr:from>
    <xdr:to>
      <xdr:col>12</xdr:col>
      <xdr:colOff>85725</xdr:colOff>
      <xdr:row>23</xdr:row>
      <xdr:rowOff>76200</xdr:rowOff>
    </xdr:to>
    <xdr:sp>
      <xdr:nvSpPr>
        <xdr:cNvPr id="11" name="Rectangle 14"/>
        <xdr:cNvSpPr>
          <a:spLocks/>
        </xdr:cNvSpPr>
      </xdr:nvSpPr>
      <xdr:spPr>
        <a:xfrm>
          <a:off x="8886825" y="3933825"/>
          <a:ext cx="247650"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22</xdr:row>
      <xdr:rowOff>104775</xdr:rowOff>
    </xdr:from>
    <xdr:to>
      <xdr:col>14</xdr:col>
      <xdr:colOff>561975</xdr:colOff>
      <xdr:row>23</xdr:row>
      <xdr:rowOff>95250</xdr:rowOff>
    </xdr:to>
    <xdr:sp>
      <xdr:nvSpPr>
        <xdr:cNvPr id="12" name="Rectangle 15"/>
        <xdr:cNvSpPr>
          <a:spLocks/>
        </xdr:cNvSpPr>
      </xdr:nvSpPr>
      <xdr:spPr>
        <a:xfrm>
          <a:off x="10677525" y="3952875"/>
          <a:ext cx="247650"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dscotland.org/Health-Topics/General-Practice/Practices-and-Their-Populations/" TargetMode="External" /><Relationship Id="rId2" Type="http://schemas.openxmlformats.org/officeDocument/2006/relationships/hyperlink" Target="http://www.isdscotland.org/Health-Topics/General-Practice/Workforce-and-Practice-Populations/Practices-and-Their-Populations/" TargetMode="External" /><Relationship Id="rId3" Type="http://schemas.openxmlformats.org/officeDocument/2006/relationships/hyperlink" Target="http://www.isdscotland.org/Health-Topics/General-Practice/Practices-and-Their-Populations/" TargetMode="External" /><Relationship Id="rId4" Type="http://schemas.openxmlformats.org/officeDocument/2006/relationships/hyperlink" Target="http://www.isdscotland.org/Health-Topics/General-Practice/Workforce-and-Practice-Populations/Practices-and-Their-Populations/" TargetMode="External" /><Relationship Id="rId5" Type="http://schemas.openxmlformats.org/officeDocument/2006/relationships/hyperlink" Target="http://www.isdscotland.org/Health-Topics/General-Practice/Workforce-and-Practice-Populations/Workforce/Glossary.asp"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9"/>
  <sheetViews>
    <sheetView showGridLines="0" tabSelected="1" zoomScalePageLayoutView="0" workbookViewId="0" topLeftCell="A1">
      <selection activeCell="A2" sqref="A2"/>
    </sheetView>
  </sheetViews>
  <sheetFormatPr defaultColWidth="9.140625" defaultRowHeight="12.75"/>
  <cols>
    <col min="1" max="1" width="1.7109375" style="0" customWidth="1"/>
    <col min="2" max="2" width="2.8515625" style="0" customWidth="1"/>
    <col min="3" max="3" width="1.7109375" style="0" customWidth="1"/>
    <col min="4" max="4" width="10.57421875" style="0" customWidth="1"/>
    <col min="5" max="5" width="19.7109375" style="0" customWidth="1"/>
    <col min="6" max="6" width="4.140625" style="30" customWidth="1"/>
    <col min="7" max="7" width="19.28125" style="21" customWidth="1"/>
    <col min="8" max="8" width="5.7109375" style="21" customWidth="1"/>
    <col min="9" max="9" width="27.00390625" style="21" customWidth="1"/>
    <col min="10" max="10" width="19.28125" style="30" customWidth="1"/>
    <col min="11" max="11" width="26.00390625" style="30" customWidth="1"/>
    <col min="12" max="12" width="17.28125" style="21" customWidth="1"/>
    <col min="14" max="14" width="21.8515625" style="0" customWidth="1"/>
  </cols>
  <sheetData>
    <row r="1" spans="1:16" ht="4.5" customHeight="1">
      <c r="A1" s="102"/>
      <c r="B1" s="102"/>
      <c r="C1" s="102"/>
      <c r="D1" s="102"/>
      <c r="E1" s="102"/>
      <c r="F1" s="102"/>
      <c r="G1" s="102"/>
      <c r="H1" s="102"/>
      <c r="I1" s="102"/>
      <c r="J1" s="102"/>
      <c r="K1" s="102"/>
      <c r="L1" s="102"/>
      <c r="M1" s="102"/>
      <c r="N1" s="102"/>
      <c r="O1" s="102"/>
      <c r="P1" s="102"/>
    </row>
    <row r="2" spans="2:14" ht="19.5" customHeight="1">
      <c r="B2" s="18" t="s">
        <v>132</v>
      </c>
      <c r="C2" s="19"/>
      <c r="F2" s="20"/>
      <c r="J2" s="20"/>
      <c r="K2" s="20"/>
      <c r="N2" s="22" t="s">
        <v>24</v>
      </c>
    </row>
    <row r="3" spans="2:14" ht="17.25" customHeight="1">
      <c r="B3" s="18" t="s">
        <v>1343</v>
      </c>
      <c r="C3" s="19"/>
      <c r="D3" s="2"/>
      <c r="E3" s="2"/>
      <c r="F3" s="23"/>
      <c r="J3" s="23"/>
      <c r="K3" s="23"/>
      <c r="L3" s="101" t="s">
        <v>1341</v>
      </c>
      <c r="M3" s="101"/>
      <c r="N3" s="101"/>
    </row>
    <row r="4" spans="1:12" ht="4.5" customHeight="1">
      <c r="A4" s="24"/>
      <c r="B4" s="19"/>
      <c r="C4" s="19"/>
      <c r="D4" s="2"/>
      <c r="E4" s="2"/>
      <c r="F4" s="23"/>
      <c r="J4" s="23"/>
      <c r="K4" s="23"/>
      <c r="L4" s="25"/>
    </row>
    <row r="5" spans="1:14" ht="12.75" customHeight="1">
      <c r="A5" s="84"/>
      <c r="B5" s="85" t="s">
        <v>25</v>
      </c>
      <c r="C5" s="84"/>
      <c r="D5" s="84"/>
      <c r="E5" s="84"/>
      <c r="F5" s="84"/>
      <c r="G5" s="84"/>
      <c r="H5" s="84"/>
      <c r="I5" s="84"/>
      <c r="J5" s="84"/>
      <c r="K5" s="84"/>
      <c r="L5" s="84"/>
      <c r="M5" s="84"/>
      <c r="N5" s="84"/>
    </row>
    <row r="6" spans="2:12" ht="6" customHeight="1">
      <c r="B6" s="26"/>
      <c r="C6" s="26"/>
      <c r="D6" s="27"/>
      <c r="E6" s="10"/>
      <c r="F6" s="28"/>
      <c r="G6" s="29"/>
      <c r="H6" s="29"/>
      <c r="I6" s="29"/>
      <c r="J6" s="28"/>
      <c r="K6" s="28"/>
      <c r="L6" s="29"/>
    </row>
    <row r="7" spans="2:15" ht="25.5" customHeight="1">
      <c r="B7" s="45">
        <v>1</v>
      </c>
      <c r="C7" s="45" t="s">
        <v>6</v>
      </c>
      <c r="D7" s="110" t="s">
        <v>1173</v>
      </c>
      <c r="E7" s="110"/>
      <c r="F7" s="110"/>
      <c r="G7" s="110"/>
      <c r="H7" s="110"/>
      <c r="I7" s="110"/>
      <c r="J7" s="110"/>
      <c r="K7" s="110"/>
      <c r="L7" s="110"/>
      <c r="M7" s="110"/>
      <c r="N7" s="110"/>
      <c r="O7" s="2"/>
    </row>
    <row r="8" spans="2:15" ht="12.75">
      <c r="B8" s="19">
        <v>2</v>
      </c>
      <c r="C8" s="19" t="s">
        <v>6</v>
      </c>
      <c r="D8" s="86" t="s">
        <v>133</v>
      </c>
      <c r="E8" s="8"/>
      <c r="F8" s="54"/>
      <c r="G8" s="55"/>
      <c r="H8" s="55"/>
      <c r="I8" s="55"/>
      <c r="J8" s="54"/>
      <c r="K8" s="54"/>
      <c r="L8" s="55"/>
      <c r="M8" s="8"/>
      <c r="N8" s="8"/>
      <c r="O8" s="2"/>
    </row>
    <row r="9" spans="2:15" ht="12.75">
      <c r="B9" s="19">
        <v>3</v>
      </c>
      <c r="C9" s="19" t="s">
        <v>6</v>
      </c>
      <c r="D9" s="87" t="s">
        <v>1174</v>
      </c>
      <c r="E9" s="8"/>
      <c r="F9" s="54"/>
      <c r="G9" s="55"/>
      <c r="H9" s="55"/>
      <c r="I9" s="55"/>
      <c r="J9" s="54"/>
      <c r="K9" s="54"/>
      <c r="L9" s="55"/>
      <c r="M9" s="8"/>
      <c r="N9" s="8"/>
      <c r="O9" s="2"/>
    </row>
    <row r="10" spans="2:14" ht="12.75">
      <c r="B10" s="19">
        <v>4</v>
      </c>
      <c r="C10" s="19" t="s">
        <v>6</v>
      </c>
      <c r="D10" s="86" t="s">
        <v>1175</v>
      </c>
      <c r="E10" s="8"/>
      <c r="F10" s="78"/>
      <c r="G10" s="79"/>
      <c r="H10" s="79"/>
      <c r="I10" s="79"/>
      <c r="J10" s="78"/>
      <c r="K10" s="78"/>
      <c r="L10" s="79"/>
      <c r="M10" s="8"/>
      <c r="N10" s="8"/>
    </row>
    <row r="11" spans="2:14" ht="12.75">
      <c r="B11" s="19">
        <v>5</v>
      </c>
      <c r="C11" s="19" t="s">
        <v>6</v>
      </c>
      <c r="D11" s="2" t="s">
        <v>1176</v>
      </c>
      <c r="E11" s="8"/>
      <c r="F11" s="78"/>
      <c r="G11" s="79"/>
      <c r="H11" s="79"/>
      <c r="I11" s="79"/>
      <c r="J11" s="78"/>
      <c r="K11" s="78"/>
      <c r="L11" s="79"/>
      <c r="M11" s="8"/>
      <c r="N11" s="8"/>
    </row>
    <row r="12" spans="2:14" ht="12.75">
      <c r="B12" s="45">
        <v>6</v>
      </c>
      <c r="C12" s="45" t="s">
        <v>6</v>
      </c>
      <c r="D12" s="88" t="s">
        <v>1337</v>
      </c>
      <c r="E12" s="89"/>
      <c r="F12" s="89"/>
      <c r="G12" s="89"/>
      <c r="H12" s="89"/>
      <c r="I12" s="89"/>
      <c r="J12" s="89"/>
      <c r="K12" s="89"/>
      <c r="L12" s="89"/>
      <c r="M12" s="89"/>
      <c r="N12" s="89"/>
    </row>
    <row r="13" spans="2:14" ht="12.75">
      <c r="B13" s="19">
        <v>7</v>
      </c>
      <c r="C13" s="19" t="s">
        <v>6</v>
      </c>
      <c r="D13" s="90" t="s">
        <v>1177</v>
      </c>
      <c r="E13" s="8"/>
      <c r="F13" s="78"/>
      <c r="G13" s="79"/>
      <c r="H13" s="79"/>
      <c r="I13" s="79"/>
      <c r="J13" s="78"/>
      <c r="K13" s="78"/>
      <c r="L13" s="79"/>
      <c r="M13" s="8"/>
      <c r="N13" s="8"/>
    </row>
    <row r="14" spans="2:14" ht="25.5" customHeight="1">
      <c r="B14" s="45">
        <v>8</v>
      </c>
      <c r="C14" s="45" t="s">
        <v>6</v>
      </c>
      <c r="D14" s="112" t="s">
        <v>1344</v>
      </c>
      <c r="E14" s="112"/>
      <c r="F14" s="112"/>
      <c r="G14" s="112"/>
      <c r="H14" s="112"/>
      <c r="I14" s="112"/>
      <c r="J14" s="112"/>
      <c r="K14" s="112"/>
      <c r="L14" s="112"/>
      <c r="M14" s="112"/>
      <c r="N14" s="91"/>
    </row>
    <row r="15" spans="2:13" ht="12.75" customHeight="1">
      <c r="B15" s="19"/>
      <c r="C15" s="19"/>
      <c r="D15" s="112" t="s">
        <v>1339</v>
      </c>
      <c r="E15" s="112"/>
      <c r="F15" s="112"/>
      <c r="G15" s="100" t="s">
        <v>1340</v>
      </c>
      <c r="H15" s="100"/>
      <c r="I15" s="100"/>
      <c r="J15" s="100"/>
      <c r="K15" s="100"/>
      <c r="L15" s="100"/>
      <c r="M15" s="91"/>
    </row>
    <row r="16" spans="2:14" ht="14.25" customHeight="1">
      <c r="B16" s="19">
        <v>9</v>
      </c>
      <c r="C16" s="19" t="s">
        <v>6</v>
      </c>
      <c r="D16" s="92" t="s">
        <v>135</v>
      </c>
      <c r="E16" s="8"/>
      <c r="F16" s="78"/>
      <c r="G16" s="79"/>
      <c r="H16" s="79"/>
      <c r="I16" s="79"/>
      <c r="J16" s="78"/>
      <c r="K16" s="78"/>
      <c r="L16" s="79"/>
      <c r="M16" s="8"/>
      <c r="N16" s="8"/>
    </row>
    <row r="17" spans="2:14" ht="12.75">
      <c r="B17" s="19">
        <v>10</v>
      </c>
      <c r="C17" s="19" t="s">
        <v>6</v>
      </c>
      <c r="D17" s="92" t="s">
        <v>136</v>
      </c>
      <c r="E17" s="8"/>
      <c r="F17" s="78"/>
      <c r="G17" s="79"/>
      <c r="H17" s="79"/>
      <c r="I17" s="79"/>
      <c r="J17" s="78"/>
      <c r="K17" s="78"/>
      <c r="L17" s="79"/>
      <c r="M17" s="8"/>
      <c r="N17" s="8"/>
    </row>
    <row r="18" spans="2:14" ht="13.5" customHeight="1">
      <c r="B18" s="19">
        <v>11</v>
      </c>
      <c r="C18" s="19" t="s">
        <v>6</v>
      </c>
      <c r="D18" s="92" t="s">
        <v>1338</v>
      </c>
      <c r="E18" s="8"/>
      <c r="F18" s="78"/>
      <c r="G18" s="79"/>
      <c r="H18" s="79"/>
      <c r="I18" s="79"/>
      <c r="J18" s="78"/>
      <c r="K18" s="78"/>
      <c r="L18" s="79"/>
      <c r="M18" s="8"/>
      <c r="N18" s="8"/>
    </row>
    <row r="20" spans="1:14" ht="12.75">
      <c r="A20" s="84"/>
      <c r="B20" s="85" t="s">
        <v>28</v>
      </c>
      <c r="C20" s="84"/>
      <c r="D20" s="84"/>
      <c r="E20" s="84"/>
      <c r="F20" s="84"/>
      <c r="G20" s="84"/>
      <c r="H20" s="84"/>
      <c r="I20" s="84"/>
      <c r="J20" s="84"/>
      <c r="K20" s="84"/>
      <c r="L20" s="84"/>
      <c r="M20" s="84"/>
      <c r="N20" s="84"/>
    </row>
    <row r="21" ht="5.25" customHeight="1"/>
    <row r="22" spans="2:14" ht="17.25" customHeight="1">
      <c r="B22" s="104" t="s">
        <v>1180</v>
      </c>
      <c r="C22" s="104"/>
      <c r="D22" s="104"/>
      <c r="E22" s="104"/>
      <c r="F22" s="104"/>
      <c r="G22" s="104"/>
      <c r="H22" s="104"/>
      <c r="I22" s="104"/>
      <c r="J22" s="104"/>
      <c r="K22" s="104"/>
      <c r="L22" s="104"/>
      <c r="M22" s="104"/>
      <c r="N22" s="104"/>
    </row>
    <row r="23" spans="2:8" ht="5.25" customHeight="1">
      <c r="B23" s="2"/>
      <c r="C23" s="2"/>
      <c r="D23" s="2"/>
      <c r="E23" s="2"/>
      <c r="F23" s="23"/>
      <c r="G23" s="25"/>
      <c r="H23" s="25"/>
    </row>
    <row r="24" spans="2:14" ht="15" customHeight="1">
      <c r="B24" s="105">
        <v>8</v>
      </c>
      <c r="C24" s="105"/>
      <c r="D24" s="111" t="s">
        <v>1181</v>
      </c>
      <c r="E24" s="111"/>
      <c r="F24" s="111"/>
      <c r="G24" s="111"/>
      <c r="H24" s="111"/>
      <c r="I24" s="111"/>
      <c r="J24" s="111"/>
      <c r="K24" s="111"/>
      <c r="L24" s="111"/>
      <c r="M24" s="111"/>
      <c r="N24" s="111"/>
    </row>
    <row r="25" spans="2:14" ht="27" customHeight="1">
      <c r="B25" s="105">
        <v>8</v>
      </c>
      <c r="C25" s="105"/>
      <c r="D25" s="104" t="s">
        <v>1182</v>
      </c>
      <c r="E25" s="104"/>
      <c r="F25" s="104"/>
      <c r="G25" s="104"/>
      <c r="H25" s="104"/>
      <c r="I25" s="104"/>
      <c r="J25" s="104"/>
      <c r="K25" s="104"/>
      <c r="L25" s="104"/>
      <c r="M25" s="104"/>
      <c r="N25" s="104"/>
    </row>
    <row r="26" spans="2:14" ht="30.75" customHeight="1">
      <c r="B26" s="105">
        <v>8</v>
      </c>
      <c r="C26" s="105"/>
      <c r="D26" s="104" t="s">
        <v>1183</v>
      </c>
      <c r="E26" s="104"/>
      <c r="F26" s="104"/>
      <c r="G26" s="104"/>
      <c r="H26" s="104"/>
      <c r="I26" s="104"/>
      <c r="J26" s="104"/>
      <c r="K26" s="104"/>
      <c r="L26" s="104"/>
      <c r="M26" s="104"/>
      <c r="N26" s="104"/>
    </row>
    <row r="27" spans="2:8" ht="12.75" hidden="1">
      <c r="B27" s="106"/>
      <c r="C27" s="106"/>
      <c r="D27" s="31"/>
      <c r="E27" s="32"/>
      <c r="F27" s="23"/>
      <c r="G27" s="25"/>
      <c r="H27" s="25"/>
    </row>
    <row r="28" spans="2:8" ht="5.25" customHeight="1">
      <c r="B28" s="2"/>
      <c r="C28" s="2"/>
      <c r="D28" s="2"/>
      <c r="E28" s="2"/>
      <c r="F28" s="23"/>
      <c r="G28" s="25"/>
      <c r="H28" s="25"/>
    </row>
    <row r="29" spans="2:14" ht="12.75">
      <c r="B29" s="2" t="s">
        <v>29</v>
      </c>
      <c r="C29" s="2"/>
      <c r="E29" s="2"/>
      <c r="F29" s="23"/>
      <c r="G29" s="25"/>
      <c r="H29" s="25"/>
      <c r="I29" s="107" t="s">
        <v>1342</v>
      </c>
      <c r="J29" s="107"/>
      <c r="K29" s="107"/>
      <c r="L29" s="107"/>
      <c r="M29" s="107"/>
      <c r="N29" s="107"/>
    </row>
    <row r="30" spans="2:8" ht="12.75">
      <c r="B30" s="2"/>
      <c r="C30" s="2"/>
      <c r="D30" s="2"/>
      <c r="E30" s="2"/>
      <c r="F30" s="23"/>
      <c r="G30" s="25"/>
      <c r="H30" s="25"/>
    </row>
    <row r="31" spans="1:14" ht="12.75">
      <c r="A31" s="84"/>
      <c r="B31" s="85" t="s">
        <v>31</v>
      </c>
      <c r="C31" s="84"/>
      <c r="D31" s="84"/>
      <c r="E31" s="84"/>
      <c r="F31" s="84"/>
      <c r="G31" s="84"/>
      <c r="H31" s="84"/>
      <c r="I31" s="84"/>
      <c r="J31" s="84"/>
      <c r="K31" s="84"/>
      <c r="L31" s="84"/>
      <c r="M31" s="84"/>
      <c r="N31" s="84"/>
    </row>
    <row r="32" ht="5.25" customHeight="1"/>
    <row r="33" spans="2:14" ht="12.75">
      <c r="B33" s="2"/>
      <c r="C33" s="2"/>
      <c r="D33" s="19" t="s">
        <v>53</v>
      </c>
      <c r="E33" s="108" t="s">
        <v>32</v>
      </c>
      <c r="F33" s="108"/>
      <c r="G33" s="108"/>
      <c r="H33" s="108"/>
      <c r="I33" s="108"/>
      <c r="J33" s="108"/>
      <c r="K33" s="108"/>
      <c r="L33" s="108"/>
      <c r="M33" s="37" t="s">
        <v>33</v>
      </c>
      <c r="N33" s="33"/>
    </row>
    <row r="34" spans="2:13" ht="12.75">
      <c r="B34" s="2"/>
      <c r="C34" s="2"/>
      <c r="D34" s="2" t="s">
        <v>1184</v>
      </c>
      <c r="E34" s="109" t="s">
        <v>1178</v>
      </c>
      <c r="F34" s="109"/>
      <c r="G34" s="109"/>
      <c r="H34" s="109"/>
      <c r="I34" s="109"/>
      <c r="J34" s="109"/>
      <c r="K34" s="109"/>
      <c r="L34" s="109"/>
      <c r="M34" s="38" t="s">
        <v>34</v>
      </c>
    </row>
    <row r="35" spans="2:13" ht="12.75">
      <c r="B35" s="2"/>
      <c r="C35" s="2"/>
      <c r="D35" s="2" t="s">
        <v>1185</v>
      </c>
      <c r="E35" s="109" t="s">
        <v>1179</v>
      </c>
      <c r="F35" s="109"/>
      <c r="G35" s="109"/>
      <c r="H35" s="109"/>
      <c r="I35" s="109"/>
      <c r="J35" s="109"/>
      <c r="K35" s="109"/>
      <c r="L35" s="109"/>
      <c r="M35" s="38" t="s">
        <v>34</v>
      </c>
    </row>
    <row r="36" spans="2:8" ht="12.75">
      <c r="B36" s="2"/>
      <c r="C36" s="2"/>
      <c r="D36" s="2"/>
      <c r="E36" s="2"/>
      <c r="F36" s="23"/>
      <c r="G36" s="25"/>
      <c r="H36" s="25"/>
    </row>
    <row r="37" spans="2:12" ht="12.75" hidden="1">
      <c r="B37" s="2"/>
      <c r="C37" s="2"/>
      <c r="D37" s="8"/>
      <c r="E37" s="8"/>
      <c r="F37" s="78"/>
      <c r="G37" s="79"/>
      <c r="H37" s="79"/>
      <c r="I37" s="56"/>
      <c r="J37" s="20"/>
      <c r="K37" s="20"/>
      <c r="L37" s="56"/>
    </row>
    <row r="38" spans="2:8" ht="12.75" hidden="1">
      <c r="B38" s="2"/>
      <c r="C38" s="2"/>
      <c r="D38" s="2"/>
      <c r="E38" s="2"/>
      <c r="F38" s="23"/>
      <c r="G38" s="25"/>
      <c r="H38" s="25"/>
    </row>
    <row r="39" spans="2:8" ht="12.75" hidden="1">
      <c r="B39" s="2"/>
      <c r="C39" s="2"/>
      <c r="D39" s="2"/>
      <c r="E39" s="2"/>
      <c r="F39" s="23"/>
      <c r="G39" s="25"/>
      <c r="H39" s="25"/>
    </row>
    <row r="40" ht="12.75" hidden="1"/>
    <row r="41" ht="12.75" hidden="1"/>
    <row r="42" ht="12.75" hidden="1"/>
    <row r="43" ht="12.75" hidden="1"/>
    <row r="44" ht="12.75" hidden="1"/>
    <row r="45" ht="6" customHeight="1"/>
    <row r="46" spans="1:14" ht="12.75">
      <c r="A46" s="84"/>
      <c r="B46" s="85" t="s">
        <v>26</v>
      </c>
      <c r="C46" s="84"/>
      <c r="D46" s="84"/>
      <c r="E46" s="84"/>
      <c r="F46" s="84"/>
      <c r="G46" s="84"/>
      <c r="H46" s="84"/>
      <c r="I46" s="84"/>
      <c r="J46" s="84"/>
      <c r="K46" s="84"/>
      <c r="L46" s="84"/>
      <c r="M46" s="84"/>
      <c r="N46" s="84"/>
    </row>
    <row r="47" ht="4.5" customHeight="1"/>
    <row r="48" spans="2:14" ht="33.75" customHeight="1">
      <c r="B48" s="103" t="s">
        <v>27</v>
      </c>
      <c r="C48" s="103"/>
      <c r="D48" s="103"/>
      <c r="E48" s="103"/>
      <c r="F48" s="103"/>
      <c r="G48" s="103"/>
      <c r="H48" s="103"/>
      <c r="I48" s="103"/>
      <c r="J48" s="103"/>
      <c r="K48" s="103"/>
      <c r="L48" s="103"/>
      <c r="M48" s="103"/>
      <c r="N48" s="103"/>
    </row>
    <row r="49" ht="12.75"/>
    <row r="50" ht="12.75"/>
    <row r="51" ht="12.75"/>
    <row r="52" ht="12.75"/>
    <row r="53" ht="12.75"/>
    <row r="54" ht="12.75"/>
    <row r="55" ht="12.75"/>
    <row r="56" ht="12.75"/>
    <row r="57" ht="12.75"/>
    <row r="58" ht="12.75"/>
    <row r="63" ht="14.25">
      <c r="D63" s="47"/>
    </row>
    <row r="64" ht="14.25">
      <c r="D64" s="48"/>
    </row>
    <row r="65" ht="14.25">
      <c r="D65" s="48"/>
    </row>
    <row r="66" ht="12.75">
      <c r="D66" s="39"/>
    </row>
    <row r="67" ht="14.25">
      <c r="D67" s="48"/>
    </row>
    <row r="68" ht="12.75">
      <c r="D68" s="1"/>
    </row>
    <row r="69" ht="14.25">
      <c r="D69" s="49"/>
    </row>
    <row r="70" ht="12.75">
      <c r="D70" s="39" t="s">
        <v>134</v>
      </c>
    </row>
    <row r="71" ht="14.25">
      <c r="D71" s="48"/>
    </row>
    <row r="72" ht="14.25">
      <c r="D72" s="48"/>
    </row>
    <row r="73" ht="14.25">
      <c r="D73" s="48"/>
    </row>
    <row r="77" ht="12.75">
      <c r="D77" s="8"/>
    </row>
    <row r="78" ht="12.75">
      <c r="D78" s="8"/>
    </row>
    <row r="79" ht="12.75">
      <c r="D79" s="8"/>
    </row>
  </sheetData>
  <sheetProtection/>
  <mergeCells count="19">
    <mergeCell ref="E33:L33"/>
    <mergeCell ref="E34:L34"/>
    <mergeCell ref="D7:N7"/>
    <mergeCell ref="E35:L35"/>
    <mergeCell ref="D24:N24"/>
    <mergeCell ref="D25:N25"/>
    <mergeCell ref="D26:N26"/>
    <mergeCell ref="D14:M14"/>
    <mergeCell ref="D15:F15"/>
    <mergeCell ref="G15:L15"/>
    <mergeCell ref="L3:N3"/>
    <mergeCell ref="A1:P1"/>
    <mergeCell ref="B48:N48"/>
    <mergeCell ref="B22:N22"/>
    <mergeCell ref="B24:C24"/>
    <mergeCell ref="B25:C25"/>
    <mergeCell ref="B26:C26"/>
    <mergeCell ref="B27:C27"/>
    <mergeCell ref="I29:N29"/>
  </mergeCells>
  <hyperlinks>
    <hyperlink ref="M34" location="TAB1!A1" display="Ü"/>
    <hyperlink ref="M35" location="TAB2!A1" display="Ü"/>
    <hyperlink ref="G15" r:id="rId1" display="http://www.isdscotland.org/Health-Topics/General-Practice/Practices-and-Their-Populations/"/>
    <hyperlink ref="G15:L15" r:id="rId2" display="http://www.isdscotland.org/Health-Topics/General-Practice/Workforce-and-Practice-Populations/Practices-and-Their-Populations/"/>
    <hyperlink ref="L3" r:id="rId3" display="http://www.isdscotland.org/Health-Topics/General-Practice/Practices-and-Their-Populations/"/>
    <hyperlink ref="L3:N3" r:id="rId4" display="Webpage - Practices and Their Populations"/>
    <hyperlink ref="I29" r:id="rId5" display="http://www.isdscotland.org/Health-Topics/General-Practice/Workforce-and-Practice-Populations/Workforce/Glossary.asp"/>
  </hyperlinks>
  <printOptions/>
  <pageMargins left="0.7" right="0.7" top="0.75" bottom="0.75" header="0.3" footer="0.3"/>
  <pageSetup horizontalDpi="600" verticalDpi="600" orientation="landscape" paperSize="9" scale="72" r:id="rId7"/>
  <colBreaks count="1" manualBreakCount="1">
    <brk id="14" max="65535" man="1"/>
  </colBreaks>
  <drawing r:id="rId6"/>
</worksheet>
</file>

<file path=xl/worksheets/sheet2.xml><?xml version="1.0" encoding="utf-8"?>
<worksheet xmlns="http://schemas.openxmlformats.org/spreadsheetml/2006/main" xmlns:r="http://schemas.openxmlformats.org/officeDocument/2006/relationships">
  <dimension ref="A1:AM71"/>
  <sheetViews>
    <sheetView showGridLines="0" zoomScalePageLayoutView="0" workbookViewId="0" topLeftCell="A1">
      <selection activeCell="A1" sqref="A1"/>
    </sheetView>
  </sheetViews>
  <sheetFormatPr defaultColWidth="9.140625" defaultRowHeight="12.75"/>
  <cols>
    <col min="1" max="1" width="1.57421875" style="0" customWidth="1"/>
    <col min="2" max="2" width="32.140625" style="0" customWidth="1"/>
    <col min="3" max="3" width="9.421875" style="0" customWidth="1"/>
    <col min="4" max="12" width="10.421875" style="0" customWidth="1"/>
    <col min="13" max="13" width="9.57421875" style="0" customWidth="1"/>
    <col min="17" max="17" width="3.7109375" style="0" customWidth="1"/>
    <col min="21" max="21" width="30.57421875" style="0" customWidth="1"/>
    <col min="26" max="26" width="13.140625" style="51" customWidth="1"/>
    <col min="27" max="37" width="0.85546875" style="93" customWidth="1"/>
    <col min="38" max="38" width="0.85546875" style="24" customWidth="1"/>
    <col min="39" max="39" width="13.140625" style="51" customWidth="1"/>
  </cols>
  <sheetData>
    <row r="1" spans="1:39" s="34" customFormat="1" ht="15.75">
      <c r="A1" s="36"/>
      <c r="B1" s="35" t="s">
        <v>132</v>
      </c>
      <c r="Z1" s="50"/>
      <c r="AA1" s="68"/>
      <c r="AB1" s="68"/>
      <c r="AC1" s="68"/>
      <c r="AD1" s="68"/>
      <c r="AE1" s="68"/>
      <c r="AF1" s="68"/>
      <c r="AG1" s="68"/>
      <c r="AH1" s="68"/>
      <c r="AI1" s="68"/>
      <c r="AJ1" s="68"/>
      <c r="AK1" s="68"/>
      <c r="AL1" s="36"/>
      <c r="AM1" s="50"/>
    </row>
    <row r="2" spans="1:39" s="34" customFormat="1" ht="15.75">
      <c r="A2" s="36"/>
      <c r="B2" s="35" t="str">
        <f>"Patients registered with practices by CHP and age group; 01 October "&amp;A6</f>
        <v>Patients registered with practices by CHP and age group; 01 October 2013</v>
      </c>
      <c r="Z2" s="50"/>
      <c r="AA2" s="68"/>
      <c r="AB2" s="68"/>
      <c r="AC2" s="68"/>
      <c r="AD2" s="68"/>
      <c r="AE2" s="68"/>
      <c r="AF2" s="68"/>
      <c r="AG2" s="68"/>
      <c r="AH2" s="68"/>
      <c r="AI2" s="68"/>
      <c r="AJ2" s="68"/>
      <c r="AK2" s="68"/>
      <c r="AL2" s="36"/>
      <c r="AM2" s="50"/>
    </row>
    <row r="3" ht="12.75">
      <c r="A3" s="24"/>
    </row>
    <row r="4" spans="1:5" ht="12.75">
      <c r="A4" s="24"/>
      <c r="B4" s="8" t="s">
        <v>1187</v>
      </c>
      <c r="C4" s="34"/>
      <c r="E4" s="8" t="s">
        <v>1188</v>
      </c>
    </row>
    <row r="5" spans="1:4" ht="12.75">
      <c r="A5" s="24">
        <v>8</v>
      </c>
      <c r="B5" s="34"/>
      <c r="C5" s="34"/>
      <c r="D5" s="34"/>
    </row>
    <row r="6" spans="1:4" ht="9" customHeight="1">
      <c r="A6" s="24">
        <f ca="1">OFFSET(LKP!E2,A5,0)</f>
        <v>2013</v>
      </c>
      <c r="B6" s="8" t="s">
        <v>30</v>
      </c>
      <c r="C6" s="34"/>
      <c r="D6" s="8" t="s">
        <v>30</v>
      </c>
    </row>
    <row r="7" spans="1:27" ht="17.25" customHeight="1">
      <c r="A7" s="24">
        <v>1</v>
      </c>
      <c r="B7" s="60" t="str">
        <f>"Table 1 - Patients registered with "&amp;A8&amp;" practices by CHP and age group; 01 October "&amp;A6</f>
        <v>Table 1 - Patients registered with All practices by CHP and age group; 01 October 2013</v>
      </c>
      <c r="AA7" s="93" t="s">
        <v>51</v>
      </c>
    </row>
    <row r="8" spans="1:39" s="34" customFormat="1" ht="15" customHeight="1">
      <c r="A8" s="36" t="str">
        <f ca="1">OFFSET(LKP!B11,A7,0)</f>
        <v>All</v>
      </c>
      <c r="C8" s="114" t="s">
        <v>1162</v>
      </c>
      <c r="D8" s="116" t="s">
        <v>1163</v>
      </c>
      <c r="E8" s="116"/>
      <c r="F8" s="116"/>
      <c r="G8" s="116"/>
      <c r="H8" s="116"/>
      <c r="I8" s="116"/>
      <c r="J8" s="116"/>
      <c r="K8" s="116"/>
      <c r="L8" s="116"/>
      <c r="M8" s="117" t="s">
        <v>1164</v>
      </c>
      <c r="Z8" s="50"/>
      <c r="AA8" s="68"/>
      <c r="AB8" s="68"/>
      <c r="AC8" s="68"/>
      <c r="AD8" s="68"/>
      <c r="AE8" s="68"/>
      <c r="AF8" s="68"/>
      <c r="AG8" s="68"/>
      <c r="AH8" s="68"/>
      <c r="AI8" s="68"/>
      <c r="AJ8" s="68"/>
      <c r="AK8" s="68"/>
      <c r="AL8" s="36"/>
      <c r="AM8" s="50"/>
    </row>
    <row r="9" spans="1:39" s="34" customFormat="1" ht="27" customHeight="1">
      <c r="A9" s="36"/>
      <c r="C9" s="115"/>
      <c r="D9" s="59" t="s">
        <v>139</v>
      </c>
      <c r="E9" s="98" t="s">
        <v>140</v>
      </c>
      <c r="F9" s="75" t="s">
        <v>141</v>
      </c>
      <c r="G9" s="75" t="s">
        <v>142</v>
      </c>
      <c r="H9" s="75" t="s">
        <v>143</v>
      </c>
      <c r="I9" s="75" t="s">
        <v>144</v>
      </c>
      <c r="J9" s="75" t="s">
        <v>145</v>
      </c>
      <c r="K9" s="75" t="s">
        <v>146</v>
      </c>
      <c r="L9" s="59" t="s">
        <v>147</v>
      </c>
      <c r="M9" s="118"/>
      <c r="Z9" s="50"/>
      <c r="AA9" s="93"/>
      <c r="AB9" s="93" t="s">
        <v>138</v>
      </c>
      <c r="AC9" s="94" t="s">
        <v>139</v>
      </c>
      <c r="AD9" s="95" t="s">
        <v>140</v>
      </c>
      <c r="AE9" s="95" t="s">
        <v>141</v>
      </c>
      <c r="AF9" s="95" t="s">
        <v>142</v>
      </c>
      <c r="AG9" s="95" t="s">
        <v>143</v>
      </c>
      <c r="AH9" s="95" t="s">
        <v>144</v>
      </c>
      <c r="AI9" s="95" t="s">
        <v>145</v>
      </c>
      <c r="AJ9" s="95" t="s">
        <v>146</v>
      </c>
      <c r="AK9" s="68" t="s">
        <v>1168</v>
      </c>
      <c r="AL9" s="36"/>
      <c r="AM9" s="50"/>
    </row>
    <row r="10" spans="1:37" ht="12.75">
      <c r="A10" s="24"/>
      <c r="B10" s="41" t="s">
        <v>49</v>
      </c>
      <c r="C10" s="82">
        <f>VLOOKUP($A$6&amp;$A$8&amp;$B10,Data_CHP!$A$4:$O$1155,C$11,FALSE)</f>
        <v>988</v>
      </c>
      <c r="D10" s="82">
        <f>VLOOKUP($A$6&amp;$A$8&amp;$B10,Data_CHP!$A$4:$O$1155,D$11,FALSE)</f>
        <v>287895</v>
      </c>
      <c r="E10" s="82">
        <f>VLOOKUP($A$6&amp;$A$8&amp;$B10,Data_CHP!$A$4:$O$1155,E$11,FALSE)</f>
        <v>568603</v>
      </c>
      <c r="F10" s="82">
        <f>VLOOKUP($A$6&amp;$A$8&amp;$B10,Data_CHP!$A$4:$O$1155,F$11,FALSE)</f>
        <v>704008</v>
      </c>
      <c r="G10" s="82">
        <f>VLOOKUP($A$6&amp;$A$8&amp;$B10,Data_CHP!$A$4:$O$1155,G$11,FALSE)</f>
        <v>1530939</v>
      </c>
      <c r="H10" s="82">
        <f>VLOOKUP($A$6&amp;$A$8&amp;$B10,Data_CHP!$A$4:$O$1155,H$11,FALSE)</f>
        <v>1522858</v>
      </c>
      <c r="I10" s="82">
        <f>VLOOKUP($A$6&amp;$A$8&amp;$B10,Data_CHP!$A$4:$O$1155,I$11,FALSE)</f>
        <v>526293</v>
      </c>
      <c r="J10" s="82">
        <f>VLOOKUP($A$6&amp;$A$8&amp;$B10,Data_CHP!$A$4:$O$1155,J$11,FALSE)</f>
        <v>311472</v>
      </c>
      <c r="K10" s="82">
        <f>VLOOKUP($A$6&amp;$A$8&amp;$B10,Data_CHP!$A$4:$O$1155,K$11,FALSE)</f>
        <v>102930</v>
      </c>
      <c r="L10" s="82">
        <f>VLOOKUP($A$6&amp;$A$8&amp;$B10,Data_CHP!$A$4:$O$1155,L$11,FALSE)</f>
        <v>5554998</v>
      </c>
      <c r="M10" s="82">
        <f>VLOOKUP($A$6&amp;$A$8&amp;$B10,Data_CHP!$A$4:$O$1155,M$11,FALSE)</f>
        <v>5622.467611336032</v>
      </c>
      <c r="AA10" s="96" t="str">
        <f ca="1">OFFSET(LKP!G20,A49,0)</f>
        <v>Scotland</v>
      </c>
      <c r="AB10" s="93">
        <f>VLOOKUP($A$6&amp;$A$8&amp;$AA10,Data_CHP!$A$4:$O$1155,C$11,FALSE)</f>
        <v>988</v>
      </c>
      <c r="AC10" s="93">
        <f>VLOOKUP($A$6&amp;$A$8&amp;$AA10,Data_CHP!$A$4:$O$1155,D$11,FALSE)</f>
        <v>287895</v>
      </c>
      <c r="AD10" s="93">
        <f>VLOOKUP($A$6&amp;$A$8&amp;$AA10,Data_CHP!$A$4:$O$1155,E$11,FALSE)</f>
        <v>568603</v>
      </c>
      <c r="AE10" s="93">
        <f>VLOOKUP($A$6&amp;$A$8&amp;$AA10,Data_CHP!$A$4:$O$1155,F$11,FALSE)</f>
        <v>704008</v>
      </c>
      <c r="AF10" s="93">
        <f>VLOOKUP($A$6&amp;$A$8&amp;$AA10,Data_CHP!$A$4:$O$1155,G$11,FALSE)</f>
        <v>1530939</v>
      </c>
      <c r="AG10" s="93">
        <f>VLOOKUP($A$6&amp;$A$8&amp;$AA10,Data_CHP!$A$4:$O$1155,H$11,FALSE)</f>
        <v>1522858</v>
      </c>
      <c r="AH10" s="93">
        <f>VLOOKUP($A$6&amp;$A$8&amp;$AA10,Data_CHP!$A$4:$O$1155,I$11,FALSE)</f>
        <v>526293</v>
      </c>
      <c r="AI10" s="93">
        <f>VLOOKUP($A$6&amp;$A$8&amp;$AA10,Data_CHP!$A$4:$O$1155,J$11,FALSE)</f>
        <v>311472</v>
      </c>
      <c r="AJ10" s="93">
        <f>VLOOKUP($A$6&amp;$A$8&amp;$AA10,Data_CHP!$A$4:$O$1155,K$11,FALSE)</f>
        <v>102930</v>
      </c>
      <c r="AK10" s="93">
        <f>VLOOKUP($A$6&amp;$A$8&amp;$AA10,Data_CHP!$A$4:$O$1155,L$11,FALSE)</f>
        <v>5554998</v>
      </c>
    </row>
    <row r="11" spans="1:13" ht="3.75" customHeight="1">
      <c r="A11" s="24"/>
      <c r="B11" s="80"/>
      <c r="C11" s="83">
        <v>5</v>
      </c>
      <c r="D11" s="83">
        <v>6</v>
      </c>
      <c r="E11" s="83">
        <v>7</v>
      </c>
      <c r="F11" s="83">
        <v>8</v>
      </c>
      <c r="G11" s="83">
        <v>9</v>
      </c>
      <c r="H11" s="83">
        <v>10</v>
      </c>
      <c r="I11" s="83">
        <v>11</v>
      </c>
      <c r="J11" s="83">
        <v>12</v>
      </c>
      <c r="K11" s="83">
        <v>13</v>
      </c>
      <c r="L11" s="83">
        <v>14</v>
      </c>
      <c r="M11" s="83">
        <v>15</v>
      </c>
    </row>
    <row r="12" spans="1:19" ht="12.75">
      <c r="A12" s="24"/>
      <c r="B12" s="43" t="s">
        <v>55</v>
      </c>
      <c r="C12" s="82">
        <f>VLOOKUP($A$6&amp;$A$8&amp;$B12,Data_CHP!$A$4:$O$1155,C$11,FALSE)</f>
        <v>30</v>
      </c>
      <c r="D12" s="82">
        <f>VLOOKUP($A$6&amp;$A$8&amp;$B12,Data_CHP!$A$4:$O$1155,D$11,FALSE)</f>
        <v>13329</v>
      </c>
      <c r="E12" s="82">
        <f>VLOOKUP($A$6&amp;$A$8&amp;$B12,Data_CHP!$A$4:$O$1155,E$11,FALSE)</f>
        <v>21712</v>
      </c>
      <c r="F12" s="82">
        <f>VLOOKUP($A$6&amp;$A$8&amp;$B12,Data_CHP!$A$4:$O$1155,F$11,FALSE)</f>
        <v>35630</v>
      </c>
      <c r="G12" s="82">
        <f>VLOOKUP($A$6&amp;$A$8&amp;$B12,Data_CHP!$A$4:$O$1155,G$11,FALSE)</f>
        <v>81536</v>
      </c>
      <c r="H12" s="82">
        <f>VLOOKUP($A$6&amp;$A$8&amp;$B12,Data_CHP!$A$4:$O$1155,H$11,FALSE)</f>
        <v>61633</v>
      </c>
      <c r="I12" s="82">
        <f>VLOOKUP($A$6&amp;$A$8&amp;$B12,Data_CHP!$A$4:$O$1155,I$11,FALSE)</f>
        <v>19067</v>
      </c>
      <c r="J12" s="82">
        <f>VLOOKUP($A$6&amp;$A$8&amp;$B12,Data_CHP!$A$4:$O$1155,J$11,FALSE)</f>
        <v>12225</v>
      </c>
      <c r="K12" s="82">
        <f>VLOOKUP($A$6&amp;$A$8&amp;$B12,Data_CHP!$A$4:$O$1155,K$11,FALSE)</f>
        <v>4465</v>
      </c>
      <c r="L12" s="82">
        <f>VLOOKUP($A$6&amp;$A$8&amp;$B12,Data_CHP!$A$4:$O$1155,L$11,FALSE)</f>
        <v>249597</v>
      </c>
      <c r="M12" s="82">
        <f>VLOOKUP($A$6&amp;$A$8&amp;$B12,Data_CHP!$A$4:$O$1155,M$11,FALSE)</f>
        <v>8319.9</v>
      </c>
      <c r="S12" s="1"/>
    </row>
    <row r="13" spans="1:19" ht="12.75">
      <c r="A13" s="24"/>
      <c r="B13" s="43" t="s">
        <v>57</v>
      </c>
      <c r="C13" s="82">
        <f>VLOOKUP($A$6&amp;$A$8&amp;$B13,Data_CHP!$A$4:$O$1155,C$11,FALSE)</f>
        <v>36</v>
      </c>
      <c r="D13" s="82">
        <f>VLOOKUP($A$6&amp;$A$8&amp;$B13,Data_CHP!$A$4:$O$1155,D$11,FALSE)</f>
        <v>13644</v>
      </c>
      <c r="E13" s="82">
        <f>VLOOKUP($A$6&amp;$A$8&amp;$B13,Data_CHP!$A$4:$O$1155,E$11,FALSE)</f>
        <v>27374</v>
      </c>
      <c r="F13" s="82">
        <f>VLOOKUP($A$6&amp;$A$8&amp;$B13,Data_CHP!$A$4:$O$1155,F$11,FALSE)</f>
        <v>27750</v>
      </c>
      <c r="G13" s="82">
        <f>VLOOKUP($A$6&amp;$A$8&amp;$B13,Data_CHP!$A$4:$O$1155,G$11,FALSE)</f>
        <v>62174</v>
      </c>
      <c r="H13" s="82">
        <f>VLOOKUP($A$6&amp;$A$8&amp;$B13,Data_CHP!$A$4:$O$1155,H$11,FALSE)</f>
        <v>71110</v>
      </c>
      <c r="I13" s="82">
        <f>VLOOKUP($A$6&amp;$A$8&amp;$B13,Data_CHP!$A$4:$O$1155,I$11,FALSE)</f>
        <v>24526</v>
      </c>
      <c r="J13" s="82">
        <f>VLOOKUP($A$6&amp;$A$8&amp;$B13,Data_CHP!$A$4:$O$1155,J$11,FALSE)</f>
        <v>13316</v>
      </c>
      <c r="K13" s="82">
        <f>VLOOKUP($A$6&amp;$A$8&amp;$B13,Data_CHP!$A$4:$O$1155,K$11,FALSE)</f>
        <v>4753</v>
      </c>
      <c r="L13" s="82">
        <f>VLOOKUP($A$6&amp;$A$8&amp;$B13,Data_CHP!$A$4:$O$1155,L$11,FALSE)</f>
        <v>244647</v>
      </c>
      <c r="M13" s="82">
        <f>VLOOKUP($A$6&amp;$A$8&amp;$B13,Data_CHP!$A$4:$O$1155,M$11,FALSE)</f>
        <v>6795.75</v>
      </c>
      <c r="S13" s="1"/>
    </row>
    <row r="14" spans="1:35" ht="12.75">
      <c r="A14" s="24"/>
      <c r="B14" s="43" t="s">
        <v>59</v>
      </c>
      <c r="C14" s="82">
        <f>VLOOKUP($A$6&amp;$A$8&amp;$B14,Data_CHP!$A$4:$O$1155,C$11,FALSE)</f>
        <v>16</v>
      </c>
      <c r="D14" s="82">
        <f>VLOOKUP($A$6&amp;$A$8&amp;$B14,Data_CHP!$A$4:$O$1155,D$11,FALSE)</f>
        <v>5542</v>
      </c>
      <c r="E14" s="82">
        <f>VLOOKUP($A$6&amp;$A$8&amp;$B14,Data_CHP!$A$4:$O$1155,E$11,FALSE)</f>
        <v>11497</v>
      </c>
      <c r="F14" s="82">
        <f>VLOOKUP($A$6&amp;$A$8&amp;$B14,Data_CHP!$A$4:$O$1155,F$11,FALSE)</f>
        <v>12373</v>
      </c>
      <c r="G14" s="82">
        <f>VLOOKUP($A$6&amp;$A$8&amp;$B14,Data_CHP!$A$4:$O$1155,G$11,FALSE)</f>
        <v>25866</v>
      </c>
      <c r="H14" s="82">
        <f>VLOOKUP($A$6&amp;$A$8&amp;$B14,Data_CHP!$A$4:$O$1155,H$11,FALSE)</f>
        <v>30952</v>
      </c>
      <c r="I14" s="82">
        <f>VLOOKUP($A$6&amp;$A$8&amp;$B14,Data_CHP!$A$4:$O$1155,I$11,FALSE)</f>
        <v>12730</v>
      </c>
      <c r="J14" s="82">
        <f>VLOOKUP($A$6&amp;$A$8&amp;$B14,Data_CHP!$A$4:$O$1155,J$11,FALSE)</f>
        <v>7529</v>
      </c>
      <c r="K14" s="82">
        <f>VLOOKUP($A$6&amp;$A$8&amp;$B14,Data_CHP!$A$4:$O$1155,K$11,FALSE)</f>
        <v>2884</v>
      </c>
      <c r="L14" s="82">
        <f>VLOOKUP($A$6&amp;$A$8&amp;$B14,Data_CHP!$A$4:$O$1155,L$11,FALSE)</f>
        <v>109373</v>
      </c>
      <c r="M14" s="82">
        <f>VLOOKUP($A$6&amp;$A$8&amp;$B14,Data_CHP!$A$4:$O$1155,M$11,FALSE)</f>
        <v>6835.8125</v>
      </c>
      <c r="S14" s="1"/>
      <c r="AB14" s="94" t="s">
        <v>139</v>
      </c>
      <c r="AC14" s="95" t="s">
        <v>140</v>
      </c>
      <c r="AD14" s="95" t="s">
        <v>141</v>
      </c>
      <c r="AE14" s="95" t="s">
        <v>142</v>
      </c>
      <c r="AF14" s="95" t="s">
        <v>143</v>
      </c>
      <c r="AG14" s="95" t="s">
        <v>144</v>
      </c>
      <c r="AH14" s="95" t="s">
        <v>145</v>
      </c>
      <c r="AI14" s="95" t="s">
        <v>146</v>
      </c>
    </row>
    <row r="15" spans="1:35" ht="12.75">
      <c r="A15" s="24"/>
      <c r="B15" s="43" t="s">
        <v>61</v>
      </c>
      <c r="C15" s="82">
        <f>VLOOKUP($A$6&amp;$A$8&amp;$B15,Data_CHP!$A$4:$O$1155,C$11,FALSE)</f>
        <v>33</v>
      </c>
      <c r="D15" s="82">
        <f>VLOOKUP($A$6&amp;$A$8&amp;$B15,Data_CHP!$A$4:$O$1155,D$11,FALSE)</f>
        <v>3492</v>
      </c>
      <c r="E15" s="82">
        <f>VLOOKUP($A$6&amp;$A$8&amp;$B15,Data_CHP!$A$4:$O$1155,E$11,FALSE)</f>
        <v>8456</v>
      </c>
      <c r="F15" s="82">
        <f>VLOOKUP($A$6&amp;$A$8&amp;$B15,Data_CHP!$A$4:$O$1155,F$11,FALSE)</f>
        <v>9515</v>
      </c>
      <c r="G15" s="82">
        <f>VLOOKUP($A$6&amp;$A$8&amp;$B15,Data_CHP!$A$4:$O$1155,G$11,FALSE)</f>
        <v>19240</v>
      </c>
      <c r="H15" s="82">
        <f>VLOOKUP($A$6&amp;$A$8&amp;$B15,Data_CHP!$A$4:$O$1155,H$11,FALSE)</f>
        <v>26809</v>
      </c>
      <c r="I15" s="82">
        <f>VLOOKUP($A$6&amp;$A$8&amp;$B15,Data_CHP!$A$4:$O$1155,I$11,FALSE)</f>
        <v>11355</v>
      </c>
      <c r="J15" s="82">
        <f>VLOOKUP($A$6&amp;$A$8&amp;$B15,Data_CHP!$A$4:$O$1155,J$11,FALSE)</f>
        <v>6343</v>
      </c>
      <c r="K15" s="82">
        <f>VLOOKUP($A$6&amp;$A$8&amp;$B15,Data_CHP!$A$4:$O$1155,K$11,FALSE)</f>
        <v>1689</v>
      </c>
      <c r="L15" s="82">
        <f>VLOOKUP($A$6&amp;$A$8&amp;$B15,Data_CHP!$A$4:$O$1155,L$11,FALSE)</f>
        <v>86899</v>
      </c>
      <c r="M15" s="82">
        <f>VLOOKUP($A$6&amp;$A$8&amp;$B15,Data_CHP!$A$4:$O$1155,M$11,FALSE)</f>
        <v>2633.3030303030305</v>
      </c>
      <c r="S15" s="1"/>
      <c r="AA15" s="93" t="str">
        <f>AA10</f>
        <v>Scotland</v>
      </c>
      <c r="AB15" s="97">
        <f>AC10/$AK10</f>
        <v>0.05182630128759722</v>
      </c>
      <c r="AC15" s="97">
        <f aca="true" t="shared" si="0" ref="AC15:AI15">AD10/$AK10</f>
        <v>0.10235881273044563</v>
      </c>
      <c r="AD15" s="97">
        <f t="shared" si="0"/>
        <v>0.12673415904020127</v>
      </c>
      <c r="AE15" s="97">
        <f t="shared" si="0"/>
        <v>0.2755966788826927</v>
      </c>
      <c r="AF15" s="97">
        <f t="shared" si="0"/>
        <v>0.2741419528863917</v>
      </c>
      <c r="AG15" s="97">
        <f t="shared" si="0"/>
        <v>0.0947422483320426</v>
      </c>
      <c r="AH15" s="97">
        <f t="shared" si="0"/>
        <v>0.05607058724413582</v>
      </c>
      <c r="AI15" s="97">
        <f t="shared" si="0"/>
        <v>0.018529259596493104</v>
      </c>
    </row>
    <row r="16" spans="1:19" ht="12.75">
      <c r="A16" s="24"/>
      <c r="B16" s="43" t="s">
        <v>63</v>
      </c>
      <c r="C16" s="82">
        <f>VLOOKUP($A$6&amp;$A$8&amp;$B16,Data_CHP!$A$4:$O$1155,C$11,FALSE)</f>
        <v>7</v>
      </c>
      <c r="D16" s="82">
        <f>VLOOKUP($A$6&amp;$A$8&amp;$B16,Data_CHP!$A$4:$O$1155,D$11,FALSE)</f>
        <v>3066</v>
      </c>
      <c r="E16" s="82">
        <f>VLOOKUP($A$6&amp;$A$8&amp;$B16,Data_CHP!$A$4:$O$1155,E$11,FALSE)</f>
        <v>6267</v>
      </c>
      <c r="F16" s="82">
        <f>VLOOKUP($A$6&amp;$A$8&amp;$B16,Data_CHP!$A$4:$O$1155,F$11,FALSE)</f>
        <v>6651</v>
      </c>
      <c r="G16" s="82">
        <f>VLOOKUP($A$6&amp;$A$8&amp;$B16,Data_CHP!$A$4:$O$1155,G$11,FALSE)</f>
        <v>14112</v>
      </c>
      <c r="H16" s="82">
        <f>VLOOKUP($A$6&amp;$A$8&amp;$B16,Data_CHP!$A$4:$O$1155,H$11,FALSE)</f>
        <v>16370</v>
      </c>
      <c r="I16" s="82">
        <f>VLOOKUP($A$6&amp;$A$8&amp;$B16,Data_CHP!$A$4:$O$1155,I$11,FALSE)</f>
        <v>5800</v>
      </c>
      <c r="J16" s="82">
        <f>VLOOKUP($A$6&amp;$A$8&amp;$B16,Data_CHP!$A$4:$O$1155,J$11,FALSE)</f>
        <v>3111</v>
      </c>
      <c r="K16" s="82">
        <f>VLOOKUP($A$6&amp;$A$8&amp;$B16,Data_CHP!$A$4:$O$1155,K$11,FALSE)</f>
        <v>1002</v>
      </c>
      <c r="L16" s="82">
        <f>VLOOKUP($A$6&amp;$A$8&amp;$B16,Data_CHP!$A$4:$O$1155,L$11,FALSE)</f>
        <v>56379</v>
      </c>
      <c r="M16" s="82">
        <f>VLOOKUP($A$6&amp;$A$8&amp;$B16,Data_CHP!$A$4:$O$1155,M$11,FALSE)</f>
        <v>8054.142857142857</v>
      </c>
      <c r="S16" s="1"/>
    </row>
    <row r="17" spans="1:19" ht="12.75">
      <c r="A17" s="24"/>
      <c r="B17" s="43" t="s">
        <v>65</v>
      </c>
      <c r="C17" s="82">
        <f>VLOOKUP($A$6&amp;$A$8&amp;$B17,Data_CHP!$A$4:$O$1155,C$11,FALSE)</f>
        <v>34</v>
      </c>
      <c r="D17" s="82">
        <f>VLOOKUP($A$6&amp;$A$8&amp;$B17,Data_CHP!$A$4:$O$1155,D$11,FALSE)</f>
        <v>7096</v>
      </c>
      <c r="E17" s="82">
        <f>VLOOKUP($A$6&amp;$A$8&amp;$B17,Data_CHP!$A$4:$O$1155,E$11,FALSE)</f>
        <v>15262</v>
      </c>
      <c r="F17" s="82">
        <f>VLOOKUP($A$6&amp;$A$8&amp;$B17,Data_CHP!$A$4:$O$1155,F$11,FALSE)</f>
        <v>16735</v>
      </c>
      <c r="G17" s="82">
        <f>VLOOKUP($A$6&amp;$A$8&amp;$B17,Data_CHP!$A$4:$O$1155,G$11,FALSE)</f>
        <v>33634</v>
      </c>
      <c r="H17" s="82">
        <f>VLOOKUP($A$6&amp;$A$8&amp;$B17,Data_CHP!$A$4:$O$1155,H$11,FALSE)</f>
        <v>45995</v>
      </c>
      <c r="I17" s="82">
        <f>VLOOKUP($A$6&amp;$A$8&amp;$B17,Data_CHP!$A$4:$O$1155,I$11,FALSE)</f>
        <v>19744</v>
      </c>
      <c r="J17" s="82">
        <f>VLOOKUP($A$6&amp;$A$8&amp;$B17,Data_CHP!$A$4:$O$1155,J$11,FALSE)</f>
        <v>11706</v>
      </c>
      <c r="K17" s="82">
        <f>VLOOKUP($A$6&amp;$A$8&amp;$B17,Data_CHP!$A$4:$O$1155,K$11,FALSE)</f>
        <v>3878</v>
      </c>
      <c r="L17" s="82">
        <f>VLOOKUP($A$6&amp;$A$8&amp;$B17,Data_CHP!$A$4:$O$1155,L$11,FALSE)</f>
        <v>154050</v>
      </c>
      <c r="M17" s="82">
        <f>VLOOKUP($A$6&amp;$A$8&amp;$B17,Data_CHP!$A$4:$O$1155,M$11,FALSE)</f>
        <v>4530.882352941177</v>
      </c>
      <c r="S17" s="1"/>
    </row>
    <row r="18" spans="1:19" ht="12.75">
      <c r="A18" s="24"/>
      <c r="B18" s="43" t="s">
        <v>67</v>
      </c>
      <c r="C18" s="82">
        <f>VLOOKUP($A$6&amp;$A$8&amp;$B18,Data_CHP!$A$4:$O$1155,C$11,FALSE)</f>
        <v>26</v>
      </c>
      <c r="D18" s="82">
        <f>VLOOKUP($A$6&amp;$A$8&amp;$B18,Data_CHP!$A$4:$O$1155,D$11,FALSE)</f>
        <v>8907</v>
      </c>
      <c r="E18" s="82">
        <f>VLOOKUP($A$6&amp;$A$8&amp;$B18,Data_CHP!$A$4:$O$1155,E$11,FALSE)</f>
        <v>16265</v>
      </c>
      <c r="F18" s="82">
        <f>VLOOKUP($A$6&amp;$A$8&amp;$B18,Data_CHP!$A$4:$O$1155,F$11,FALSE)</f>
        <v>26090</v>
      </c>
      <c r="G18" s="82">
        <f>VLOOKUP($A$6&amp;$A$8&amp;$B18,Data_CHP!$A$4:$O$1155,G$11,FALSE)</f>
        <v>46547</v>
      </c>
      <c r="H18" s="82">
        <f>VLOOKUP($A$6&amp;$A$8&amp;$B18,Data_CHP!$A$4:$O$1155,H$11,FALSE)</f>
        <v>43215</v>
      </c>
      <c r="I18" s="82">
        <f>VLOOKUP($A$6&amp;$A$8&amp;$B18,Data_CHP!$A$4:$O$1155,I$11,FALSE)</f>
        <v>14957</v>
      </c>
      <c r="J18" s="82">
        <f>VLOOKUP($A$6&amp;$A$8&amp;$B18,Data_CHP!$A$4:$O$1155,J$11,FALSE)</f>
        <v>9928</v>
      </c>
      <c r="K18" s="82">
        <f>VLOOKUP($A$6&amp;$A$8&amp;$B18,Data_CHP!$A$4:$O$1155,K$11,FALSE)</f>
        <v>3458</v>
      </c>
      <c r="L18" s="82">
        <f>VLOOKUP($A$6&amp;$A$8&amp;$B18,Data_CHP!$A$4:$O$1155,L$11,FALSE)</f>
        <v>169367</v>
      </c>
      <c r="M18" s="82">
        <f>VLOOKUP($A$6&amp;$A$8&amp;$B18,Data_CHP!$A$4:$O$1155,M$11,FALSE)</f>
        <v>6514.115384615385</v>
      </c>
      <c r="S18" s="1"/>
    </row>
    <row r="19" spans="1:19" ht="12.75">
      <c r="A19" s="24"/>
      <c r="B19" s="43" t="s">
        <v>69</v>
      </c>
      <c r="C19" s="82">
        <f>VLOOKUP($A$6&amp;$A$8&amp;$B19,Data_CHP!$A$4:$O$1155,C$11,FALSE)</f>
        <v>21</v>
      </c>
      <c r="D19" s="82">
        <f>VLOOKUP($A$6&amp;$A$8&amp;$B19,Data_CHP!$A$4:$O$1155,D$11,FALSE)</f>
        <v>8705</v>
      </c>
      <c r="E19" s="82">
        <f>VLOOKUP($A$6&amp;$A$8&amp;$B19,Data_CHP!$A$4:$O$1155,E$11,FALSE)</f>
        <v>16813</v>
      </c>
      <c r="F19" s="82">
        <f>VLOOKUP($A$6&amp;$A$8&amp;$B19,Data_CHP!$A$4:$O$1155,F$11,FALSE)</f>
        <v>16432</v>
      </c>
      <c r="G19" s="82">
        <f>VLOOKUP($A$6&amp;$A$8&amp;$B19,Data_CHP!$A$4:$O$1155,G$11,FALSE)</f>
        <v>39420</v>
      </c>
      <c r="H19" s="82">
        <f>VLOOKUP($A$6&amp;$A$8&amp;$B19,Data_CHP!$A$4:$O$1155,H$11,FALSE)</f>
        <v>41025</v>
      </c>
      <c r="I19" s="82">
        <f>VLOOKUP($A$6&amp;$A$8&amp;$B19,Data_CHP!$A$4:$O$1155,I$11,FALSE)</f>
        <v>14675</v>
      </c>
      <c r="J19" s="82">
        <f>VLOOKUP($A$6&amp;$A$8&amp;$B19,Data_CHP!$A$4:$O$1155,J$11,FALSE)</f>
        <v>7420</v>
      </c>
      <c r="K19" s="82">
        <f>VLOOKUP($A$6&amp;$A$8&amp;$B19,Data_CHP!$A$4:$O$1155,K$11,FALSE)</f>
        <v>2505</v>
      </c>
      <c r="L19" s="82">
        <f>VLOOKUP($A$6&amp;$A$8&amp;$B19,Data_CHP!$A$4:$O$1155,L$11,FALSE)</f>
        <v>146995</v>
      </c>
      <c r="M19" s="82">
        <f>VLOOKUP($A$6&amp;$A$8&amp;$B19,Data_CHP!$A$4:$O$1155,M$11,FALSE)</f>
        <v>6999.761904761905</v>
      </c>
      <c r="S19" s="1"/>
    </row>
    <row r="20" spans="1:19" ht="12.75">
      <c r="A20" s="24"/>
      <c r="B20" s="43" t="s">
        <v>71</v>
      </c>
      <c r="C20" s="82">
        <f>VLOOKUP($A$6&amp;$A$8&amp;$B20,Data_CHP!$A$4:$O$1155,C$11,FALSE)</f>
        <v>15</v>
      </c>
      <c r="D20" s="82">
        <f>VLOOKUP($A$6&amp;$A$8&amp;$B20,Data_CHP!$A$4:$O$1155,D$11,FALSE)</f>
        <v>6523</v>
      </c>
      <c r="E20" s="82">
        <f>VLOOKUP($A$6&amp;$A$8&amp;$B20,Data_CHP!$A$4:$O$1155,E$11,FALSE)</f>
        <v>12942</v>
      </c>
      <c r="F20" s="82">
        <f>VLOOKUP($A$6&amp;$A$8&amp;$B20,Data_CHP!$A$4:$O$1155,F$11,FALSE)</f>
        <v>14874</v>
      </c>
      <c r="G20" s="82">
        <f>VLOOKUP($A$6&amp;$A$8&amp;$B20,Data_CHP!$A$4:$O$1155,G$11,FALSE)</f>
        <v>31050</v>
      </c>
      <c r="H20" s="82">
        <f>VLOOKUP($A$6&amp;$A$8&amp;$B20,Data_CHP!$A$4:$O$1155,H$11,FALSE)</f>
        <v>35375</v>
      </c>
      <c r="I20" s="82">
        <f>VLOOKUP($A$6&amp;$A$8&amp;$B20,Data_CHP!$A$4:$O$1155,I$11,FALSE)</f>
        <v>13029</v>
      </c>
      <c r="J20" s="82">
        <f>VLOOKUP($A$6&amp;$A$8&amp;$B20,Data_CHP!$A$4:$O$1155,J$11,FALSE)</f>
        <v>7378</v>
      </c>
      <c r="K20" s="82">
        <f>VLOOKUP($A$6&amp;$A$8&amp;$B20,Data_CHP!$A$4:$O$1155,K$11,FALSE)</f>
        <v>2373</v>
      </c>
      <c r="L20" s="82">
        <f>VLOOKUP($A$6&amp;$A$8&amp;$B20,Data_CHP!$A$4:$O$1155,L$11,FALSE)</f>
        <v>123544</v>
      </c>
      <c r="M20" s="82">
        <f>VLOOKUP($A$6&amp;$A$8&amp;$B20,Data_CHP!$A$4:$O$1155,M$11,FALSE)</f>
        <v>8236.266666666666</v>
      </c>
      <c r="S20" s="1"/>
    </row>
    <row r="21" spans="1:19" ht="12.75">
      <c r="A21" s="24"/>
      <c r="B21" s="43" t="s">
        <v>73</v>
      </c>
      <c r="C21" s="82">
        <f>VLOOKUP($A$6&amp;$A$8&amp;$B21,Data_CHP!$A$4:$O$1155,C$11,FALSE)</f>
        <v>17</v>
      </c>
      <c r="D21" s="82">
        <f>VLOOKUP($A$6&amp;$A$8&amp;$B21,Data_CHP!$A$4:$O$1155,D$11,FALSE)</f>
        <v>4980</v>
      </c>
      <c r="E21" s="82">
        <f>VLOOKUP($A$6&amp;$A$8&amp;$B21,Data_CHP!$A$4:$O$1155,E$11,FALSE)</f>
        <v>10902</v>
      </c>
      <c r="F21" s="82">
        <f>VLOOKUP($A$6&amp;$A$8&amp;$B21,Data_CHP!$A$4:$O$1155,F$11,FALSE)</f>
        <v>12279</v>
      </c>
      <c r="G21" s="82">
        <f>VLOOKUP($A$6&amp;$A$8&amp;$B21,Data_CHP!$A$4:$O$1155,G$11,FALSE)</f>
        <v>24561</v>
      </c>
      <c r="H21" s="82">
        <f>VLOOKUP($A$6&amp;$A$8&amp;$B21,Data_CHP!$A$4:$O$1155,H$11,FALSE)</f>
        <v>29819</v>
      </c>
      <c r="I21" s="82">
        <f>VLOOKUP($A$6&amp;$A$8&amp;$B21,Data_CHP!$A$4:$O$1155,I$11,FALSE)</f>
        <v>10924</v>
      </c>
      <c r="J21" s="82">
        <f>VLOOKUP($A$6&amp;$A$8&amp;$B21,Data_CHP!$A$4:$O$1155,J$11,FALSE)</f>
        <v>6949</v>
      </c>
      <c r="K21" s="82">
        <f>VLOOKUP($A$6&amp;$A$8&amp;$B21,Data_CHP!$A$4:$O$1155,K$11,FALSE)</f>
        <v>2168</v>
      </c>
      <c r="L21" s="82">
        <f>VLOOKUP($A$6&amp;$A$8&amp;$B21,Data_CHP!$A$4:$O$1155,L$11,FALSE)</f>
        <v>102582</v>
      </c>
      <c r="M21" s="82">
        <f>VLOOKUP($A$6&amp;$A$8&amp;$B21,Data_CHP!$A$4:$O$1155,M$11,FALSE)</f>
        <v>6034.235294117647</v>
      </c>
      <c r="S21" s="1"/>
    </row>
    <row r="22" spans="1:19" ht="12.75">
      <c r="A22" s="24"/>
      <c r="B22" s="43" t="s">
        <v>75</v>
      </c>
      <c r="C22" s="82">
        <f>VLOOKUP($A$6&amp;$A$8&amp;$B22,Data_CHP!$A$4:$O$1155,C$11,FALSE)</f>
        <v>16</v>
      </c>
      <c r="D22" s="82">
        <f>VLOOKUP($A$6&amp;$A$8&amp;$B22,Data_CHP!$A$4:$O$1155,D$11,FALSE)</f>
        <v>5796</v>
      </c>
      <c r="E22" s="82">
        <f>VLOOKUP($A$6&amp;$A$8&amp;$B22,Data_CHP!$A$4:$O$1155,E$11,FALSE)</f>
        <v>11941</v>
      </c>
      <c r="F22" s="82">
        <f>VLOOKUP($A$6&amp;$A$8&amp;$B22,Data_CHP!$A$4:$O$1155,F$11,FALSE)</f>
        <v>12282</v>
      </c>
      <c r="G22" s="82">
        <f>VLOOKUP($A$6&amp;$A$8&amp;$B22,Data_CHP!$A$4:$O$1155,G$11,FALSE)</f>
        <v>25034</v>
      </c>
      <c r="H22" s="82">
        <f>VLOOKUP($A$6&amp;$A$8&amp;$B22,Data_CHP!$A$4:$O$1155,H$11,FALSE)</f>
        <v>29811</v>
      </c>
      <c r="I22" s="82">
        <f>VLOOKUP($A$6&amp;$A$8&amp;$B22,Data_CHP!$A$4:$O$1155,I$11,FALSE)</f>
        <v>10585</v>
      </c>
      <c r="J22" s="82">
        <f>VLOOKUP($A$6&amp;$A$8&amp;$B22,Data_CHP!$A$4:$O$1155,J$11,FALSE)</f>
        <v>6405</v>
      </c>
      <c r="K22" s="82">
        <f>VLOOKUP($A$6&amp;$A$8&amp;$B22,Data_CHP!$A$4:$O$1155,K$11,FALSE)</f>
        <v>2361</v>
      </c>
      <c r="L22" s="82">
        <f>VLOOKUP($A$6&amp;$A$8&amp;$B22,Data_CHP!$A$4:$O$1155,L$11,FALSE)</f>
        <v>104215</v>
      </c>
      <c r="M22" s="82">
        <f>VLOOKUP($A$6&amp;$A$8&amp;$B22,Data_CHP!$A$4:$O$1155,M$11,FALSE)</f>
        <v>6513.4375</v>
      </c>
      <c r="S22" s="1"/>
    </row>
    <row r="23" spans="1:19" ht="12.75">
      <c r="A23" s="24"/>
      <c r="B23" s="43" t="s">
        <v>77</v>
      </c>
      <c r="C23" s="82">
        <f>VLOOKUP($A$6&amp;$A$8&amp;$B23,Data_CHP!$A$4:$O$1155,C$11,FALSE)</f>
        <v>15</v>
      </c>
      <c r="D23" s="82">
        <f>VLOOKUP($A$6&amp;$A$8&amp;$B23,Data_CHP!$A$4:$O$1155,D$11,FALSE)</f>
        <v>4868</v>
      </c>
      <c r="E23" s="82">
        <f>VLOOKUP($A$6&amp;$A$8&amp;$B23,Data_CHP!$A$4:$O$1155,E$11,FALSE)</f>
        <v>10846</v>
      </c>
      <c r="F23" s="82">
        <f>VLOOKUP($A$6&amp;$A$8&amp;$B23,Data_CHP!$A$4:$O$1155,F$11,FALSE)</f>
        <v>10965</v>
      </c>
      <c r="G23" s="82">
        <f>VLOOKUP($A$6&amp;$A$8&amp;$B23,Data_CHP!$A$4:$O$1155,G$11,FALSE)</f>
        <v>21853</v>
      </c>
      <c r="H23" s="82">
        <f>VLOOKUP($A$6&amp;$A$8&amp;$B23,Data_CHP!$A$4:$O$1155,H$11,FALSE)</f>
        <v>25490</v>
      </c>
      <c r="I23" s="82">
        <f>VLOOKUP($A$6&amp;$A$8&amp;$B23,Data_CHP!$A$4:$O$1155,I$11,FALSE)</f>
        <v>8426</v>
      </c>
      <c r="J23" s="82">
        <f>VLOOKUP($A$6&amp;$A$8&amp;$B23,Data_CHP!$A$4:$O$1155,J$11,FALSE)</f>
        <v>5353</v>
      </c>
      <c r="K23" s="82">
        <f>VLOOKUP($A$6&amp;$A$8&amp;$B23,Data_CHP!$A$4:$O$1155,K$11,FALSE)</f>
        <v>1904</v>
      </c>
      <c r="L23" s="82">
        <f>VLOOKUP($A$6&amp;$A$8&amp;$B23,Data_CHP!$A$4:$O$1155,L$11,FALSE)</f>
        <v>89705</v>
      </c>
      <c r="M23" s="82">
        <f>VLOOKUP($A$6&amp;$A$8&amp;$B23,Data_CHP!$A$4:$O$1155,M$11,FALSE)</f>
        <v>5980.333333333333</v>
      </c>
      <c r="S23" s="1"/>
    </row>
    <row r="24" spans="1:19" ht="12.75">
      <c r="A24" s="24"/>
      <c r="B24" s="43" t="s">
        <v>79</v>
      </c>
      <c r="C24" s="82">
        <f>VLOOKUP($A$6&amp;$A$8&amp;$B24,Data_CHP!$A$4:$O$1155,C$11,FALSE)</f>
        <v>72</v>
      </c>
      <c r="D24" s="82">
        <f>VLOOKUP($A$6&amp;$A$8&amp;$B24,Data_CHP!$A$4:$O$1155,D$11,FALSE)</f>
        <v>26128</v>
      </c>
      <c r="E24" s="82">
        <f>VLOOKUP($A$6&amp;$A$8&amp;$B24,Data_CHP!$A$4:$O$1155,E$11,FALSE)</f>
        <v>43728</v>
      </c>
      <c r="F24" s="82">
        <f>VLOOKUP($A$6&amp;$A$8&amp;$B24,Data_CHP!$A$4:$O$1155,F$11,FALSE)</f>
        <v>76696</v>
      </c>
      <c r="G24" s="82">
        <f>VLOOKUP($A$6&amp;$A$8&amp;$B24,Data_CHP!$A$4:$O$1155,G$11,FALSE)</f>
        <v>184976</v>
      </c>
      <c r="H24" s="82">
        <f>VLOOKUP($A$6&amp;$A$8&amp;$B24,Data_CHP!$A$4:$O$1155,H$11,FALSE)</f>
        <v>120946</v>
      </c>
      <c r="I24" s="82">
        <f>VLOOKUP($A$6&amp;$A$8&amp;$B24,Data_CHP!$A$4:$O$1155,I$11,FALSE)</f>
        <v>37380</v>
      </c>
      <c r="J24" s="82">
        <f>VLOOKUP($A$6&amp;$A$8&amp;$B24,Data_CHP!$A$4:$O$1155,J$11,FALSE)</f>
        <v>24600</v>
      </c>
      <c r="K24" s="82">
        <f>VLOOKUP($A$6&amp;$A$8&amp;$B24,Data_CHP!$A$4:$O$1155,K$11,FALSE)</f>
        <v>9913</v>
      </c>
      <c r="L24" s="82">
        <f>VLOOKUP($A$6&amp;$A$8&amp;$B24,Data_CHP!$A$4:$O$1155,L$11,FALSE)</f>
        <v>524367</v>
      </c>
      <c r="M24" s="82">
        <f>VLOOKUP($A$6&amp;$A$8&amp;$B24,Data_CHP!$A$4:$O$1155,M$11,FALSE)</f>
        <v>7282.875</v>
      </c>
      <c r="S24" s="1"/>
    </row>
    <row r="25" spans="1:19" ht="12.75">
      <c r="A25" s="24"/>
      <c r="B25" s="43" t="s">
        <v>81</v>
      </c>
      <c r="C25" s="82">
        <f>VLOOKUP($A$6&amp;$A$8&amp;$B25,Data_CHP!$A$4:$O$1155,C$11,FALSE)</f>
        <v>27</v>
      </c>
      <c r="D25" s="82">
        <f>VLOOKUP($A$6&amp;$A$8&amp;$B25,Data_CHP!$A$4:$O$1155,D$11,FALSE)</f>
        <v>8863</v>
      </c>
      <c r="E25" s="82">
        <f>VLOOKUP($A$6&amp;$A$8&amp;$B25,Data_CHP!$A$4:$O$1155,E$11,FALSE)</f>
        <v>17284</v>
      </c>
      <c r="F25" s="82">
        <f>VLOOKUP($A$6&amp;$A$8&amp;$B25,Data_CHP!$A$4:$O$1155,F$11,FALSE)</f>
        <v>18190</v>
      </c>
      <c r="G25" s="82">
        <f>VLOOKUP($A$6&amp;$A$8&amp;$B25,Data_CHP!$A$4:$O$1155,G$11,FALSE)</f>
        <v>42645</v>
      </c>
      <c r="H25" s="82">
        <f>VLOOKUP($A$6&amp;$A$8&amp;$B25,Data_CHP!$A$4:$O$1155,H$11,FALSE)</f>
        <v>44319</v>
      </c>
      <c r="I25" s="82">
        <f>VLOOKUP($A$6&amp;$A$8&amp;$B25,Data_CHP!$A$4:$O$1155,I$11,FALSE)</f>
        <v>15271</v>
      </c>
      <c r="J25" s="82">
        <f>VLOOKUP($A$6&amp;$A$8&amp;$B25,Data_CHP!$A$4:$O$1155,J$11,FALSE)</f>
        <v>8808</v>
      </c>
      <c r="K25" s="82">
        <f>VLOOKUP($A$6&amp;$A$8&amp;$B25,Data_CHP!$A$4:$O$1155,K$11,FALSE)</f>
        <v>2709</v>
      </c>
      <c r="L25" s="82">
        <f>VLOOKUP($A$6&amp;$A$8&amp;$B25,Data_CHP!$A$4:$O$1155,L$11,FALSE)</f>
        <v>158089</v>
      </c>
      <c r="M25" s="82">
        <f>VLOOKUP($A$6&amp;$A$8&amp;$B25,Data_CHP!$A$4:$O$1155,M$11,FALSE)</f>
        <v>5855.148148148148</v>
      </c>
      <c r="S25" s="1"/>
    </row>
    <row r="26" spans="1:19" ht="12.75">
      <c r="A26" s="24"/>
      <c r="B26" s="43" t="s">
        <v>125</v>
      </c>
      <c r="C26" s="82">
        <f>VLOOKUP($A$6&amp;$A$8&amp;$B26,Data_CHP!$A$4:$O$1155,C$11,FALSE)</f>
        <v>150</v>
      </c>
      <c r="D26" s="82">
        <f>VLOOKUP($A$6&amp;$A$8&amp;$B26,Data_CHP!$A$4:$O$1155,D$11,FALSE)</f>
        <v>36104</v>
      </c>
      <c r="E26" s="82">
        <f>VLOOKUP($A$6&amp;$A$8&amp;$B26,Data_CHP!$A$4:$O$1155,E$11,FALSE)</f>
        <v>64273</v>
      </c>
      <c r="F26" s="82">
        <f>VLOOKUP($A$6&amp;$A$8&amp;$B26,Data_CHP!$A$4:$O$1155,F$11,FALSE)</f>
        <v>101054</v>
      </c>
      <c r="G26" s="82">
        <f>VLOOKUP($A$6&amp;$A$8&amp;$B26,Data_CHP!$A$4:$O$1155,G$11,FALSE)</f>
        <v>233771</v>
      </c>
      <c r="H26" s="82">
        <f>VLOOKUP($A$6&amp;$A$8&amp;$B26,Data_CHP!$A$4:$O$1155,H$11,FALSE)</f>
        <v>171668</v>
      </c>
      <c r="I26" s="82">
        <f>VLOOKUP($A$6&amp;$A$8&amp;$B26,Data_CHP!$A$4:$O$1155,I$11,FALSE)</f>
        <v>46697</v>
      </c>
      <c r="J26" s="82">
        <f>VLOOKUP($A$6&amp;$A$8&amp;$B26,Data_CHP!$A$4:$O$1155,J$11,FALSE)</f>
        <v>29548</v>
      </c>
      <c r="K26" s="82">
        <f>VLOOKUP($A$6&amp;$A$8&amp;$B26,Data_CHP!$A$4:$O$1155,K$11,FALSE)</f>
        <v>8164</v>
      </c>
      <c r="L26" s="82">
        <f>VLOOKUP($A$6&amp;$A$8&amp;$B26,Data_CHP!$A$4:$O$1155,L$11,FALSE)</f>
        <v>691279</v>
      </c>
      <c r="M26" s="82">
        <f>VLOOKUP($A$6&amp;$A$8&amp;$B26,Data_CHP!$A$4:$O$1155,M$11,FALSE)</f>
        <v>4608.526666666667</v>
      </c>
      <c r="S26" s="1"/>
    </row>
    <row r="27" spans="1:19" ht="12.75">
      <c r="A27" s="24"/>
      <c r="B27" s="43" t="s">
        <v>84</v>
      </c>
      <c r="C27" s="82">
        <f>VLOOKUP($A$6&amp;$A$8&amp;$B27,Data_CHP!$A$4:$O$1155,C$11,FALSE)</f>
        <v>19</v>
      </c>
      <c r="D27" s="82">
        <f>VLOOKUP($A$6&amp;$A$8&amp;$B27,Data_CHP!$A$4:$O$1155,D$11,FALSE)</f>
        <v>5886</v>
      </c>
      <c r="E27" s="82">
        <f>VLOOKUP($A$6&amp;$A$8&amp;$B27,Data_CHP!$A$4:$O$1155,E$11,FALSE)</f>
        <v>12510</v>
      </c>
      <c r="F27" s="82">
        <f>VLOOKUP($A$6&amp;$A$8&amp;$B27,Data_CHP!$A$4:$O$1155,F$11,FALSE)</f>
        <v>21487</v>
      </c>
      <c r="G27" s="82">
        <f>VLOOKUP($A$6&amp;$A$8&amp;$B27,Data_CHP!$A$4:$O$1155,G$11,FALSE)</f>
        <v>29981</v>
      </c>
      <c r="H27" s="82">
        <f>VLOOKUP($A$6&amp;$A$8&amp;$B27,Data_CHP!$A$4:$O$1155,H$11,FALSE)</f>
        <v>35030</v>
      </c>
      <c r="I27" s="82">
        <f>VLOOKUP($A$6&amp;$A$8&amp;$B27,Data_CHP!$A$4:$O$1155,I$11,FALSE)</f>
        <v>13882</v>
      </c>
      <c r="J27" s="82">
        <f>VLOOKUP($A$6&amp;$A$8&amp;$B27,Data_CHP!$A$4:$O$1155,J$11,FALSE)</f>
        <v>7985</v>
      </c>
      <c r="K27" s="82">
        <f>VLOOKUP($A$6&amp;$A$8&amp;$B27,Data_CHP!$A$4:$O$1155,K$11,FALSE)</f>
        <v>2829</v>
      </c>
      <c r="L27" s="82">
        <f>VLOOKUP($A$6&amp;$A$8&amp;$B27,Data_CHP!$A$4:$O$1155,L$11,FALSE)</f>
        <v>129590</v>
      </c>
      <c r="M27" s="82">
        <f>VLOOKUP($A$6&amp;$A$8&amp;$B27,Data_CHP!$A$4:$O$1155,M$11,FALSE)</f>
        <v>6820.526315789473</v>
      </c>
      <c r="S27" s="1"/>
    </row>
    <row r="28" spans="1:13" ht="12.75">
      <c r="A28" s="24"/>
      <c r="B28" s="52" t="s">
        <v>131</v>
      </c>
      <c r="C28" s="82">
        <f>VLOOKUP($A$6&amp;$A$8&amp;$B28,Data_CHP!$A$4:$O$1155,C$11,FALSE)</f>
        <v>67</v>
      </c>
      <c r="D28" s="82">
        <f>VLOOKUP($A$6&amp;$A$8&amp;$B28,Data_CHP!$A$4:$O$1155,D$11,FALSE)</f>
        <v>11267</v>
      </c>
      <c r="E28" s="82">
        <f>VLOOKUP($A$6&amp;$A$8&amp;$B28,Data_CHP!$A$4:$O$1155,E$11,FALSE)</f>
        <v>24385</v>
      </c>
      <c r="F28" s="82">
        <f>VLOOKUP($A$6&amp;$A$8&amp;$B28,Data_CHP!$A$4:$O$1155,F$11,FALSE)</f>
        <v>24996</v>
      </c>
      <c r="G28" s="82">
        <f>VLOOKUP($A$6&amp;$A$8&amp;$B28,Data_CHP!$A$4:$O$1155,G$11,FALSE)</f>
        <v>56262</v>
      </c>
      <c r="H28" s="82">
        <f>VLOOKUP($A$6&amp;$A$8&amp;$B28,Data_CHP!$A$4:$O$1155,H$11,FALSE)</f>
        <v>70697</v>
      </c>
      <c r="I28" s="82">
        <f>VLOOKUP($A$6&amp;$A$8&amp;$B28,Data_CHP!$A$4:$O$1155,I$11,FALSE)</f>
        <v>25847</v>
      </c>
      <c r="J28" s="82">
        <f>VLOOKUP($A$6&amp;$A$8&amp;$B28,Data_CHP!$A$4:$O$1155,J$11,FALSE)</f>
        <v>14379</v>
      </c>
      <c r="K28" s="82">
        <f>VLOOKUP($A$6&amp;$A$8&amp;$B28,Data_CHP!$A$4:$O$1155,K$11,FALSE)</f>
        <v>4309</v>
      </c>
      <c r="L28" s="82">
        <f>VLOOKUP($A$6&amp;$A$8&amp;$B28,Data_CHP!$A$4:$O$1155,L$11,FALSE)</f>
        <v>232142</v>
      </c>
      <c r="M28" s="82">
        <f>VLOOKUP($A$6&amp;$A$8&amp;$B28,Data_CHP!$A$4:$O$1155,M$11,FALSE)</f>
        <v>3464.805970149254</v>
      </c>
    </row>
    <row r="29" spans="1:19" ht="12.75">
      <c r="A29" s="24"/>
      <c r="B29" s="43" t="s">
        <v>86</v>
      </c>
      <c r="C29" s="82">
        <f>VLOOKUP($A$6&amp;$A$8&amp;$B29,Data_CHP!$A$4:$O$1155,C$11,FALSE)</f>
        <v>16</v>
      </c>
      <c r="D29" s="82">
        <f>VLOOKUP($A$6&amp;$A$8&amp;$B29,Data_CHP!$A$4:$O$1155,D$11,FALSE)</f>
        <v>3849</v>
      </c>
      <c r="E29" s="82">
        <f>VLOOKUP($A$6&amp;$A$8&amp;$B29,Data_CHP!$A$4:$O$1155,E$11,FALSE)</f>
        <v>8573</v>
      </c>
      <c r="F29" s="82">
        <f>VLOOKUP($A$6&amp;$A$8&amp;$B29,Data_CHP!$A$4:$O$1155,F$11,FALSE)</f>
        <v>9936</v>
      </c>
      <c r="G29" s="82">
        <f>VLOOKUP($A$6&amp;$A$8&amp;$B29,Data_CHP!$A$4:$O$1155,G$11,FALSE)</f>
        <v>21044</v>
      </c>
      <c r="H29" s="82">
        <f>VLOOKUP($A$6&amp;$A$8&amp;$B29,Data_CHP!$A$4:$O$1155,H$11,FALSE)</f>
        <v>24646</v>
      </c>
      <c r="I29" s="82">
        <f>VLOOKUP($A$6&amp;$A$8&amp;$B29,Data_CHP!$A$4:$O$1155,I$11,FALSE)</f>
        <v>8250</v>
      </c>
      <c r="J29" s="82">
        <f>VLOOKUP($A$6&amp;$A$8&amp;$B29,Data_CHP!$A$4:$O$1155,J$11,FALSE)</f>
        <v>5156</v>
      </c>
      <c r="K29" s="82">
        <f>VLOOKUP($A$6&amp;$A$8&amp;$B29,Data_CHP!$A$4:$O$1155,K$11,FALSE)</f>
        <v>1612</v>
      </c>
      <c r="L29" s="82">
        <f>VLOOKUP($A$6&amp;$A$8&amp;$B29,Data_CHP!$A$4:$O$1155,L$11,FALSE)</f>
        <v>83066</v>
      </c>
      <c r="M29" s="82">
        <f>VLOOKUP($A$6&amp;$A$8&amp;$B29,Data_CHP!$A$4:$O$1155,M$11,FALSE)</f>
        <v>5191.625</v>
      </c>
      <c r="S29" s="1"/>
    </row>
    <row r="30" spans="1:19" ht="12.75">
      <c r="A30" s="24"/>
      <c r="B30" s="43" t="s">
        <v>88</v>
      </c>
      <c r="C30" s="82">
        <f>VLOOKUP($A$6&amp;$A$8&amp;$B30,Data_CHP!$A$4:$O$1155,C$11,FALSE)</f>
        <v>18</v>
      </c>
      <c r="D30" s="82">
        <f>VLOOKUP($A$6&amp;$A$8&amp;$B30,Data_CHP!$A$4:$O$1155,D$11,FALSE)</f>
        <v>5775</v>
      </c>
      <c r="E30" s="82">
        <f>VLOOKUP($A$6&amp;$A$8&amp;$B30,Data_CHP!$A$4:$O$1155,E$11,FALSE)</f>
        <v>10642</v>
      </c>
      <c r="F30" s="82">
        <f>VLOOKUP($A$6&amp;$A$8&amp;$B30,Data_CHP!$A$4:$O$1155,F$11,FALSE)</f>
        <v>11477</v>
      </c>
      <c r="G30" s="82">
        <f>VLOOKUP($A$6&amp;$A$8&amp;$B30,Data_CHP!$A$4:$O$1155,G$11,FALSE)</f>
        <v>25742</v>
      </c>
      <c r="H30" s="82">
        <f>VLOOKUP($A$6&amp;$A$8&amp;$B30,Data_CHP!$A$4:$O$1155,H$11,FALSE)</f>
        <v>28287</v>
      </c>
      <c r="I30" s="82">
        <f>VLOOKUP($A$6&amp;$A$8&amp;$B30,Data_CHP!$A$4:$O$1155,I$11,FALSE)</f>
        <v>10617</v>
      </c>
      <c r="J30" s="82">
        <f>VLOOKUP($A$6&amp;$A$8&amp;$B30,Data_CHP!$A$4:$O$1155,J$11,FALSE)</f>
        <v>6406</v>
      </c>
      <c r="K30" s="82">
        <f>VLOOKUP($A$6&amp;$A$8&amp;$B30,Data_CHP!$A$4:$O$1155,K$11,FALSE)</f>
        <v>2379</v>
      </c>
      <c r="L30" s="82">
        <f>VLOOKUP($A$6&amp;$A$8&amp;$B30,Data_CHP!$A$4:$O$1155,L$11,FALSE)</f>
        <v>101325</v>
      </c>
      <c r="M30" s="82">
        <f>VLOOKUP($A$6&amp;$A$8&amp;$B30,Data_CHP!$A$4:$O$1155,M$11,FALSE)</f>
        <v>5629.166666666667</v>
      </c>
      <c r="S30" s="1"/>
    </row>
    <row r="31" spans="1:19" ht="12.75">
      <c r="A31" s="24"/>
      <c r="B31" s="43" t="s">
        <v>92</v>
      </c>
      <c r="C31" s="82">
        <f>VLOOKUP($A$6&amp;$A$8&amp;$B31,Data_CHP!$A$4:$O$1155,C$11,FALSE)</f>
        <v>13</v>
      </c>
      <c r="D31" s="82">
        <f>VLOOKUP($A$6&amp;$A$8&amp;$B31,Data_CHP!$A$4:$O$1155,D$11,FALSE)</f>
        <v>5204</v>
      </c>
      <c r="E31" s="82">
        <f>VLOOKUP($A$6&amp;$A$8&amp;$B31,Data_CHP!$A$4:$O$1155,E$11,FALSE)</f>
        <v>10033</v>
      </c>
      <c r="F31" s="82">
        <f>VLOOKUP($A$6&amp;$A$8&amp;$B31,Data_CHP!$A$4:$O$1155,F$11,FALSE)</f>
        <v>10466</v>
      </c>
      <c r="G31" s="82">
        <f>VLOOKUP($A$6&amp;$A$8&amp;$B31,Data_CHP!$A$4:$O$1155,G$11,FALSE)</f>
        <v>22312</v>
      </c>
      <c r="H31" s="82">
        <f>VLOOKUP($A$6&amp;$A$8&amp;$B31,Data_CHP!$A$4:$O$1155,H$11,FALSE)</f>
        <v>24954</v>
      </c>
      <c r="I31" s="82">
        <f>VLOOKUP($A$6&amp;$A$8&amp;$B31,Data_CHP!$A$4:$O$1155,I$11,FALSE)</f>
        <v>8965</v>
      </c>
      <c r="J31" s="82">
        <f>VLOOKUP($A$6&amp;$A$8&amp;$B31,Data_CHP!$A$4:$O$1155,J$11,FALSE)</f>
        <v>4838</v>
      </c>
      <c r="K31" s="82">
        <f>VLOOKUP($A$6&amp;$A$8&amp;$B31,Data_CHP!$A$4:$O$1155,K$11,FALSE)</f>
        <v>1515</v>
      </c>
      <c r="L31" s="82">
        <f>VLOOKUP($A$6&amp;$A$8&amp;$B31,Data_CHP!$A$4:$O$1155,L$11,FALSE)</f>
        <v>88287</v>
      </c>
      <c r="M31" s="82">
        <f>VLOOKUP($A$6&amp;$A$8&amp;$B31,Data_CHP!$A$4:$O$1155,M$11,FALSE)</f>
        <v>6791.307692307692</v>
      </c>
      <c r="S31" s="1"/>
    </row>
    <row r="32" spans="1:19" ht="12.75">
      <c r="A32" s="24"/>
      <c r="B32" s="43" t="s">
        <v>94</v>
      </c>
      <c r="C32" s="82">
        <f>VLOOKUP($A$6&amp;$A$8&amp;$B32,Data_CHP!$A$4:$O$1155,C$11,FALSE)</f>
        <v>14</v>
      </c>
      <c r="D32" s="82">
        <f>VLOOKUP($A$6&amp;$A$8&amp;$B32,Data_CHP!$A$4:$O$1155,D$11,FALSE)</f>
        <v>4816</v>
      </c>
      <c r="E32" s="82">
        <f>VLOOKUP($A$6&amp;$A$8&amp;$B32,Data_CHP!$A$4:$O$1155,E$11,FALSE)</f>
        <v>9799</v>
      </c>
      <c r="F32" s="82">
        <f>VLOOKUP($A$6&amp;$A$8&amp;$B32,Data_CHP!$A$4:$O$1155,F$11,FALSE)</f>
        <v>10717</v>
      </c>
      <c r="G32" s="82">
        <f>VLOOKUP($A$6&amp;$A$8&amp;$B32,Data_CHP!$A$4:$O$1155,G$11,FALSE)</f>
        <v>21028</v>
      </c>
      <c r="H32" s="82">
        <f>VLOOKUP($A$6&amp;$A$8&amp;$B32,Data_CHP!$A$4:$O$1155,H$11,FALSE)</f>
        <v>26232</v>
      </c>
      <c r="I32" s="82">
        <f>VLOOKUP($A$6&amp;$A$8&amp;$B32,Data_CHP!$A$4:$O$1155,I$11,FALSE)</f>
        <v>10192</v>
      </c>
      <c r="J32" s="82">
        <f>VLOOKUP($A$6&amp;$A$8&amp;$B32,Data_CHP!$A$4:$O$1155,J$11,FALSE)</f>
        <v>5968</v>
      </c>
      <c r="K32" s="82">
        <f>VLOOKUP($A$6&amp;$A$8&amp;$B32,Data_CHP!$A$4:$O$1155,K$11,FALSE)</f>
        <v>2016</v>
      </c>
      <c r="L32" s="82">
        <f>VLOOKUP($A$6&amp;$A$8&amp;$B32,Data_CHP!$A$4:$O$1155,L$11,FALSE)</f>
        <v>90768</v>
      </c>
      <c r="M32" s="82">
        <f>VLOOKUP($A$6&amp;$A$8&amp;$B32,Data_CHP!$A$4:$O$1155,M$11,FALSE)</f>
        <v>6483.428571428572</v>
      </c>
      <c r="S32" s="1"/>
    </row>
    <row r="33" spans="1:19" ht="12.75">
      <c r="A33" s="24"/>
      <c r="B33" s="43" t="s">
        <v>96</v>
      </c>
      <c r="C33" s="82">
        <f>VLOOKUP($A$6&amp;$A$8&amp;$B33,Data_CHP!$A$4:$O$1155,C$11,FALSE)</f>
        <v>20</v>
      </c>
      <c r="D33" s="82">
        <f>VLOOKUP($A$6&amp;$A$8&amp;$B33,Data_CHP!$A$4:$O$1155,D$11,FALSE)</f>
        <v>7160</v>
      </c>
      <c r="E33" s="82">
        <f>VLOOKUP($A$6&amp;$A$8&amp;$B33,Data_CHP!$A$4:$O$1155,E$11,FALSE)</f>
        <v>15235</v>
      </c>
      <c r="F33" s="82">
        <f>VLOOKUP($A$6&amp;$A$8&amp;$B33,Data_CHP!$A$4:$O$1155,F$11,FALSE)</f>
        <v>17193</v>
      </c>
      <c r="G33" s="82">
        <f>VLOOKUP($A$6&amp;$A$8&amp;$B33,Data_CHP!$A$4:$O$1155,G$11,FALSE)</f>
        <v>35532</v>
      </c>
      <c r="H33" s="82">
        <f>VLOOKUP($A$6&amp;$A$8&amp;$B33,Data_CHP!$A$4:$O$1155,H$11,FALSE)</f>
        <v>41886</v>
      </c>
      <c r="I33" s="82">
        <f>VLOOKUP($A$6&amp;$A$8&amp;$B33,Data_CHP!$A$4:$O$1155,I$11,FALSE)</f>
        <v>16314</v>
      </c>
      <c r="J33" s="82">
        <f>VLOOKUP($A$6&amp;$A$8&amp;$B33,Data_CHP!$A$4:$O$1155,J$11,FALSE)</f>
        <v>9135</v>
      </c>
      <c r="K33" s="82">
        <f>VLOOKUP($A$6&amp;$A$8&amp;$B33,Data_CHP!$A$4:$O$1155,K$11,FALSE)</f>
        <v>2909</v>
      </c>
      <c r="L33" s="82">
        <f>VLOOKUP($A$6&amp;$A$8&amp;$B33,Data_CHP!$A$4:$O$1155,L$11,FALSE)</f>
        <v>145364</v>
      </c>
      <c r="M33" s="82">
        <f>VLOOKUP($A$6&amp;$A$8&amp;$B33,Data_CHP!$A$4:$O$1155,M$11,FALSE)</f>
        <v>7268.2</v>
      </c>
      <c r="S33" s="1"/>
    </row>
    <row r="34" spans="1:19" ht="12.75">
      <c r="A34" s="24"/>
      <c r="B34" s="43" t="s">
        <v>100</v>
      </c>
      <c r="C34" s="82">
        <f>VLOOKUP($A$6&amp;$A$8&amp;$B34,Data_CHP!$A$4:$O$1155,C$11,FALSE)</f>
        <v>60</v>
      </c>
      <c r="D34" s="82">
        <f>VLOOKUP($A$6&amp;$A$8&amp;$B34,Data_CHP!$A$4:$O$1155,D$11,FALSE)</f>
        <v>19152</v>
      </c>
      <c r="E34" s="82">
        <f>VLOOKUP($A$6&amp;$A$8&amp;$B34,Data_CHP!$A$4:$O$1155,E$11,FALSE)</f>
        <v>39427</v>
      </c>
      <c r="F34" s="82">
        <f>VLOOKUP($A$6&amp;$A$8&amp;$B34,Data_CHP!$A$4:$O$1155,F$11,FALSE)</f>
        <v>42420</v>
      </c>
      <c r="G34" s="82">
        <f>VLOOKUP($A$6&amp;$A$8&amp;$B34,Data_CHP!$A$4:$O$1155,G$11,FALSE)</f>
        <v>94850</v>
      </c>
      <c r="H34" s="82">
        <f>VLOOKUP($A$6&amp;$A$8&amp;$B34,Data_CHP!$A$4:$O$1155,H$11,FALSE)</f>
        <v>95793</v>
      </c>
      <c r="I34" s="82">
        <f>VLOOKUP($A$6&amp;$A$8&amp;$B34,Data_CHP!$A$4:$O$1155,I$11,FALSE)</f>
        <v>30830</v>
      </c>
      <c r="J34" s="82">
        <f>VLOOKUP($A$6&amp;$A$8&amp;$B34,Data_CHP!$A$4:$O$1155,J$11,FALSE)</f>
        <v>17339</v>
      </c>
      <c r="K34" s="82">
        <f>VLOOKUP($A$6&amp;$A$8&amp;$B34,Data_CHP!$A$4:$O$1155,K$11,FALSE)</f>
        <v>4191</v>
      </c>
      <c r="L34" s="82">
        <f>VLOOKUP($A$6&amp;$A$8&amp;$B34,Data_CHP!$A$4:$O$1155,L$11,FALSE)</f>
        <v>344002</v>
      </c>
      <c r="M34" s="82">
        <f>VLOOKUP($A$6&amp;$A$8&amp;$B34,Data_CHP!$A$4:$O$1155,M$11,FALSE)</f>
        <v>5733.366666666667</v>
      </c>
      <c r="S34" s="1"/>
    </row>
    <row r="35" spans="1:19" ht="12.75">
      <c r="A35" s="24"/>
      <c r="B35" s="43" t="s">
        <v>102</v>
      </c>
      <c r="C35" s="82">
        <f>VLOOKUP($A$6&amp;$A$8&amp;$B35,Data_CHP!$A$4:$O$1155,C$11,FALSE)</f>
        <v>10</v>
      </c>
      <c r="D35" s="82">
        <f>VLOOKUP($A$6&amp;$A$8&amp;$B35,Data_CHP!$A$4:$O$1155,D$11,FALSE)</f>
        <v>941</v>
      </c>
      <c r="E35" s="82">
        <f>VLOOKUP($A$6&amp;$A$8&amp;$B35,Data_CHP!$A$4:$O$1155,E$11,FALSE)</f>
        <v>2017</v>
      </c>
      <c r="F35" s="82">
        <f>VLOOKUP($A$6&amp;$A$8&amp;$B35,Data_CHP!$A$4:$O$1155,F$11,FALSE)</f>
        <v>2207</v>
      </c>
      <c r="G35" s="82">
        <f>VLOOKUP($A$6&amp;$A$8&amp;$B35,Data_CHP!$A$4:$O$1155,G$11,FALSE)</f>
        <v>4633</v>
      </c>
      <c r="H35" s="82">
        <f>VLOOKUP($A$6&amp;$A$8&amp;$B35,Data_CHP!$A$4:$O$1155,H$11,FALSE)</f>
        <v>6376</v>
      </c>
      <c r="I35" s="82">
        <f>VLOOKUP($A$6&amp;$A$8&amp;$B35,Data_CHP!$A$4:$O$1155,I$11,FALSE)</f>
        <v>2532</v>
      </c>
      <c r="J35" s="82">
        <f>VLOOKUP($A$6&amp;$A$8&amp;$B35,Data_CHP!$A$4:$O$1155,J$11,FALSE)</f>
        <v>1235</v>
      </c>
      <c r="K35" s="82">
        <f>VLOOKUP($A$6&amp;$A$8&amp;$B35,Data_CHP!$A$4:$O$1155,K$11,FALSE)</f>
        <v>395</v>
      </c>
      <c r="L35" s="82">
        <f>VLOOKUP($A$6&amp;$A$8&amp;$B35,Data_CHP!$A$4:$O$1155,L$11,FALSE)</f>
        <v>20336</v>
      </c>
      <c r="M35" s="82">
        <f>VLOOKUP($A$6&amp;$A$8&amp;$B35,Data_CHP!$A$4:$O$1155,M$11,FALSE)</f>
        <v>2033.6</v>
      </c>
      <c r="S35" s="1"/>
    </row>
    <row r="36" spans="1:19" ht="12.75">
      <c r="A36" s="24"/>
      <c r="B36" s="43" t="s">
        <v>104</v>
      </c>
      <c r="C36" s="82">
        <f>VLOOKUP($A$6&amp;$A$8&amp;$B36,Data_CHP!$A$4:$O$1155,C$11,FALSE)</f>
        <v>25</v>
      </c>
      <c r="D36" s="82">
        <f>VLOOKUP($A$6&amp;$A$8&amp;$B36,Data_CHP!$A$4:$O$1155,D$11,FALSE)</f>
        <v>6814</v>
      </c>
      <c r="E36" s="82">
        <f>VLOOKUP($A$6&amp;$A$8&amp;$B36,Data_CHP!$A$4:$O$1155,E$11,FALSE)</f>
        <v>14776</v>
      </c>
      <c r="F36" s="82">
        <f>VLOOKUP($A$6&amp;$A$8&amp;$B36,Data_CHP!$A$4:$O$1155,F$11,FALSE)</f>
        <v>16264</v>
      </c>
      <c r="G36" s="82">
        <f>VLOOKUP($A$6&amp;$A$8&amp;$B36,Data_CHP!$A$4:$O$1155,G$11,FALSE)</f>
        <v>33544</v>
      </c>
      <c r="H36" s="82">
        <f>VLOOKUP($A$6&amp;$A$8&amp;$B36,Data_CHP!$A$4:$O$1155,H$11,FALSE)</f>
        <v>41117</v>
      </c>
      <c r="I36" s="82">
        <f>VLOOKUP($A$6&amp;$A$8&amp;$B36,Data_CHP!$A$4:$O$1155,I$11,FALSE)</f>
        <v>16349</v>
      </c>
      <c r="J36" s="82">
        <f>VLOOKUP($A$6&amp;$A$8&amp;$B36,Data_CHP!$A$4:$O$1155,J$11,FALSE)</f>
        <v>9982</v>
      </c>
      <c r="K36" s="82">
        <f>VLOOKUP($A$6&amp;$A$8&amp;$B36,Data_CHP!$A$4:$O$1155,K$11,FALSE)</f>
        <v>3869</v>
      </c>
      <c r="L36" s="82">
        <f>VLOOKUP($A$6&amp;$A$8&amp;$B36,Data_CHP!$A$4:$O$1155,L$11,FALSE)</f>
        <v>142715</v>
      </c>
      <c r="M36" s="82">
        <f>VLOOKUP($A$6&amp;$A$8&amp;$B36,Data_CHP!$A$4:$O$1155,M$11,FALSE)</f>
        <v>5708.6</v>
      </c>
      <c r="S36" s="1"/>
    </row>
    <row r="37" spans="1:19" ht="12.75">
      <c r="A37" s="24"/>
      <c r="B37" s="43" t="s">
        <v>106</v>
      </c>
      <c r="C37" s="82">
        <f>VLOOKUP($A$6&amp;$A$8&amp;$B37,Data_CHP!$A$4:$O$1155,C$11,FALSE)</f>
        <v>29</v>
      </c>
      <c r="D37" s="82">
        <f>VLOOKUP($A$6&amp;$A$8&amp;$B37,Data_CHP!$A$4:$O$1155,D$11,FALSE)</f>
        <v>9223</v>
      </c>
      <c r="E37" s="82">
        <f>VLOOKUP($A$6&amp;$A$8&amp;$B37,Data_CHP!$A$4:$O$1155,E$11,FALSE)</f>
        <v>18536</v>
      </c>
      <c r="F37" s="82">
        <f>VLOOKUP($A$6&amp;$A$8&amp;$B37,Data_CHP!$A$4:$O$1155,F$11,FALSE)</f>
        <v>21218</v>
      </c>
      <c r="G37" s="82">
        <f>VLOOKUP($A$6&amp;$A$8&amp;$B37,Data_CHP!$A$4:$O$1155,G$11,FALSE)</f>
        <v>47410</v>
      </c>
      <c r="H37" s="82">
        <f>VLOOKUP($A$6&amp;$A$8&amp;$B37,Data_CHP!$A$4:$O$1155,H$11,FALSE)</f>
        <v>50200</v>
      </c>
      <c r="I37" s="82">
        <f>VLOOKUP($A$6&amp;$A$8&amp;$B37,Data_CHP!$A$4:$O$1155,I$11,FALSE)</f>
        <v>16970</v>
      </c>
      <c r="J37" s="82">
        <f>VLOOKUP($A$6&amp;$A$8&amp;$B37,Data_CHP!$A$4:$O$1155,J$11,FALSE)</f>
        <v>10263</v>
      </c>
      <c r="K37" s="82">
        <f>VLOOKUP($A$6&amp;$A$8&amp;$B37,Data_CHP!$A$4:$O$1155,K$11,FALSE)</f>
        <v>3247</v>
      </c>
      <c r="L37" s="82">
        <f>VLOOKUP($A$6&amp;$A$8&amp;$B37,Data_CHP!$A$4:$O$1155,L$11,FALSE)</f>
        <v>177067</v>
      </c>
      <c r="M37" s="82">
        <f>VLOOKUP($A$6&amp;$A$8&amp;$B37,Data_CHP!$A$4:$O$1155,M$11,FALSE)</f>
        <v>6105.758620689655</v>
      </c>
      <c r="S37" s="1"/>
    </row>
    <row r="38" spans="1:19" ht="12.75">
      <c r="A38" s="24"/>
      <c r="B38" s="43" t="s">
        <v>108</v>
      </c>
      <c r="C38" s="82">
        <f>VLOOKUP($A$6&amp;$A$8&amp;$B38,Data_CHP!$A$4:$O$1155,C$11,FALSE)</f>
        <v>23</v>
      </c>
      <c r="D38" s="82">
        <f>VLOOKUP($A$6&amp;$A$8&amp;$B38,Data_CHP!$A$4:$O$1155,D$11,FALSE)</f>
        <v>5325</v>
      </c>
      <c r="E38" s="82">
        <f>VLOOKUP($A$6&amp;$A$8&amp;$B38,Data_CHP!$A$4:$O$1155,E$11,FALSE)</f>
        <v>12152</v>
      </c>
      <c r="F38" s="82">
        <f>VLOOKUP($A$6&amp;$A$8&amp;$B38,Data_CHP!$A$4:$O$1155,F$11,FALSE)</f>
        <v>12479</v>
      </c>
      <c r="G38" s="82">
        <f>VLOOKUP($A$6&amp;$A$8&amp;$B38,Data_CHP!$A$4:$O$1155,G$11,FALSE)</f>
        <v>25770</v>
      </c>
      <c r="H38" s="82">
        <f>VLOOKUP($A$6&amp;$A$8&amp;$B38,Data_CHP!$A$4:$O$1155,H$11,FALSE)</f>
        <v>34972</v>
      </c>
      <c r="I38" s="82">
        <f>VLOOKUP($A$6&amp;$A$8&amp;$B38,Data_CHP!$A$4:$O$1155,I$11,FALSE)</f>
        <v>14454</v>
      </c>
      <c r="J38" s="82">
        <f>VLOOKUP($A$6&amp;$A$8&amp;$B38,Data_CHP!$A$4:$O$1155,J$11,FALSE)</f>
        <v>8310</v>
      </c>
      <c r="K38" s="82">
        <f>VLOOKUP($A$6&amp;$A$8&amp;$B38,Data_CHP!$A$4:$O$1155,K$11,FALSE)</f>
        <v>2981</v>
      </c>
      <c r="L38" s="82">
        <f>VLOOKUP($A$6&amp;$A$8&amp;$B38,Data_CHP!$A$4:$O$1155,L$11,FALSE)</f>
        <v>116443</v>
      </c>
      <c r="M38" s="82">
        <f>VLOOKUP($A$6&amp;$A$8&amp;$B38,Data_CHP!$A$4:$O$1155,M$11,FALSE)</f>
        <v>5062.739130434783</v>
      </c>
      <c r="S38" s="1"/>
    </row>
    <row r="39" spans="1:19" ht="12.75">
      <c r="A39" s="24"/>
      <c r="B39" s="43" t="s">
        <v>110</v>
      </c>
      <c r="C39" s="82">
        <f>VLOOKUP($A$6&amp;$A$8&amp;$B39,Data_CHP!$A$4:$O$1155,C$11,FALSE)</f>
        <v>10</v>
      </c>
      <c r="D39" s="82">
        <f>VLOOKUP($A$6&amp;$A$8&amp;$B39,Data_CHP!$A$4:$O$1155,D$11,FALSE)</f>
        <v>1167</v>
      </c>
      <c r="E39" s="82">
        <f>VLOOKUP($A$6&amp;$A$8&amp;$B39,Data_CHP!$A$4:$O$1155,E$11,FALSE)</f>
        <v>2576</v>
      </c>
      <c r="F39" s="82">
        <f>VLOOKUP($A$6&amp;$A$8&amp;$B39,Data_CHP!$A$4:$O$1155,F$11,FALSE)</f>
        <v>2594</v>
      </c>
      <c r="G39" s="82">
        <f>VLOOKUP($A$6&amp;$A$8&amp;$B39,Data_CHP!$A$4:$O$1155,G$11,FALSE)</f>
        <v>5653</v>
      </c>
      <c r="H39" s="82">
        <f>VLOOKUP($A$6&amp;$A$8&amp;$B39,Data_CHP!$A$4:$O$1155,H$11,FALSE)</f>
        <v>6552</v>
      </c>
      <c r="I39" s="82">
        <f>VLOOKUP($A$6&amp;$A$8&amp;$B39,Data_CHP!$A$4:$O$1155,I$11,FALSE)</f>
        <v>2413</v>
      </c>
      <c r="J39" s="82">
        <f>VLOOKUP($A$6&amp;$A$8&amp;$B39,Data_CHP!$A$4:$O$1155,J$11,FALSE)</f>
        <v>1127</v>
      </c>
      <c r="K39" s="82">
        <f>VLOOKUP($A$6&amp;$A$8&amp;$B39,Data_CHP!$A$4:$O$1155,K$11,FALSE)</f>
        <v>305</v>
      </c>
      <c r="L39" s="82">
        <f>VLOOKUP($A$6&amp;$A$8&amp;$B39,Data_CHP!$A$4:$O$1155,L$11,FALSE)</f>
        <v>22387</v>
      </c>
      <c r="M39" s="82">
        <f>VLOOKUP($A$6&amp;$A$8&amp;$B39,Data_CHP!$A$4:$O$1155,M$11,FALSE)</f>
        <v>2238.7</v>
      </c>
      <c r="S39" s="1"/>
    </row>
    <row r="40" spans="1:19" ht="12.75">
      <c r="A40" s="24"/>
      <c r="B40" s="43" t="s">
        <v>112</v>
      </c>
      <c r="C40" s="82">
        <f>VLOOKUP($A$6&amp;$A$8&amp;$B40,Data_CHP!$A$4:$O$1155,C$11,FALSE)</f>
        <v>20</v>
      </c>
      <c r="D40" s="82">
        <f>VLOOKUP($A$6&amp;$A$8&amp;$B40,Data_CHP!$A$4:$O$1155,D$11,FALSE)</f>
        <v>5400</v>
      </c>
      <c r="E40" s="82">
        <f>VLOOKUP($A$6&amp;$A$8&amp;$B40,Data_CHP!$A$4:$O$1155,E$11,FALSE)</f>
        <v>11473</v>
      </c>
      <c r="F40" s="82">
        <f>VLOOKUP($A$6&amp;$A$8&amp;$B40,Data_CHP!$A$4:$O$1155,F$11,FALSE)</f>
        <v>12996</v>
      </c>
      <c r="G40" s="82">
        <f>VLOOKUP($A$6&amp;$A$8&amp;$B40,Data_CHP!$A$4:$O$1155,G$11,FALSE)</f>
        <v>27434</v>
      </c>
      <c r="H40" s="82">
        <f>VLOOKUP($A$6&amp;$A$8&amp;$B40,Data_CHP!$A$4:$O$1155,H$11,FALSE)</f>
        <v>34108</v>
      </c>
      <c r="I40" s="82">
        <f>VLOOKUP($A$6&amp;$A$8&amp;$B40,Data_CHP!$A$4:$O$1155,I$11,FALSE)</f>
        <v>14024</v>
      </c>
      <c r="J40" s="82">
        <f>VLOOKUP($A$6&amp;$A$8&amp;$B40,Data_CHP!$A$4:$O$1155,J$11,FALSE)</f>
        <v>8388</v>
      </c>
      <c r="K40" s="82">
        <f>VLOOKUP($A$6&amp;$A$8&amp;$B40,Data_CHP!$A$4:$O$1155,K$11,FALSE)</f>
        <v>3008</v>
      </c>
      <c r="L40" s="82">
        <f>VLOOKUP($A$6&amp;$A$8&amp;$B40,Data_CHP!$A$4:$O$1155,L$11,FALSE)</f>
        <v>116831</v>
      </c>
      <c r="M40" s="82">
        <f>VLOOKUP($A$6&amp;$A$8&amp;$B40,Data_CHP!$A$4:$O$1155,M$11,FALSE)</f>
        <v>5841.55</v>
      </c>
      <c r="S40" s="1"/>
    </row>
    <row r="41" spans="1:19" ht="12.75">
      <c r="A41" s="24"/>
      <c r="B41" s="43" t="s">
        <v>116</v>
      </c>
      <c r="C41" s="82">
        <f>VLOOKUP($A$6&amp;$A$8&amp;$B41,Data_CHP!$A$4:$O$1155,C$11,FALSE)</f>
        <v>53</v>
      </c>
      <c r="D41" s="82">
        <f>VLOOKUP($A$6&amp;$A$8&amp;$B41,Data_CHP!$A$4:$O$1155,D$11,FALSE)</f>
        <v>17123</v>
      </c>
      <c r="E41" s="82">
        <f>VLOOKUP($A$6&amp;$A$8&amp;$B41,Data_CHP!$A$4:$O$1155,E$11,FALSE)</f>
        <v>35212</v>
      </c>
      <c r="F41" s="82">
        <f>VLOOKUP($A$6&amp;$A$8&amp;$B41,Data_CHP!$A$4:$O$1155,F$11,FALSE)</f>
        <v>38134</v>
      </c>
      <c r="G41" s="82">
        <f>VLOOKUP($A$6&amp;$A$8&amp;$B41,Data_CHP!$A$4:$O$1155,G$11,FALSE)</f>
        <v>85780</v>
      </c>
      <c r="H41" s="82">
        <f>VLOOKUP($A$6&amp;$A$8&amp;$B41,Data_CHP!$A$4:$O$1155,H$11,FALSE)</f>
        <v>93489</v>
      </c>
      <c r="I41" s="82">
        <f>VLOOKUP($A$6&amp;$A$8&amp;$B41,Data_CHP!$A$4:$O$1155,I$11,FALSE)</f>
        <v>31119</v>
      </c>
      <c r="J41" s="82">
        <f>VLOOKUP($A$6&amp;$A$8&amp;$B41,Data_CHP!$A$4:$O$1155,J$11,FALSE)</f>
        <v>18646</v>
      </c>
      <c r="K41" s="82">
        <f>VLOOKUP($A$6&amp;$A$8&amp;$B41,Data_CHP!$A$4:$O$1155,K$11,FALSE)</f>
        <v>5780</v>
      </c>
      <c r="L41" s="82">
        <f>VLOOKUP($A$6&amp;$A$8&amp;$B41,Data_CHP!$A$4:$O$1155,L$11,FALSE)</f>
        <v>325283</v>
      </c>
      <c r="M41" s="82">
        <f>VLOOKUP($A$6&amp;$A$8&amp;$B41,Data_CHP!$A$4:$O$1155,M$11,FALSE)</f>
        <v>6137.415094339623</v>
      </c>
      <c r="S41" s="1"/>
    </row>
    <row r="42" spans="1:27" ht="12.75">
      <c r="A42" s="24"/>
      <c r="B42" s="43" t="s">
        <v>118</v>
      </c>
      <c r="C42" s="82">
        <f>VLOOKUP($A$6&amp;$A$8&amp;$B42,Data_CHP!$A$4:$O$1155,C$11,FALSE)</f>
        <v>23</v>
      </c>
      <c r="D42" s="82">
        <f>VLOOKUP($A$6&amp;$A$8&amp;$B42,Data_CHP!$A$4:$O$1155,D$11,FALSE)</f>
        <v>4494</v>
      </c>
      <c r="E42" s="82">
        <f>VLOOKUP($A$6&amp;$A$8&amp;$B42,Data_CHP!$A$4:$O$1155,E$11,FALSE)</f>
        <v>10517</v>
      </c>
      <c r="F42" s="82">
        <f>VLOOKUP($A$6&amp;$A$8&amp;$B42,Data_CHP!$A$4:$O$1155,F$11,FALSE)</f>
        <v>15029</v>
      </c>
      <c r="G42" s="82">
        <f>VLOOKUP($A$6&amp;$A$8&amp;$B42,Data_CHP!$A$4:$O$1155,G$11,FALSE)</f>
        <v>23731</v>
      </c>
      <c r="H42" s="82">
        <f>VLOOKUP($A$6&amp;$A$8&amp;$B42,Data_CHP!$A$4:$O$1155,H$11,FALSE)</f>
        <v>26381</v>
      </c>
      <c r="I42" s="82">
        <f>VLOOKUP($A$6&amp;$A$8&amp;$B42,Data_CHP!$A$4:$O$1155,I$11,FALSE)</f>
        <v>9529</v>
      </c>
      <c r="J42" s="82">
        <f>VLOOKUP($A$6&amp;$A$8&amp;$B42,Data_CHP!$A$4:$O$1155,J$11,FALSE)</f>
        <v>5541</v>
      </c>
      <c r="K42" s="82">
        <f>VLOOKUP($A$6&amp;$A$8&amp;$B42,Data_CHP!$A$4:$O$1155,K$11,FALSE)</f>
        <v>1721</v>
      </c>
      <c r="L42" s="82">
        <f>VLOOKUP($A$6&amp;$A$8&amp;$B42,Data_CHP!$A$4:$O$1155,L$11,FALSE)</f>
        <v>96943</v>
      </c>
      <c r="M42" s="82">
        <f>VLOOKUP($A$6&amp;$A$8&amp;$B42,Data_CHP!$A$4:$O$1155,M$11,FALSE)</f>
        <v>4214.913043478261</v>
      </c>
      <c r="S42" s="1"/>
      <c r="AA42" s="93" t="s">
        <v>52</v>
      </c>
    </row>
    <row r="43" spans="1:37" ht="12.75">
      <c r="A43" s="24"/>
      <c r="B43" s="43" t="s">
        <v>120</v>
      </c>
      <c r="C43" s="82">
        <f>VLOOKUP($A$6&amp;$A$8&amp;$B43,Data_CHP!$A$4:$O$1155,C$11,FALSE)</f>
        <v>17</v>
      </c>
      <c r="D43" s="82">
        <f>VLOOKUP($A$6&amp;$A$8&amp;$B43,Data_CHP!$A$4:$O$1155,D$11,FALSE)</f>
        <v>5100</v>
      </c>
      <c r="E43" s="82">
        <f>VLOOKUP($A$6&amp;$A$8&amp;$B43,Data_CHP!$A$4:$O$1155,E$11,FALSE)</f>
        <v>10013</v>
      </c>
      <c r="F43" s="82">
        <f>VLOOKUP($A$6&amp;$A$8&amp;$B43,Data_CHP!$A$4:$O$1155,F$11,FALSE)</f>
        <v>11838</v>
      </c>
      <c r="G43" s="82">
        <f>VLOOKUP($A$6&amp;$A$8&amp;$B43,Data_CHP!$A$4:$O$1155,G$11,FALSE)</f>
        <v>25480</v>
      </c>
      <c r="H43" s="82">
        <f>VLOOKUP($A$6&amp;$A$8&amp;$B43,Data_CHP!$A$4:$O$1155,H$11,FALSE)</f>
        <v>27861</v>
      </c>
      <c r="I43" s="82">
        <f>VLOOKUP($A$6&amp;$A$8&amp;$B43,Data_CHP!$A$4:$O$1155,I$11,FALSE)</f>
        <v>8999</v>
      </c>
      <c r="J43" s="82">
        <f>VLOOKUP($A$6&amp;$A$8&amp;$B43,Data_CHP!$A$4:$O$1155,J$11,FALSE)</f>
        <v>5231</v>
      </c>
      <c r="K43" s="82">
        <f>VLOOKUP($A$6&amp;$A$8&amp;$B43,Data_CHP!$A$4:$O$1155,K$11,FALSE)</f>
        <v>1616</v>
      </c>
      <c r="L43" s="82">
        <f>VLOOKUP($A$6&amp;$A$8&amp;$B43,Data_CHP!$A$4:$O$1155,L$11,FALSE)</f>
        <v>96138</v>
      </c>
      <c r="M43" s="82">
        <f>VLOOKUP($A$6&amp;$A$8&amp;$B43,Data_CHP!$A$4:$O$1155,M$11,FALSE)</f>
        <v>5655.176470588235</v>
      </c>
      <c r="S43" s="1"/>
      <c r="AB43" s="93" t="s">
        <v>138</v>
      </c>
      <c r="AC43" s="94" t="s">
        <v>139</v>
      </c>
      <c r="AD43" s="95" t="s">
        <v>140</v>
      </c>
      <c r="AE43" s="95" t="s">
        <v>141</v>
      </c>
      <c r="AF43" s="95" t="s">
        <v>142</v>
      </c>
      <c r="AG43" s="95" t="s">
        <v>143</v>
      </c>
      <c r="AH43" s="95" t="s">
        <v>144</v>
      </c>
      <c r="AI43" s="95" t="s">
        <v>145</v>
      </c>
      <c r="AJ43" s="95" t="s">
        <v>146</v>
      </c>
      <c r="AK43" s="93" t="s">
        <v>1168</v>
      </c>
    </row>
    <row r="44" spans="1:37" ht="12.75">
      <c r="A44" s="24"/>
      <c r="B44" s="43" t="s">
        <v>122</v>
      </c>
      <c r="C44" s="82">
        <f>VLOOKUP($A$6&amp;$A$8&amp;$B44,Data_CHP!$A$4:$O$1155,C$11,FALSE)</f>
        <v>10</v>
      </c>
      <c r="D44" s="82">
        <f>VLOOKUP($A$6&amp;$A$8&amp;$B44,Data_CHP!$A$4:$O$1155,D$11,FALSE)</f>
        <v>1110</v>
      </c>
      <c r="E44" s="82">
        <f>VLOOKUP($A$6&amp;$A$8&amp;$B44,Data_CHP!$A$4:$O$1155,E$11,FALSE)</f>
        <v>2716</v>
      </c>
      <c r="F44" s="82">
        <f>VLOOKUP($A$6&amp;$A$8&amp;$B44,Data_CHP!$A$4:$O$1155,F$11,FALSE)</f>
        <v>2732</v>
      </c>
      <c r="G44" s="82">
        <f>VLOOKUP($A$6&amp;$A$8&amp;$B44,Data_CHP!$A$4:$O$1155,G$11,FALSE)</f>
        <v>6063</v>
      </c>
      <c r="H44" s="82">
        <f>VLOOKUP($A$6&amp;$A$8&amp;$B44,Data_CHP!$A$4:$O$1155,H$11,FALSE)</f>
        <v>8222</v>
      </c>
      <c r="I44" s="82">
        <f>VLOOKUP($A$6&amp;$A$8&amp;$B44,Data_CHP!$A$4:$O$1155,I$11,FALSE)</f>
        <v>3351</v>
      </c>
      <c r="J44" s="82">
        <f>VLOOKUP($A$6&amp;$A$8&amp;$B44,Data_CHP!$A$4:$O$1155,J$11,FALSE)</f>
        <v>1968</v>
      </c>
      <c r="K44" s="82">
        <f>VLOOKUP($A$6&amp;$A$8&amp;$B44,Data_CHP!$A$4:$O$1155,K$11,FALSE)</f>
        <v>696</v>
      </c>
      <c r="L44" s="82">
        <f>VLOOKUP($A$6&amp;$A$8&amp;$B44,Data_CHP!$A$4:$O$1155,L$11,FALSE)</f>
        <v>26858</v>
      </c>
      <c r="M44" s="82">
        <f>VLOOKUP($A$6&amp;$A$8&amp;$B44,Data_CHP!$A$4:$O$1155,M$11,FALSE)</f>
        <v>2685.8</v>
      </c>
      <c r="S44" s="1"/>
      <c r="AA44" s="96" t="str">
        <f ca="1">OFFSET(LKP!G20,A49,0)</f>
        <v>Scotland</v>
      </c>
      <c r="AB44" s="93">
        <f>VLOOKUP($AA$47&amp;$AA$49&amp;$AA44,Data_CHP!$A$4:$O$1155,C$11,FALSE)</f>
        <v>988</v>
      </c>
      <c r="AC44" s="93">
        <f>VLOOKUP($AA$47&amp;$AA$49&amp;$AA44,Data_CHP!$A$4:$O$1155,D$11,FALSE)</f>
        <v>287895</v>
      </c>
      <c r="AD44" s="93">
        <f>VLOOKUP($AA$47&amp;$AA$49&amp;$AA44,Data_CHP!$A$4:$O$1155,E$11,FALSE)</f>
        <v>568603</v>
      </c>
      <c r="AE44" s="93">
        <f>VLOOKUP($AA$47&amp;$AA$49&amp;$AA44,Data_CHP!$A$4:$O$1155,F$11,FALSE)</f>
        <v>704008</v>
      </c>
      <c r="AF44" s="93">
        <f>VLOOKUP($AA$47&amp;$AA$49&amp;$AA44,Data_CHP!$A$4:$O$1155,G$11,FALSE)</f>
        <v>1530939</v>
      </c>
      <c r="AG44" s="93">
        <f>VLOOKUP($AA$47&amp;$AA$49&amp;$AA44,Data_CHP!$A$4:$O$1155,H$11,FALSE)</f>
        <v>1522858</v>
      </c>
      <c r="AH44" s="93">
        <f>VLOOKUP($AA$47&amp;$AA$49&amp;$AA44,Data_CHP!$A$4:$O$1155,I$11,FALSE)</f>
        <v>526293</v>
      </c>
      <c r="AI44" s="93">
        <f>VLOOKUP($AA$47&amp;$AA$49&amp;$AA44,Data_CHP!$A$4:$O$1155,J$11,FALSE)</f>
        <v>311472</v>
      </c>
      <c r="AJ44" s="93">
        <f>VLOOKUP($AA$47&amp;$AA$49&amp;$AA44,Data_CHP!$A$4:$O$1155,K$11,FALSE)</f>
        <v>102930</v>
      </c>
      <c r="AK44" s="93">
        <f>VLOOKUP($AA$47&amp;$AA$49&amp;$AA44,Data_CHP!$A$4:$O$1155,L$11,FALSE)</f>
        <v>5554998</v>
      </c>
    </row>
    <row r="45" spans="1:19" ht="12.75">
      <c r="A45" s="24"/>
      <c r="B45" s="43" t="s">
        <v>124</v>
      </c>
      <c r="C45" s="82">
        <f>VLOOKUP($A$6&amp;$A$8&amp;$B45,Data_CHP!$A$4:$O$1155,C$11,FALSE)</f>
        <v>24</v>
      </c>
      <c r="D45" s="82">
        <f>VLOOKUP($A$6&amp;$A$8&amp;$B45,Data_CHP!$A$4:$O$1155,D$11,FALSE)</f>
        <v>11046</v>
      </c>
      <c r="E45" s="82">
        <f>VLOOKUP($A$6&amp;$A$8&amp;$B45,Data_CHP!$A$4:$O$1155,E$11,FALSE)</f>
        <v>22449</v>
      </c>
      <c r="F45" s="82">
        <f>VLOOKUP($A$6&amp;$A$8&amp;$B45,Data_CHP!$A$4:$O$1155,F$11,FALSE)</f>
        <v>22309</v>
      </c>
      <c r="G45" s="82">
        <f>VLOOKUP($A$6&amp;$A$8&amp;$B45,Data_CHP!$A$4:$O$1155,G$11,FALSE)</f>
        <v>52112</v>
      </c>
      <c r="H45" s="82">
        <f>VLOOKUP($A$6&amp;$A$8&amp;$B45,Data_CHP!$A$4:$O$1155,H$11,FALSE)</f>
        <v>51191</v>
      </c>
      <c r="I45" s="82">
        <f>VLOOKUP($A$6&amp;$A$8&amp;$B45,Data_CHP!$A$4:$O$1155,I$11,FALSE)</f>
        <v>16181</v>
      </c>
      <c r="J45" s="82">
        <f>VLOOKUP($A$6&amp;$A$8&amp;$B45,Data_CHP!$A$4:$O$1155,J$11,FALSE)</f>
        <v>8113</v>
      </c>
      <c r="K45" s="82">
        <f>VLOOKUP($A$6&amp;$A$8&amp;$B45,Data_CHP!$A$4:$O$1155,K$11,FALSE)</f>
        <v>2156</v>
      </c>
      <c r="L45" s="82">
        <f>VLOOKUP($A$6&amp;$A$8&amp;$B45,Data_CHP!$A$4:$O$1155,L$11,FALSE)</f>
        <v>185557</v>
      </c>
      <c r="M45" s="82">
        <f>VLOOKUP($A$6&amp;$A$8&amp;$B45,Data_CHP!$A$4:$O$1155,M$11,FALSE)</f>
        <v>7731.541666666667</v>
      </c>
      <c r="S45" s="1"/>
    </row>
    <row r="46" spans="1:27" ht="12.75" customHeight="1">
      <c r="A46" s="24"/>
      <c r="B46" s="53" t="s">
        <v>127</v>
      </c>
      <c r="C46" s="82">
        <f>VLOOKUP($A$6&amp;$A$8&amp;$B46,Data_CHP!$A$4:$O$1155,C$11,FALSE)</f>
        <v>2</v>
      </c>
      <c r="D46" s="82" t="str">
        <f>VLOOKUP($A$6&amp;$A$8&amp;$B46,Data_CHP!$A$4:$O$1155,D$11,FALSE)</f>
        <v>-</v>
      </c>
      <c r="E46" s="82" t="str">
        <f>VLOOKUP($A$6&amp;$A$8&amp;$B46,Data_CHP!$A$4:$O$1155,E$11,FALSE)</f>
        <v>-</v>
      </c>
      <c r="F46" s="82" t="str">
        <f>VLOOKUP($A$6&amp;$A$8&amp;$B46,Data_CHP!$A$4:$O$1155,F$11,FALSE)</f>
        <v>-</v>
      </c>
      <c r="G46" s="82">
        <f>VLOOKUP($A$6&amp;$A$8&amp;$B46,Data_CHP!$A$4:$O$1155,G$11,FALSE)</f>
        <v>159</v>
      </c>
      <c r="H46" s="82">
        <f>VLOOKUP($A$6&amp;$A$8&amp;$B46,Data_CHP!$A$4:$O$1155,H$11,FALSE)</f>
        <v>327</v>
      </c>
      <c r="I46" s="82">
        <f>VLOOKUP($A$6&amp;$A$8&amp;$B46,Data_CHP!$A$4:$O$1155,I$11,FALSE)</f>
        <v>309</v>
      </c>
      <c r="J46" s="82">
        <f>VLOOKUP($A$6&amp;$A$8&amp;$B46,Data_CHP!$A$4:$O$1155,J$11,FALSE)</f>
        <v>843</v>
      </c>
      <c r="K46" s="82">
        <f>VLOOKUP($A$6&amp;$A$8&amp;$B46,Data_CHP!$A$4:$O$1155,K$11,FALSE)</f>
        <v>1170</v>
      </c>
      <c r="L46" s="82">
        <f>VLOOKUP($A$6&amp;$A$8&amp;$B46,Data_CHP!$A$4:$O$1155,L$11,FALSE)</f>
        <v>2808</v>
      </c>
      <c r="M46" s="82">
        <f>VLOOKUP($A$6&amp;$A$8&amp;$B46,Data_CHP!$A$4:$O$1155,M$11,FALSE)</f>
        <v>1404</v>
      </c>
      <c r="AA46" s="93">
        <v>8</v>
      </c>
    </row>
    <row r="47" spans="1:27" ht="16.5" customHeight="1">
      <c r="A47" s="24"/>
      <c r="B47" s="77" t="s">
        <v>1190</v>
      </c>
      <c r="AA47" s="93">
        <f ca="1">OFFSET(LKP!E2,AA46,0)</f>
        <v>2013</v>
      </c>
    </row>
    <row r="48" spans="1:27" ht="14.25" customHeight="1">
      <c r="A48" s="24"/>
      <c r="B48" s="2" t="s">
        <v>1186</v>
      </c>
      <c r="I48" s="8" t="s">
        <v>1166</v>
      </c>
      <c r="J48" s="34"/>
      <c r="K48" s="34"/>
      <c r="L48" s="34"/>
      <c r="M48" s="8" t="s">
        <v>1167</v>
      </c>
      <c r="N48" s="34"/>
      <c r="AA48" s="93">
        <v>1</v>
      </c>
    </row>
    <row r="49" spans="1:27" ht="12.75">
      <c r="A49" s="24">
        <v>1</v>
      </c>
      <c r="I49" s="34"/>
      <c r="J49" s="34"/>
      <c r="K49" s="34"/>
      <c r="L49" s="34"/>
      <c r="M49" s="34"/>
      <c r="N49" s="34"/>
      <c r="AA49" s="93" t="str">
        <f ca="1">OFFSET(LKP!B11,AA48,0)</f>
        <v>All</v>
      </c>
    </row>
    <row r="50" spans="1:14" ht="12.75">
      <c r="A50" s="24"/>
      <c r="I50" s="34"/>
      <c r="J50" s="34"/>
      <c r="K50" s="34"/>
      <c r="L50" s="34"/>
      <c r="M50" s="34"/>
      <c r="N50" s="34"/>
    </row>
    <row r="51" spans="1:35" ht="25.5" customHeight="1">
      <c r="A51" s="24"/>
      <c r="B51" s="113" t="str">
        <f>"Chart 1 - Percentage of patients registered with "&amp;A8&amp;" practices by age group; 01 October "&amp;A6&amp;" - "&amp;AA10</f>
        <v>Chart 1 - Percentage of patients registered with All practices by age group; 01 October 2013 - Scotland</v>
      </c>
      <c r="C51" s="113"/>
      <c r="D51" s="113"/>
      <c r="E51" s="113"/>
      <c r="F51" s="113"/>
      <c r="G51" s="113"/>
      <c r="H51" s="40"/>
      <c r="I51" s="113" t="str">
        <f>"Chart 2 - Percentage of patients registered with "&amp;AA49&amp;" practices by age group; 01 October "&amp;AA47&amp;" - "&amp;AA10</f>
        <v>Chart 2 - Percentage of patients registered with All practices by age group; 01 October 2013 - Scotland</v>
      </c>
      <c r="J51" s="113"/>
      <c r="K51" s="113"/>
      <c r="L51" s="113"/>
      <c r="M51" s="113"/>
      <c r="N51" s="113"/>
      <c r="O51" s="113"/>
      <c r="P51" s="113"/>
      <c r="AB51" s="94" t="s">
        <v>139</v>
      </c>
      <c r="AC51" s="95" t="s">
        <v>140</v>
      </c>
      <c r="AD51" s="95" t="s">
        <v>141</v>
      </c>
      <c r="AE51" s="95" t="s">
        <v>142</v>
      </c>
      <c r="AF51" s="95" t="s">
        <v>143</v>
      </c>
      <c r="AG51" s="95" t="s">
        <v>144</v>
      </c>
      <c r="AH51" s="95" t="s">
        <v>145</v>
      </c>
      <c r="AI51" s="95" t="s">
        <v>146</v>
      </c>
    </row>
    <row r="52" spans="1:35" ht="12.75">
      <c r="A52" s="24"/>
      <c r="AA52" s="93" t="str">
        <f>AA44</f>
        <v>Scotland</v>
      </c>
      <c r="AB52" s="97">
        <f>AC44/$AK44</f>
        <v>0.05182630128759722</v>
      </c>
      <c r="AC52" s="97">
        <f aca="true" t="shared" si="1" ref="AC52:AI52">AD44/$AK44</f>
        <v>0.10235881273044563</v>
      </c>
      <c r="AD52" s="97">
        <f t="shared" si="1"/>
        <v>0.12673415904020127</v>
      </c>
      <c r="AE52" s="97">
        <f t="shared" si="1"/>
        <v>0.2755966788826927</v>
      </c>
      <c r="AF52" s="97">
        <f t="shared" si="1"/>
        <v>0.2741419528863917</v>
      </c>
      <c r="AG52" s="97">
        <f t="shared" si="1"/>
        <v>0.0947422483320426</v>
      </c>
      <c r="AH52" s="97">
        <f t="shared" si="1"/>
        <v>0.05607058724413582</v>
      </c>
      <c r="AI52" s="97">
        <f t="shared" si="1"/>
        <v>0.018529259596493104</v>
      </c>
    </row>
    <row r="53" ht="12.75">
      <c r="A53" s="24"/>
    </row>
    <row r="54" spans="1:2" ht="12.75">
      <c r="A54" s="24"/>
      <c r="B54" s="39"/>
    </row>
    <row r="55" ht="12.75">
      <c r="B55" s="39"/>
    </row>
    <row r="56" ht="12.75">
      <c r="B56" s="39"/>
    </row>
    <row r="57" ht="12.75">
      <c r="B57" s="39"/>
    </row>
    <row r="58" ht="12.75">
      <c r="B58" s="39"/>
    </row>
    <row r="59" ht="12.75">
      <c r="B59" s="39"/>
    </row>
    <row r="60" ht="12.75">
      <c r="B60" s="39"/>
    </row>
    <row r="61" ht="12.75">
      <c r="B61" s="39"/>
    </row>
    <row r="62" ht="12.75">
      <c r="B62" s="39"/>
    </row>
    <row r="63" ht="12.75">
      <c r="B63" s="39"/>
    </row>
    <row r="64" ht="12.75">
      <c r="B64" s="39"/>
    </row>
    <row r="65" ht="12.75">
      <c r="B65" s="39"/>
    </row>
    <row r="66" ht="12.75">
      <c r="B66" s="39"/>
    </row>
    <row r="71" spans="2:18" ht="12.75">
      <c r="B71" s="119" t="s">
        <v>1336</v>
      </c>
      <c r="C71" s="119"/>
      <c r="D71" s="119"/>
      <c r="E71" s="119"/>
      <c r="F71" s="119"/>
      <c r="G71" s="119"/>
      <c r="H71" s="119"/>
      <c r="I71" s="119"/>
      <c r="J71" s="119"/>
      <c r="K71" s="119"/>
      <c r="L71" s="119"/>
      <c r="M71" s="119"/>
      <c r="N71" s="119"/>
      <c r="O71" s="119"/>
      <c r="P71" s="119"/>
      <c r="Q71" s="119"/>
      <c r="R71" s="119"/>
    </row>
  </sheetData>
  <sheetProtection/>
  <mergeCells count="6">
    <mergeCell ref="B51:G51"/>
    <mergeCell ref="I51:P51"/>
    <mergeCell ref="C8:C9"/>
    <mergeCell ref="D8:L8"/>
    <mergeCell ref="M8:M9"/>
    <mergeCell ref="B71:R71"/>
  </mergeCells>
  <hyperlinks>
    <hyperlink ref="B47" location="Intro!A1" display="Please refer to Intro page for notes"/>
  </hyperlinks>
  <printOptions/>
  <pageMargins left="0.25" right="0.25" top="0.75" bottom="0.75" header="0.3" footer="0.3"/>
  <pageSetup horizontalDpi="600" verticalDpi="600" orientation="portrait" paperSize="9" scale="56" r:id="rId3"/>
  <ignoredErrors>
    <ignoredError sqref="E9" twoDigitTextYear="1"/>
  </ignoredErrors>
  <drawing r:id="rId2"/>
  <legacyDrawing r:id="rId1"/>
</worksheet>
</file>

<file path=xl/worksheets/sheet3.xml><?xml version="1.0" encoding="utf-8"?>
<worksheet xmlns="http://schemas.openxmlformats.org/spreadsheetml/2006/main" xmlns:r="http://schemas.openxmlformats.org/officeDocument/2006/relationships">
  <dimension ref="A1:AM35"/>
  <sheetViews>
    <sheetView showGridLines="0" zoomScalePageLayoutView="0" workbookViewId="0" topLeftCell="A1">
      <selection activeCell="A1" sqref="A1"/>
    </sheetView>
  </sheetViews>
  <sheetFormatPr defaultColWidth="9.140625" defaultRowHeight="12.75"/>
  <cols>
    <col min="1" max="1" width="1.1484375" style="0" customWidth="1"/>
    <col min="2" max="2" width="23.00390625" style="0" customWidth="1"/>
    <col min="3" max="3" width="10.00390625" style="0" customWidth="1"/>
    <col min="4" max="12" width="11.28125" style="0" customWidth="1"/>
    <col min="13" max="13" width="10.57421875" style="0" customWidth="1"/>
    <col min="17" max="17" width="3.7109375" style="0" customWidth="1"/>
    <col min="21" max="21" width="30.57421875" style="0" customWidth="1"/>
    <col min="26" max="26" width="14.28125" style="51" customWidth="1"/>
    <col min="27" max="38" width="1.28515625" style="68" customWidth="1"/>
    <col min="39" max="39" width="14.28125" style="51" customWidth="1"/>
  </cols>
  <sheetData>
    <row r="1" spans="1:39" s="34" customFormat="1" ht="15.75">
      <c r="A1" s="36"/>
      <c r="B1" s="35" t="s">
        <v>132</v>
      </c>
      <c r="Z1" s="50"/>
      <c r="AA1" s="68"/>
      <c r="AB1" s="68"/>
      <c r="AC1" s="68"/>
      <c r="AD1" s="68"/>
      <c r="AE1" s="68"/>
      <c r="AF1" s="68"/>
      <c r="AG1" s="68"/>
      <c r="AH1" s="68"/>
      <c r="AI1" s="68"/>
      <c r="AJ1" s="68"/>
      <c r="AK1" s="68"/>
      <c r="AL1" s="68"/>
      <c r="AM1" s="50"/>
    </row>
    <row r="2" spans="1:39" s="34" customFormat="1" ht="15.75">
      <c r="A2" s="36"/>
      <c r="B2" s="35" t="str">
        <f>IF(A18=1,("Patients registered with GP practices in ALL CHPs by practice type and age group; 01 October "&amp;A6),("Patients registered with GP practices in "&amp;A19&amp;" by practice type and age group; 01 October "&amp;A6))</f>
        <v>Patients registered with GP practices in ALL CHPs by practice type and age group; 01 October 2013</v>
      </c>
      <c r="Z2" s="50"/>
      <c r="AA2" s="68"/>
      <c r="AB2" s="68"/>
      <c r="AC2" s="68"/>
      <c r="AD2" s="68"/>
      <c r="AE2" s="68"/>
      <c r="AF2" s="68"/>
      <c r="AG2" s="68"/>
      <c r="AH2" s="68"/>
      <c r="AI2" s="68"/>
      <c r="AJ2" s="68"/>
      <c r="AK2" s="68"/>
      <c r="AL2" s="68"/>
      <c r="AM2" s="50"/>
    </row>
    <row r="3" ht="6" customHeight="1">
      <c r="A3" s="24"/>
    </row>
    <row r="4" spans="1:5" ht="12.75">
      <c r="A4" s="24"/>
      <c r="B4" s="2" t="s">
        <v>1189</v>
      </c>
      <c r="E4" s="8" t="s">
        <v>1188</v>
      </c>
    </row>
    <row r="5" spans="1:5" ht="12.75">
      <c r="A5" s="24">
        <v>8</v>
      </c>
      <c r="E5" s="34"/>
    </row>
    <row r="6" spans="1:5" ht="12.75">
      <c r="A6" s="24">
        <f ca="1">OFFSET(LKP!E2,A5,0)</f>
        <v>2013</v>
      </c>
      <c r="E6" s="8" t="s">
        <v>30</v>
      </c>
    </row>
    <row r="7" spans="1:2" ht="15.75" customHeight="1">
      <c r="A7" s="24">
        <v>1</v>
      </c>
      <c r="B7" s="60" t="str">
        <f>IF(A18=1,("Table 1 - Patients registered with GP practices in ALL NHS Boards by Practice type and age group; 01 October "&amp;A6),("Table 1 - Patients registered with GP practices in NHS "&amp;A19&amp;" by Practice type and age group; 01 October "&amp;A6))</f>
        <v>Table 1 - Patients registered with GP practices in ALL NHS Boards by Practice type and age group; 01 October 2013</v>
      </c>
    </row>
    <row r="8" spans="1:39" s="34" customFormat="1" ht="22.5" customHeight="1">
      <c r="A8" s="36" t="str">
        <f ca="1">OFFSET(LKP!B2,A7,0)</f>
        <v>All GPs</v>
      </c>
      <c r="C8" s="123" t="s">
        <v>1162</v>
      </c>
      <c r="D8" s="116" t="s">
        <v>1163</v>
      </c>
      <c r="E8" s="116"/>
      <c r="F8" s="116"/>
      <c r="G8" s="116"/>
      <c r="H8" s="116"/>
      <c r="I8" s="116"/>
      <c r="J8" s="116"/>
      <c r="K8" s="116"/>
      <c r="L8" s="116"/>
      <c r="M8" s="125" t="s">
        <v>1164</v>
      </c>
      <c r="Z8" s="50"/>
      <c r="AA8" s="68" t="s">
        <v>51</v>
      </c>
      <c r="AB8" s="68"/>
      <c r="AC8" s="68"/>
      <c r="AD8" s="68"/>
      <c r="AE8" s="68"/>
      <c r="AF8" s="68"/>
      <c r="AG8" s="68"/>
      <c r="AH8" s="68"/>
      <c r="AI8" s="68"/>
      <c r="AJ8" s="68"/>
      <c r="AK8" s="68"/>
      <c r="AL8" s="68"/>
      <c r="AM8" s="50"/>
    </row>
    <row r="9" spans="1:39" s="34" customFormat="1" ht="17.25" customHeight="1">
      <c r="A9" s="36"/>
      <c r="C9" s="124"/>
      <c r="D9" s="57" t="s">
        <v>139</v>
      </c>
      <c r="E9" s="99" t="s">
        <v>140</v>
      </c>
      <c r="F9" s="58" t="s">
        <v>141</v>
      </c>
      <c r="G9" s="58" t="s">
        <v>142</v>
      </c>
      <c r="H9" s="58" t="s">
        <v>143</v>
      </c>
      <c r="I9" s="58" t="s">
        <v>144</v>
      </c>
      <c r="J9" s="58" t="s">
        <v>145</v>
      </c>
      <c r="K9" s="58" t="s">
        <v>146</v>
      </c>
      <c r="L9" s="57" t="s">
        <v>147</v>
      </c>
      <c r="M9" s="126"/>
      <c r="Z9" s="50"/>
      <c r="AA9" s="68"/>
      <c r="AB9" s="68" t="s">
        <v>1165</v>
      </c>
      <c r="AC9" s="69" t="s">
        <v>142</v>
      </c>
      <c r="AD9" s="69" t="s">
        <v>143</v>
      </c>
      <c r="AE9" s="68" t="s">
        <v>12</v>
      </c>
      <c r="AF9" s="68"/>
      <c r="AG9" s="68"/>
      <c r="AH9" s="68"/>
      <c r="AI9" s="68"/>
      <c r="AJ9" s="68"/>
      <c r="AK9" s="68"/>
      <c r="AL9" s="68"/>
      <c r="AM9" s="50"/>
    </row>
    <row r="10" spans="1:31" ht="12.75">
      <c r="A10" s="66" t="s">
        <v>1</v>
      </c>
      <c r="B10" s="62" t="s">
        <v>1169</v>
      </c>
      <c r="C10" s="42">
        <f>VLOOKUP($A$6&amp;$A10&amp;$A$19,Data_CHP!$A$4:$O$1155,C$11,FALSE)</f>
        <v>988</v>
      </c>
      <c r="D10" s="42">
        <f>VLOOKUP($A$6&amp;$A10&amp;$A$19,Data_CHP!$A$4:$O$1155,D$11,FALSE)</f>
        <v>287895</v>
      </c>
      <c r="E10" s="42">
        <f>VLOOKUP($A$6&amp;$A10&amp;$A$19,Data_CHP!$A$4:$O$1155,E$11,FALSE)</f>
        <v>568603</v>
      </c>
      <c r="F10" s="42">
        <f>VLOOKUP($A$6&amp;$A10&amp;$A$19,Data_CHP!$A$4:$O$1155,F$11,FALSE)</f>
        <v>704008</v>
      </c>
      <c r="G10" s="42">
        <f>VLOOKUP($A$6&amp;$A10&amp;$A$19,Data_CHP!$A$4:$O$1155,G$11,FALSE)</f>
        <v>1530939</v>
      </c>
      <c r="H10" s="42">
        <f>VLOOKUP($A$6&amp;$A10&amp;$A$19,Data_CHP!$A$4:$O$1155,H$11,FALSE)</f>
        <v>1522858</v>
      </c>
      <c r="I10" s="42">
        <f>VLOOKUP($A$6&amp;$A10&amp;$A$19,Data_CHP!$A$4:$O$1155,I$11,FALSE)</f>
        <v>526293</v>
      </c>
      <c r="J10" s="42">
        <f>VLOOKUP($A$6&amp;$A10&amp;$A$19,Data_CHP!$A$4:$O$1155,J$11,FALSE)</f>
        <v>311472</v>
      </c>
      <c r="K10" s="42">
        <f>VLOOKUP($A$6&amp;$A10&amp;$A$19,Data_CHP!$A$4:$O$1155,K$11,FALSE)</f>
        <v>102930</v>
      </c>
      <c r="L10" s="42">
        <f>VLOOKUP($A$6&amp;$A10&amp;$A$19,Data_CHP!$A$4:$O$1155,L$11,FALSE)</f>
        <v>5554998</v>
      </c>
      <c r="M10" s="42">
        <f>VLOOKUP($A$6&amp;$A10&amp;$A$19,Data_CHP!$A$4:$O$1155,M$11,FALSE)</f>
        <v>5622.467611336032</v>
      </c>
      <c r="AA10" s="70" t="s">
        <v>1170</v>
      </c>
      <c r="AB10" s="71">
        <f>SUM(D12:F12)</f>
        <v>1391248</v>
      </c>
      <c r="AC10" s="71">
        <f aca="true" t="shared" si="0" ref="AC10:AD12">G12</f>
        <v>1357971</v>
      </c>
      <c r="AD10" s="71">
        <f t="shared" si="0"/>
        <v>1362894</v>
      </c>
      <c r="AE10" s="71">
        <f>SUM(I12:K12)</f>
        <v>842366</v>
      </c>
    </row>
    <row r="11" spans="1:31" ht="10.5" customHeight="1">
      <c r="A11" s="66"/>
      <c r="B11" s="63"/>
      <c r="C11" s="64">
        <v>5</v>
      </c>
      <c r="D11" s="64">
        <v>6</v>
      </c>
      <c r="E11" s="64">
        <v>7</v>
      </c>
      <c r="F11" s="64">
        <v>8</v>
      </c>
      <c r="G11" s="64">
        <v>9</v>
      </c>
      <c r="H11" s="64">
        <v>10</v>
      </c>
      <c r="I11" s="64">
        <v>11</v>
      </c>
      <c r="J11" s="64">
        <v>12</v>
      </c>
      <c r="K11" s="64">
        <v>13</v>
      </c>
      <c r="L11" s="64">
        <v>14</v>
      </c>
      <c r="M11" s="65">
        <v>15</v>
      </c>
      <c r="AA11" s="70" t="s">
        <v>1171</v>
      </c>
      <c r="AB11" s="81">
        <f>SUM(D13:F13)</f>
        <v>143692</v>
      </c>
      <c r="AC11" s="81">
        <f t="shared" si="0"/>
        <v>147485</v>
      </c>
      <c r="AD11" s="81">
        <f t="shared" si="0"/>
        <v>139334</v>
      </c>
      <c r="AE11" s="81">
        <f>SUM(I13:K13)</f>
        <v>85002</v>
      </c>
    </row>
    <row r="12" spans="1:31" ht="12.75">
      <c r="A12" s="67" t="s">
        <v>187</v>
      </c>
      <c r="B12" s="61" t="s">
        <v>187</v>
      </c>
      <c r="C12" s="42">
        <f>VLOOKUP($A$6&amp;$A12&amp;$A$19,Data_CHP!$A$4:$O$1155,C$11,FALSE)</f>
        <v>867</v>
      </c>
      <c r="D12" s="42">
        <f>VLOOKUP($A$6&amp;$A12&amp;$A$19,Data_CHP!$A$4:$O$1155,D$11,FALSE)</f>
        <v>255758</v>
      </c>
      <c r="E12" s="42">
        <f>VLOOKUP($A$6&amp;$A12&amp;$A$19,Data_CHP!$A$4:$O$1155,E$11,FALSE)</f>
        <v>507081</v>
      </c>
      <c r="F12" s="42">
        <f>VLOOKUP($A$6&amp;$A12&amp;$A$19,Data_CHP!$A$4:$O$1155,F$11,FALSE)</f>
        <v>628409</v>
      </c>
      <c r="G12" s="42">
        <f>VLOOKUP($A$6&amp;$A12&amp;$A$19,Data_CHP!$A$4:$O$1155,G$11,FALSE)</f>
        <v>1357971</v>
      </c>
      <c r="H12" s="42">
        <f>VLOOKUP($A$6&amp;$A12&amp;$A$19,Data_CHP!$A$4:$O$1155,H$11,FALSE)</f>
        <v>1362894</v>
      </c>
      <c r="I12" s="42">
        <f>VLOOKUP($A$6&amp;$A12&amp;$A$19,Data_CHP!$A$4:$O$1155,I$11,FALSE)</f>
        <v>471473</v>
      </c>
      <c r="J12" s="42">
        <f>VLOOKUP($A$6&amp;$A12&amp;$A$19,Data_CHP!$A$4:$O$1155,J$11,FALSE)</f>
        <v>279451</v>
      </c>
      <c r="K12" s="42">
        <f>VLOOKUP($A$6&amp;$A12&amp;$A$19,Data_CHP!$A$4:$O$1155,K$11,FALSE)</f>
        <v>91442</v>
      </c>
      <c r="L12" s="42">
        <f>VLOOKUP($A$6&amp;$A12&amp;$A$19,Data_CHP!$A$4:$O$1155,L$11,FALSE)</f>
        <v>4954479</v>
      </c>
      <c r="M12" s="42">
        <f>VLOOKUP($A$6&amp;$A12&amp;$A$19,Data_CHP!$A$4:$O$1155,M$11,FALSE)</f>
        <v>5714.508650519031</v>
      </c>
      <c r="AA12" s="70" t="s">
        <v>1172</v>
      </c>
      <c r="AB12" s="71">
        <f>SUM(D14:F14)</f>
        <v>25566</v>
      </c>
      <c r="AC12" s="71">
        <f t="shared" si="0"/>
        <v>25483</v>
      </c>
      <c r="AD12" s="71">
        <f t="shared" si="0"/>
        <v>20630</v>
      </c>
      <c r="AE12" s="71">
        <f>SUM(I14:K14)</f>
        <v>13327</v>
      </c>
    </row>
    <row r="13" spans="1:13" ht="12.75">
      <c r="A13" s="67" t="s">
        <v>224</v>
      </c>
      <c r="B13" s="61" t="s">
        <v>224</v>
      </c>
      <c r="C13" s="42">
        <f>VLOOKUP($A$6&amp;$A13&amp;$A$19,Data_CHP!$A$4:$O$1155,C$11,FALSE)</f>
        <v>83</v>
      </c>
      <c r="D13" s="42">
        <f>VLOOKUP($A$6&amp;$A13&amp;$A$19,Data_CHP!$A$4:$O$1155,D$11,FALSE)</f>
        <v>27733</v>
      </c>
      <c r="E13" s="42">
        <f>VLOOKUP($A$6&amp;$A13&amp;$A$19,Data_CHP!$A$4:$O$1155,E$11,FALSE)</f>
        <v>53410</v>
      </c>
      <c r="F13" s="42">
        <f>VLOOKUP($A$6&amp;$A13&amp;$A$19,Data_CHP!$A$4:$O$1155,F$11,FALSE)</f>
        <v>62549</v>
      </c>
      <c r="G13" s="42">
        <f>VLOOKUP($A$6&amp;$A13&amp;$A$19,Data_CHP!$A$4:$O$1155,G$11,FALSE)</f>
        <v>147485</v>
      </c>
      <c r="H13" s="42">
        <f>VLOOKUP($A$6&amp;$A13&amp;$A$19,Data_CHP!$A$4:$O$1155,H$11,FALSE)</f>
        <v>139334</v>
      </c>
      <c r="I13" s="42">
        <f>VLOOKUP($A$6&amp;$A13&amp;$A$19,Data_CHP!$A$4:$O$1155,I$11,FALSE)</f>
        <v>47779</v>
      </c>
      <c r="J13" s="42">
        <f>VLOOKUP($A$6&amp;$A13&amp;$A$19,Data_CHP!$A$4:$O$1155,J$11,FALSE)</f>
        <v>27614</v>
      </c>
      <c r="K13" s="42">
        <f>VLOOKUP($A$6&amp;$A13&amp;$A$19,Data_CHP!$A$4:$O$1155,K$11,FALSE)</f>
        <v>9609</v>
      </c>
      <c r="L13" s="42">
        <f>VLOOKUP($A$6&amp;$A13&amp;$A$19,Data_CHP!$A$4:$O$1155,L$11,FALSE)</f>
        <v>515513</v>
      </c>
      <c r="M13" s="42">
        <f>VLOOKUP($A$6&amp;$A13&amp;$A$19,Data_CHP!$A$4:$O$1155,M$11,FALSE)</f>
        <v>6211</v>
      </c>
    </row>
    <row r="14" spans="1:13" ht="12.75">
      <c r="A14" s="67" t="s">
        <v>261</v>
      </c>
      <c r="B14" s="61" t="s">
        <v>261</v>
      </c>
      <c r="C14" s="42">
        <f>VLOOKUP($A$6&amp;$A14&amp;$A$19,Data_CHP!$A$4:$O$1155,C$11,FALSE)</f>
        <v>37</v>
      </c>
      <c r="D14" s="42">
        <f>VLOOKUP($A$6&amp;$A14&amp;$A$19,Data_CHP!$A$4:$O$1155,D$11,FALSE)</f>
        <v>4404</v>
      </c>
      <c r="E14" s="42">
        <f>VLOOKUP($A$6&amp;$A14&amp;$A$19,Data_CHP!$A$4:$O$1155,E$11,FALSE)</f>
        <v>8112</v>
      </c>
      <c r="F14" s="42">
        <f>VLOOKUP($A$6&amp;$A14&amp;$A$19,Data_CHP!$A$4:$O$1155,F$11,FALSE)</f>
        <v>13050</v>
      </c>
      <c r="G14" s="42">
        <f>VLOOKUP($A$6&amp;$A14&amp;$A$19,Data_CHP!$A$4:$O$1155,G$11,FALSE)</f>
        <v>25483</v>
      </c>
      <c r="H14" s="42">
        <f>VLOOKUP($A$6&amp;$A14&amp;$A$19,Data_CHP!$A$4:$O$1155,H$11,FALSE)</f>
        <v>20630</v>
      </c>
      <c r="I14" s="42">
        <f>VLOOKUP($A$6&amp;$A14&amp;$A$19,Data_CHP!$A$4:$O$1155,I$11,FALSE)</f>
        <v>7041</v>
      </c>
      <c r="J14" s="42">
        <f>VLOOKUP($A$6&amp;$A14&amp;$A$19,Data_CHP!$A$4:$O$1155,J$11,FALSE)</f>
        <v>4407</v>
      </c>
      <c r="K14" s="42">
        <f>VLOOKUP($A$6&amp;$A14&amp;$A$19,Data_CHP!$A$4:$O$1155,K$11,FALSE)</f>
        <v>1879</v>
      </c>
      <c r="L14" s="42">
        <f>VLOOKUP($A$6&amp;$A14&amp;$A$19,Data_CHP!$A$4:$O$1155,L$11,FALSE)</f>
        <v>85006</v>
      </c>
      <c r="M14" s="42">
        <f>VLOOKUP($A$6&amp;$A14&amp;$A$19,Data_CHP!$A$4:$O$1155,M$11,FALSE)</f>
        <v>2297.4594594594596</v>
      </c>
    </row>
    <row r="15" spans="1:27" ht="12.75" customHeight="1">
      <c r="A15" s="24"/>
      <c r="B15" s="76" t="s">
        <v>1190</v>
      </c>
      <c r="AA15" s="68">
        <v>8</v>
      </c>
    </row>
    <row r="16" spans="1:27" ht="8.25" customHeight="1">
      <c r="A16" s="24"/>
      <c r="AA16" s="68">
        <f ca="1">OFFSET(LKP!E2,AA15,0)</f>
        <v>2013</v>
      </c>
    </row>
    <row r="17" spans="1:27" ht="12.75">
      <c r="A17" s="24"/>
      <c r="B17" s="127" t="s">
        <v>1191</v>
      </c>
      <c r="C17" s="127"/>
      <c r="D17" s="127"/>
      <c r="E17" s="127"/>
      <c r="F17" s="127"/>
      <c r="G17" s="127"/>
      <c r="H17" s="127"/>
      <c r="I17" s="8" t="s">
        <v>130</v>
      </c>
      <c r="J17" s="34"/>
      <c r="K17" s="34"/>
      <c r="L17" s="34"/>
      <c r="M17" s="8" t="s">
        <v>1167</v>
      </c>
      <c r="N17" s="34"/>
      <c r="AA17" s="68">
        <v>1</v>
      </c>
    </row>
    <row r="18" spans="1:27" ht="12.75">
      <c r="A18" s="24">
        <v>1</v>
      </c>
      <c r="B18" s="127"/>
      <c r="C18" s="127"/>
      <c r="D18" s="127"/>
      <c r="E18" s="127"/>
      <c r="F18" s="127"/>
      <c r="G18" s="127"/>
      <c r="H18" s="127"/>
      <c r="I18" s="34"/>
      <c r="J18" s="34"/>
      <c r="K18" s="34"/>
      <c r="L18" s="34"/>
      <c r="M18" s="34"/>
      <c r="N18" s="34"/>
      <c r="AA18" s="68" t="s">
        <v>52</v>
      </c>
    </row>
    <row r="19" spans="1:38" ht="12.75">
      <c r="A19" s="24" t="str">
        <f ca="1">OFFSET(LKP!G20,A18,0)</f>
        <v>Scotland</v>
      </c>
      <c r="B19" s="8" t="s">
        <v>30</v>
      </c>
      <c r="I19" s="34"/>
      <c r="J19" s="34"/>
      <c r="K19" s="34"/>
      <c r="L19" s="34"/>
      <c r="M19" s="34"/>
      <c r="N19" s="34"/>
      <c r="AA19" s="72"/>
      <c r="AB19" s="73">
        <v>5</v>
      </c>
      <c r="AC19" s="73">
        <v>6</v>
      </c>
      <c r="AD19" s="73">
        <v>7</v>
      </c>
      <c r="AE19" s="73">
        <v>8</v>
      </c>
      <c r="AF19" s="73">
        <v>9</v>
      </c>
      <c r="AG19" s="73">
        <v>10</v>
      </c>
      <c r="AH19" s="73">
        <v>11</v>
      </c>
      <c r="AI19" s="73">
        <v>12</v>
      </c>
      <c r="AJ19" s="73">
        <v>13</v>
      </c>
      <c r="AK19" s="73">
        <v>14</v>
      </c>
      <c r="AL19" s="73">
        <v>15</v>
      </c>
    </row>
    <row r="20" spans="1:38" ht="25.5" customHeight="1">
      <c r="A20" s="24"/>
      <c r="B20" s="113" t="str">
        <f>IF(A18=1,("Chart 1 - Patients registered with GP practices in ALL NHS Boards by Practice type and age group; 01 October "&amp;A6),("Chart 1 - Patients registered with GP practices in NHS "&amp;A19&amp;" by Practice type and age group; 01 October "&amp;A6))</f>
        <v>Chart 1 - Patients registered with GP practices in ALL NHS Boards by Practice type and age group; 01 October 2013</v>
      </c>
      <c r="C20" s="113"/>
      <c r="D20" s="113"/>
      <c r="E20" s="113"/>
      <c r="F20" s="113"/>
      <c r="G20" s="113"/>
      <c r="H20" s="40"/>
      <c r="I20" s="113" t="str">
        <f>IF(AA17=1,("Chart 2 - Patients registered with GP practices in ALL NHS Boards by Practice type and age group; 01 October "&amp;AA16),("Chart 2 - Patients registered with GP practices in NHS "&amp;AA21&amp;" by Practice type and age group; 01 October "&amp;AA16))</f>
        <v>Chart 2 - Patients registered with GP practices in ALL NHS Boards by Practice type and age group; 01 October 2013</v>
      </c>
      <c r="J20" s="113"/>
      <c r="K20" s="113"/>
      <c r="L20" s="113"/>
      <c r="M20" s="113"/>
      <c r="N20" s="113"/>
      <c r="O20" s="113"/>
      <c r="P20" s="113"/>
      <c r="AB20" s="120" t="s">
        <v>1162</v>
      </c>
      <c r="AC20" s="121" t="s">
        <v>1163</v>
      </c>
      <c r="AD20" s="121"/>
      <c r="AE20" s="121"/>
      <c r="AF20" s="121"/>
      <c r="AG20" s="121"/>
      <c r="AH20" s="121"/>
      <c r="AI20" s="121"/>
      <c r="AJ20" s="121"/>
      <c r="AK20" s="121"/>
      <c r="AL20" s="122" t="s">
        <v>1164</v>
      </c>
    </row>
    <row r="21" spans="1:38" ht="12.75">
      <c r="A21" s="24">
        <f>IF(A5=1,"All",A6)</f>
        <v>2013</v>
      </c>
      <c r="AA21" s="68" t="str">
        <f ca="1">OFFSET(LKP!G20,AA17,0)</f>
        <v>Scotland</v>
      </c>
      <c r="AB21" s="120"/>
      <c r="AC21" s="74" t="s">
        <v>139</v>
      </c>
      <c r="AD21" s="69" t="s">
        <v>140</v>
      </c>
      <c r="AE21" s="69" t="s">
        <v>141</v>
      </c>
      <c r="AF21" s="69" t="s">
        <v>142</v>
      </c>
      <c r="AG21" s="69" t="s">
        <v>143</v>
      </c>
      <c r="AH21" s="69" t="s">
        <v>144</v>
      </c>
      <c r="AI21" s="69" t="s">
        <v>145</v>
      </c>
      <c r="AJ21" s="69" t="s">
        <v>146</v>
      </c>
      <c r="AK21" s="74" t="s">
        <v>147</v>
      </c>
      <c r="AL21" s="122"/>
    </row>
    <row r="22" spans="1:38" ht="12.75">
      <c r="A22" s="24"/>
      <c r="AA22" s="70" t="s">
        <v>187</v>
      </c>
      <c r="AB22" s="68">
        <f>VLOOKUP($AA$16&amp;$AA22&amp;$AA$21,Data_CHP!$A$4:$O$1155,AB$19,FALSE)</f>
        <v>867</v>
      </c>
      <c r="AC22" s="68">
        <f>VLOOKUP($AA$16&amp;$AA22&amp;$AA$21,Data_CHP!$A$4:$O$1155,AC$19,FALSE)</f>
        <v>255758</v>
      </c>
      <c r="AD22" s="68">
        <f>VLOOKUP($AA$16&amp;$AA22&amp;$AA$21,Data_CHP!$A$4:$O$1155,AD$19,FALSE)</f>
        <v>507081</v>
      </c>
      <c r="AE22" s="68">
        <f>VLOOKUP($AA$16&amp;$AA22&amp;$AA$21,Data_CHP!$A$4:$O$1155,AE$19,FALSE)</f>
        <v>628409</v>
      </c>
      <c r="AF22" s="68">
        <f>VLOOKUP($AA$16&amp;$AA22&amp;$AA$21,Data_CHP!$A$4:$O$1155,AF$19,FALSE)</f>
        <v>1357971</v>
      </c>
      <c r="AG22" s="68">
        <f>VLOOKUP($AA$16&amp;$AA22&amp;$AA$21,Data_CHP!$A$4:$O$1155,AG$19,FALSE)</f>
        <v>1362894</v>
      </c>
      <c r="AH22" s="68">
        <f>VLOOKUP($AA$16&amp;$AA22&amp;$AA$21,Data_CHP!$A$4:$O$1155,AH$19,FALSE)</f>
        <v>471473</v>
      </c>
      <c r="AI22" s="68">
        <f>VLOOKUP($AA$16&amp;$AA22&amp;$AA$21,Data_CHP!$A$4:$O$1155,AI$19,FALSE)</f>
        <v>279451</v>
      </c>
      <c r="AJ22" s="68">
        <f>VLOOKUP($AA$16&amp;$AA22&amp;$AA$21,Data_CHP!$A$4:$O$1155,AJ$19,FALSE)</f>
        <v>91442</v>
      </c>
      <c r="AK22" s="68">
        <f>VLOOKUP($AA$16&amp;$AA22&amp;$AA$21,Data_CHP!$A$4:$O$1155,AK$19,FALSE)</f>
        <v>4954479</v>
      </c>
      <c r="AL22" s="68">
        <f>VLOOKUP($AA$16&amp;$AA22&amp;$AA$21,Data_CHP!$A$4:$O$1155,AL$19,FALSE)</f>
        <v>5714.508650519031</v>
      </c>
    </row>
    <row r="23" spans="1:38" ht="12.75">
      <c r="A23" s="24"/>
      <c r="B23" s="39"/>
      <c r="AA23" s="70" t="s">
        <v>224</v>
      </c>
      <c r="AB23" s="68">
        <f>VLOOKUP($AA$16&amp;$AA23&amp;$AA$21,Data_CHP!$A$4:$O$1155,AB$19,FALSE)</f>
        <v>83</v>
      </c>
      <c r="AC23" s="68">
        <f>VLOOKUP($AA$16&amp;$AA23&amp;$AA$21,Data_CHP!$A$4:$O$1155,AC$19,FALSE)</f>
        <v>27733</v>
      </c>
      <c r="AD23" s="68">
        <f>VLOOKUP($AA$16&amp;$AA23&amp;$AA$21,Data_CHP!$A$4:$O$1155,AD$19,FALSE)</f>
        <v>53410</v>
      </c>
      <c r="AE23" s="68">
        <f>VLOOKUP($AA$16&amp;$AA23&amp;$AA$21,Data_CHP!$A$4:$O$1155,AE$19,FALSE)</f>
        <v>62549</v>
      </c>
      <c r="AF23" s="68">
        <f>VLOOKUP($AA$16&amp;$AA23&amp;$AA$21,Data_CHP!$A$4:$O$1155,AF$19,FALSE)</f>
        <v>147485</v>
      </c>
      <c r="AG23" s="68">
        <f>VLOOKUP($AA$16&amp;$AA23&amp;$AA$21,Data_CHP!$A$4:$O$1155,AG$19,FALSE)</f>
        <v>139334</v>
      </c>
      <c r="AH23" s="68">
        <f>VLOOKUP($AA$16&amp;$AA23&amp;$AA$21,Data_CHP!$A$4:$O$1155,AH$19,FALSE)</f>
        <v>47779</v>
      </c>
      <c r="AI23" s="68">
        <f>VLOOKUP($AA$16&amp;$AA23&amp;$AA$21,Data_CHP!$A$4:$O$1155,AI$19,FALSE)</f>
        <v>27614</v>
      </c>
      <c r="AJ23" s="68">
        <f>VLOOKUP($AA$16&amp;$AA23&amp;$AA$21,Data_CHP!$A$4:$O$1155,AJ$19,FALSE)</f>
        <v>9609</v>
      </c>
      <c r="AK23" s="68">
        <f>VLOOKUP($AA$16&amp;$AA23&amp;$AA$21,Data_CHP!$A$4:$O$1155,AK$19,FALSE)</f>
        <v>515513</v>
      </c>
      <c r="AL23" s="68">
        <f>VLOOKUP($AA$16&amp;$AA23&amp;$AA$21,Data_CHP!$A$4:$O$1155,AL$19,FALSE)</f>
        <v>6211</v>
      </c>
    </row>
    <row r="24" spans="1:38" ht="12.75">
      <c r="A24" s="24"/>
      <c r="B24" s="39"/>
      <c r="AA24" s="70" t="s">
        <v>261</v>
      </c>
      <c r="AB24" s="68">
        <f>VLOOKUP($AA$16&amp;$AA24&amp;$AA$21,Data_CHP!$A$4:$O$1155,AB$19,FALSE)</f>
        <v>37</v>
      </c>
      <c r="AC24" s="68">
        <f>VLOOKUP($AA$16&amp;$AA24&amp;$AA$21,Data_CHP!$A$4:$O$1155,AC$19,FALSE)</f>
        <v>4404</v>
      </c>
      <c r="AD24" s="68">
        <f>VLOOKUP($AA$16&amp;$AA24&amp;$AA$21,Data_CHP!$A$4:$O$1155,AD$19,FALSE)</f>
        <v>8112</v>
      </c>
      <c r="AE24" s="68">
        <f>VLOOKUP($AA$16&amp;$AA24&amp;$AA$21,Data_CHP!$A$4:$O$1155,AE$19,FALSE)</f>
        <v>13050</v>
      </c>
      <c r="AF24" s="68">
        <f>VLOOKUP($AA$16&amp;$AA24&amp;$AA$21,Data_CHP!$A$4:$O$1155,AF$19,FALSE)</f>
        <v>25483</v>
      </c>
      <c r="AG24" s="68">
        <f>VLOOKUP($AA$16&amp;$AA24&amp;$AA$21,Data_CHP!$A$4:$O$1155,AG$19,FALSE)</f>
        <v>20630</v>
      </c>
      <c r="AH24" s="68">
        <f>VLOOKUP($AA$16&amp;$AA24&amp;$AA$21,Data_CHP!$A$4:$O$1155,AH$19,FALSE)</f>
        <v>7041</v>
      </c>
      <c r="AI24" s="68">
        <f>VLOOKUP($AA$16&amp;$AA24&amp;$AA$21,Data_CHP!$A$4:$O$1155,AI$19,FALSE)</f>
        <v>4407</v>
      </c>
      <c r="AJ24" s="68">
        <f>VLOOKUP($AA$16&amp;$AA24&amp;$AA$21,Data_CHP!$A$4:$O$1155,AJ$19,FALSE)</f>
        <v>1879</v>
      </c>
      <c r="AK24" s="68">
        <f>VLOOKUP($AA$16&amp;$AA24&amp;$AA$21,Data_CHP!$A$4:$O$1155,AK$19,FALSE)</f>
        <v>85006</v>
      </c>
      <c r="AL24" s="68">
        <f>VLOOKUP($AA$16&amp;$AA24&amp;$AA$21,Data_CHP!$A$4:$O$1155,AL$19,FALSE)</f>
        <v>2297.4594594594596</v>
      </c>
    </row>
    <row r="25" spans="1:2" ht="12.75">
      <c r="A25" s="67"/>
      <c r="B25" s="39"/>
    </row>
    <row r="26" spans="1:2" ht="12.75">
      <c r="A26" s="67"/>
      <c r="B26" s="39"/>
    </row>
    <row r="27" spans="1:2" ht="12.75">
      <c r="A27" s="67"/>
      <c r="B27" s="39"/>
    </row>
    <row r="28" spans="1:31" ht="12.75">
      <c r="A28" s="67"/>
      <c r="B28" s="39"/>
      <c r="AB28" s="68" t="s">
        <v>1165</v>
      </c>
      <c r="AC28" s="69" t="s">
        <v>142</v>
      </c>
      <c r="AD28" s="69" t="s">
        <v>143</v>
      </c>
      <c r="AE28" s="68" t="s">
        <v>12</v>
      </c>
    </row>
    <row r="29" spans="1:31" ht="12.75">
      <c r="A29" s="24"/>
      <c r="B29" s="39"/>
      <c r="AA29" s="70" t="s">
        <v>1170</v>
      </c>
      <c r="AB29" s="68">
        <f>SUM(AC22:AE22)</f>
        <v>1391248</v>
      </c>
      <c r="AC29" s="68">
        <f aca="true" t="shared" si="1" ref="AC29:AD31">AF22</f>
        <v>1357971</v>
      </c>
      <c r="AD29" s="68">
        <f t="shared" si="1"/>
        <v>1362894</v>
      </c>
      <c r="AE29" s="68">
        <f>SUM(AH22:AJ22)</f>
        <v>842366</v>
      </c>
    </row>
    <row r="30" spans="1:31" ht="12.75">
      <c r="A30" s="24"/>
      <c r="B30" s="39"/>
      <c r="AA30" s="70" t="s">
        <v>1171</v>
      </c>
      <c r="AB30" s="68">
        <f>SUM(AC23:AE23)</f>
        <v>143692</v>
      </c>
      <c r="AC30" s="68">
        <f t="shared" si="1"/>
        <v>147485</v>
      </c>
      <c r="AD30" s="68">
        <f t="shared" si="1"/>
        <v>139334</v>
      </c>
      <c r="AE30" s="68">
        <f>SUM(AH23:AJ23)</f>
        <v>85002</v>
      </c>
    </row>
    <row r="31" spans="1:31" ht="12.75">
      <c r="A31" s="24"/>
      <c r="B31" s="39"/>
      <c r="AA31" s="70" t="s">
        <v>1172</v>
      </c>
      <c r="AB31" s="68">
        <f>SUM(AC24:AE24)</f>
        <v>25566</v>
      </c>
      <c r="AC31" s="68">
        <f t="shared" si="1"/>
        <v>25483</v>
      </c>
      <c r="AD31" s="68">
        <f t="shared" si="1"/>
        <v>20630</v>
      </c>
      <c r="AE31" s="68">
        <f>SUM(AH24:AJ24)</f>
        <v>13327</v>
      </c>
    </row>
    <row r="32" spans="1:2" ht="12.75">
      <c r="A32" s="24"/>
      <c r="B32" s="39"/>
    </row>
    <row r="33" spans="1:2" ht="12.75">
      <c r="A33" s="24"/>
      <c r="B33" s="39"/>
    </row>
    <row r="34" spans="1:2" ht="12.75">
      <c r="A34" s="24"/>
      <c r="B34" s="39"/>
    </row>
    <row r="35" spans="1:2" ht="12.75">
      <c r="A35" s="24"/>
      <c r="B35" s="39"/>
    </row>
  </sheetData>
  <sheetProtection/>
  <mergeCells count="9">
    <mergeCell ref="AB20:AB21"/>
    <mergeCell ref="AC20:AK20"/>
    <mergeCell ref="AL20:AL21"/>
    <mergeCell ref="B20:G20"/>
    <mergeCell ref="I20:P20"/>
    <mergeCell ref="C8:C9"/>
    <mergeCell ref="D8:L8"/>
    <mergeCell ref="M8:M9"/>
    <mergeCell ref="B17:H18"/>
  </mergeCells>
  <hyperlinks>
    <hyperlink ref="B15" location="Intro!A1" display="Please refer to Intro page for notes"/>
  </hyperlinks>
  <printOptions/>
  <pageMargins left="0.25" right="0.25" top="0.75" bottom="0.75" header="0.3" footer="0.3"/>
  <pageSetup horizontalDpi="600" verticalDpi="600" orientation="landscape" paperSize="9" scale="78" r:id="rId3"/>
  <ignoredErrors>
    <ignoredError sqref="E9" twoDigitTextYear="1"/>
  </ignoredErrors>
  <drawing r:id="rId2"/>
  <legacyDrawing r:id="rId1"/>
</worksheet>
</file>

<file path=xl/worksheets/sheet4.xml><?xml version="1.0" encoding="utf-8"?>
<worksheet xmlns="http://schemas.openxmlformats.org/spreadsheetml/2006/main" xmlns:r="http://schemas.openxmlformats.org/officeDocument/2006/relationships">
  <dimension ref="A1:P1155"/>
  <sheetViews>
    <sheetView zoomScalePageLayoutView="0" workbookViewId="0" topLeftCell="A1">
      <selection activeCell="F1155" sqref="F1155:H1155"/>
    </sheetView>
  </sheetViews>
  <sheetFormatPr defaultColWidth="9.140625" defaultRowHeight="12.75"/>
  <cols>
    <col min="1" max="1" width="25.00390625" style="15" customWidth="1"/>
    <col min="2" max="2" width="6.8515625" style="17" customWidth="1"/>
    <col min="3" max="3" width="10.00390625" style="17" customWidth="1"/>
    <col min="4" max="4" width="24.8515625" style="17" customWidth="1"/>
    <col min="5" max="16384" width="9.140625" style="15" customWidth="1"/>
  </cols>
  <sheetData>
    <row r="1" spans="1:15" ht="12.75">
      <c r="A1" s="15">
        <v>1</v>
      </c>
      <c r="B1" s="17">
        <v>2</v>
      </c>
      <c r="C1" s="15">
        <v>3</v>
      </c>
      <c r="D1" s="17">
        <v>4</v>
      </c>
      <c r="E1" s="15">
        <v>5</v>
      </c>
      <c r="F1" s="17">
        <v>6</v>
      </c>
      <c r="G1" s="15">
        <v>7</v>
      </c>
      <c r="H1" s="17">
        <v>8</v>
      </c>
      <c r="I1" s="15">
        <v>9</v>
      </c>
      <c r="J1" s="17">
        <v>10</v>
      </c>
      <c r="K1" s="15">
        <v>11</v>
      </c>
      <c r="L1" s="17">
        <v>12</v>
      </c>
      <c r="M1" s="15">
        <v>13</v>
      </c>
      <c r="N1" s="17">
        <v>14</v>
      </c>
      <c r="O1" s="15">
        <v>15</v>
      </c>
    </row>
    <row r="2" spans="5:13" ht="12.75">
      <c r="E2" s="128" t="s">
        <v>10</v>
      </c>
      <c r="F2" s="128"/>
      <c r="G2" s="128"/>
      <c r="H2" s="128"/>
      <c r="I2" s="128"/>
      <c r="J2" s="128"/>
      <c r="K2" s="128"/>
      <c r="L2" s="128"/>
      <c r="M2" s="128"/>
    </row>
    <row r="3" spans="2:15" ht="12.75">
      <c r="B3" s="11"/>
      <c r="D3" s="17" t="s">
        <v>137</v>
      </c>
      <c r="E3" s="13" t="s">
        <v>138</v>
      </c>
      <c r="F3" s="13" t="s">
        <v>139</v>
      </c>
      <c r="G3" s="13" t="s">
        <v>140</v>
      </c>
      <c r="H3" s="13" t="s">
        <v>141</v>
      </c>
      <c r="I3" s="13" t="s">
        <v>142</v>
      </c>
      <c r="J3" s="13" t="s">
        <v>143</v>
      </c>
      <c r="K3" s="13" t="s">
        <v>144</v>
      </c>
      <c r="L3" s="13" t="s">
        <v>145</v>
      </c>
      <c r="M3" s="13" t="s">
        <v>146</v>
      </c>
      <c r="N3" s="15" t="s">
        <v>147</v>
      </c>
      <c r="O3" s="15" t="s">
        <v>148</v>
      </c>
    </row>
    <row r="4" spans="1:15" ht="12.75">
      <c r="A4" t="s">
        <v>149</v>
      </c>
      <c r="B4">
        <v>2006</v>
      </c>
      <c r="C4" t="s">
        <v>150</v>
      </c>
      <c r="D4" s="2" t="s">
        <v>49</v>
      </c>
      <c r="E4">
        <v>1021</v>
      </c>
      <c r="F4">
        <v>266052</v>
      </c>
      <c r="G4">
        <v>603738</v>
      </c>
      <c r="H4">
        <v>706578</v>
      </c>
      <c r="I4">
        <v>1593392</v>
      </c>
      <c r="J4">
        <v>1398643</v>
      </c>
      <c r="K4">
        <v>458976</v>
      </c>
      <c r="L4">
        <v>286341</v>
      </c>
      <c r="M4">
        <v>92316</v>
      </c>
      <c r="N4">
        <v>5406036</v>
      </c>
      <c r="O4">
        <v>5294.844270323212</v>
      </c>
    </row>
    <row r="5" spans="1:15" ht="12.75">
      <c r="A5" t="s">
        <v>151</v>
      </c>
      <c r="B5">
        <v>2006</v>
      </c>
      <c r="C5" t="s">
        <v>150</v>
      </c>
      <c r="D5" s="1" t="s">
        <v>55</v>
      </c>
      <c r="E5">
        <v>31</v>
      </c>
      <c r="F5">
        <v>10708</v>
      </c>
      <c r="G5">
        <v>22274</v>
      </c>
      <c r="H5">
        <v>35207</v>
      </c>
      <c r="I5">
        <v>76817</v>
      </c>
      <c r="J5">
        <v>58358</v>
      </c>
      <c r="K5">
        <v>17668</v>
      </c>
      <c r="L5">
        <v>11837</v>
      </c>
      <c r="M5">
        <v>3794</v>
      </c>
      <c r="N5">
        <v>236663</v>
      </c>
      <c r="O5">
        <v>7634</v>
      </c>
    </row>
    <row r="6" spans="1:15" ht="12.75">
      <c r="A6" t="s">
        <v>152</v>
      </c>
      <c r="B6">
        <v>2006</v>
      </c>
      <c r="C6" t="s">
        <v>150</v>
      </c>
      <c r="D6" s="1" t="s">
        <v>57</v>
      </c>
      <c r="E6">
        <v>36</v>
      </c>
      <c r="F6">
        <v>11874</v>
      </c>
      <c r="G6">
        <v>28710</v>
      </c>
      <c r="H6">
        <v>26699</v>
      </c>
      <c r="I6">
        <v>63346</v>
      </c>
      <c r="J6">
        <v>65451</v>
      </c>
      <c r="K6">
        <v>19423</v>
      </c>
      <c r="L6">
        <v>11773</v>
      </c>
      <c r="M6">
        <v>4074</v>
      </c>
      <c r="N6">
        <v>231350</v>
      </c>
      <c r="O6">
        <v>6426</v>
      </c>
    </row>
    <row r="7" spans="1:15" ht="12.75">
      <c r="A7" t="s">
        <v>153</v>
      </c>
      <c r="B7">
        <v>2006</v>
      </c>
      <c r="C7" t="s">
        <v>150</v>
      </c>
      <c r="D7" s="1" t="s">
        <v>59</v>
      </c>
      <c r="E7">
        <v>16</v>
      </c>
      <c r="F7">
        <v>5151</v>
      </c>
      <c r="G7">
        <v>12521</v>
      </c>
      <c r="H7">
        <v>12274</v>
      </c>
      <c r="I7">
        <v>27808</v>
      </c>
      <c r="J7">
        <v>29572</v>
      </c>
      <c r="K7">
        <v>10298</v>
      </c>
      <c r="L7">
        <v>6766</v>
      </c>
      <c r="M7">
        <v>2310</v>
      </c>
      <c r="N7">
        <v>106700</v>
      </c>
      <c r="O7">
        <v>6669</v>
      </c>
    </row>
    <row r="8" spans="1:15" ht="12.75">
      <c r="A8" t="s">
        <v>154</v>
      </c>
      <c r="B8">
        <v>2006</v>
      </c>
      <c r="C8" t="s">
        <v>150</v>
      </c>
      <c r="D8" s="1" t="s">
        <v>61</v>
      </c>
      <c r="E8">
        <v>34</v>
      </c>
      <c r="F8">
        <v>3969</v>
      </c>
      <c r="G8">
        <v>10276</v>
      </c>
      <c r="H8">
        <v>9684</v>
      </c>
      <c r="I8">
        <v>22244</v>
      </c>
      <c r="J8">
        <v>26193</v>
      </c>
      <c r="K8">
        <v>9612</v>
      </c>
      <c r="L8">
        <v>5833</v>
      </c>
      <c r="M8">
        <v>2069</v>
      </c>
      <c r="N8">
        <v>89880</v>
      </c>
      <c r="O8">
        <v>2644</v>
      </c>
    </row>
    <row r="9" spans="1:15" ht="12.75">
      <c r="A9" t="s">
        <v>155</v>
      </c>
      <c r="B9">
        <v>2006</v>
      </c>
      <c r="C9" t="s">
        <v>150</v>
      </c>
      <c r="D9" s="1" t="s">
        <v>63</v>
      </c>
      <c r="E9">
        <v>7</v>
      </c>
      <c r="F9">
        <v>2751</v>
      </c>
      <c r="G9">
        <v>6669</v>
      </c>
      <c r="H9">
        <v>6667</v>
      </c>
      <c r="I9">
        <v>15506</v>
      </c>
      <c r="J9">
        <v>14921</v>
      </c>
      <c r="K9">
        <v>4588</v>
      </c>
      <c r="L9">
        <v>2708</v>
      </c>
      <c r="M9">
        <v>845</v>
      </c>
      <c r="N9">
        <v>54655</v>
      </c>
      <c r="O9">
        <v>7808</v>
      </c>
    </row>
    <row r="10" spans="1:15" ht="12.75">
      <c r="A10" t="s">
        <v>156</v>
      </c>
      <c r="B10">
        <v>2006</v>
      </c>
      <c r="C10" t="s">
        <v>150</v>
      </c>
      <c r="D10" s="1" t="s">
        <v>65</v>
      </c>
      <c r="E10">
        <v>35</v>
      </c>
      <c r="F10">
        <v>7121</v>
      </c>
      <c r="G10">
        <v>17093</v>
      </c>
      <c r="H10">
        <v>16772</v>
      </c>
      <c r="I10">
        <v>38057</v>
      </c>
      <c r="J10">
        <v>44343</v>
      </c>
      <c r="K10">
        <v>16869</v>
      </c>
      <c r="L10">
        <v>10605</v>
      </c>
      <c r="M10">
        <v>3328</v>
      </c>
      <c r="N10">
        <v>154188</v>
      </c>
      <c r="O10">
        <v>4405</v>
      </c>
    </row>
    <row r="11" spans="1:15" ht="12.75">
      <c r="A11" t="s">
        <v>157</v>
      </c>
      <c r="B11">
        <v>2006</v>
      </c>
      <c r="C11" t="s">
        <v>150</v>
      </c>
      <c r="D11" s="1" t="s">
        <v>67</v>
      </c>
      <c r="E11">
        <v>28</v>
      </c>
      <c r="F11">
        <v>8128</v>
      </c>
      <c r="G11">
        <v>17151</v>
      </c>
      <c r="H11">
        <v>26609</v>
      </c>
      <c r="I11">
        <v>47738</v>
      </c>
      <c r="J11">
        <v>40501</v>
      </c>
      <c r="K11">
        <v>14520</v>
      </c>
      <c r="L11">
        <v>9720</v>
      </c>
      <c r="M11">
        <v>2964</v>
      </c>
      <c r="N11">
        <v>167331</v>
      </c>
      <c r="O11">
        <v>5976</v>
      </c>
    </row>
    <row r="12" spans="1:15" ht="12.75">
      <c r="A12" t="s">
        <v>158</v>
      </c>
      <c r="B12">
        <v>2006</v>
      </c>
      <c r="C12" t="s">
        <v>150</v>
      </c>
      <c r="D12" s="1" t="s">
        <v>69</v>
      </c>
      <c r="E12">
        <v>20</v>
      </c>
      <c r="F12">
        <v>7855</v>
      </c>
      <c r="G12">
        <v>16632</v>
      </c>
      <c r="H12">
        <v>16542</v>
      </c>
      <c r="I12">
        <v>41387</v>
      </c>
      <c r="J12">
        <v>37082</v>
      </c>
      <c r="K12">
        <v>11099</v>
      </c>
      <c r="L12">
        <v>6699</v>
      </c>
      <c r="M12">
        <v>2183</v>
      </c>
      <c r="N12">
        <v>139479</v>
      </c>
      <c r="O12">
        <v>6974</v>
      </c>
    </row>
    <row r="13" spans="1:15" ht="12.75">
      <c r="A13" t="s">
        <v>159</v>
      </c>
      <c r="B13">
        <v>2006</v>
      </c>
      <c r="C13" t="s">
        <v>150</v>
      </c>
      <c r="D13" s="1" t="s">
        <v>71</v>
      </c>
      <c r="E13">
        <v>16</v>
      </c>
      <c r="F13">
        <v>5976</v>
      </c>
      <c r="G13">
        <v>14351</v>
      </c>
      <c r="H13">
        <v>15388</v>
      </c>
      <c r="I13">
        <v>34204</v>
      </c>
      <c r="J13">
        <v>32921</v>
      </c>
      <c r="K13">
        <v>11306</v>
      </c>
      <c r="L13">
        <v>6484</v>
      </c>
      <c r="M13">
        <v>2085</v>
      </c>
      <c r="N13">
        <v>122715</v>
      </c>
      <c r="O13">
        <v>7670</v>
      </c>
    </row>
    <row r="14" spans="1:15" ht="12.75">
      <c r="A14" t="s">
        <v>160</v>
      </c>
      <c r="B14">
        <v>2006</v>
      </c>
      <c r="C14" t="s">
        <v>150</v>
      </c>
      <c r="D14" s="1" t="s">
        <v>73</v>
      </c>
      <c r="E14">
        <v>17</v>
      </c>
      <c r="F14">
        <v>4742</v>
      </c>
      <c r="G14">
        <v>12223</v>
      </c>
      <c r="H14">
        <v>12623</v>
      </c>
      <c r="I14">
        <v>27208</v>
      </c>
      <c r="J14">
        <v>28315</v>
      </c>
      <c r="K14">
        <v>9713</v>
      </c>
      <c r="L14">
        <v>5801</v>
      </c>
      <c r="M14">
        <v>1648</v>
      </c>
      <c r="N14">
        <v>102273</v>
      </c>
      <c r="O14">
        <v>6016</v>
      </c>
    </row>
    <row r="15" spans="1:15" ht="12.75">
      <c r="A15" t="s">
        <v>161</v>
      </c>
      <c r="B15">
        <v>2006</v>
      </c>
      <c r="C15" t="s">
        <v>150</v>
      </c>
      <c r="D15" s="1" t="s">
        <v>75</v>
      </c>
      <c r="E15">
        <v>15</v>
      </c>
      <c r="F15">
        <v>5247</v>
      </c>
      <c r="G15">
        <v>12026</v>
      </c>
      <c r="H15">
        <v>10467</v>
      </c>
      <c r="I15">
        <v>26532</v>
      </c>
      <c r="J15">
        <v>26409</v>
      </c>
      <c r="K15">
        <v>8827</v>
      </c>
      <c r="L15">
        <v>5905</v>
      </c>
      <c r="M15">
        <v>2017</v>
      </c>
      <c r="N15">
        <v>97430</v>
      </c>
      <c r="O15">
        <v>6495</v>
      </c>
    </row>
    <row r="16" spans="1:15" ht="12.75">
      <c r="A16" t="s">
        <v>162</v>
      </c>
      <c r="B16">
        <v>2006</v>
      </c>
      <c r="C16" t="s">
        <v>150</v>
      </c>
      <c r="D16" s="1" t="s">
        <v>77</v>
      </c>
      <c r="E16">
        <v>16</v>
      </c>
      <c r="F16">
        <v>4484</v>
      </c>
      <c r="G16">
        <v>11017</v>
      </c>
      <c r="H16">
        <v>10412</v>
      </c>
      <c r="I16">
        <v>23064</v>
      </c>
      <c r="J16">
        <v>22940</v>
      </c>
      <c r="K16">
        <v>7341</v>
      </c>
      <c r="L16">
        <v>4813</v>
      </c>
      <c r="M16">
        <v>1520</v>
      </c>
      <c r="N16">
        <v>85591</v>
      </c>
      <c r="O16">
        <v>5349</v>
      </c>
    </row>
    <row r="17" spans="1:15" ht="12.75">
      <c r="A17" t="s">
        <v>163</v>
      </c>
      <c r="B17">
        <v>2006</v>
      </c>
      <c r="C17" t="s">
        <v>150</v>
      </c>
      <c r="D17" s="1" t="s">
        <v>79</v>
      </c>
      <c r="E17">
        <v>74</v>
      </c>
      <c r="F17">
        <v>21332</v>
      </c>
      <c r="G17">
        <v>43281</v>
      </c>
      <c r="H17">
        <v>78486</v>
      </c>
      <c r="I17">
        <v>172667</v>
      </c>
      <c r="J17">
        <v>109309</v>
      </c>
      <c r="K17">
        <v>33842</v>
      </c>
      <c r="L17">
        <v>24434</v>
      </c>
      <c r="M17">
        <v>8674</v>
      </c>
      <c r="N17">
        <v>492025</v>
      </c>
      <c r="O17">
        <v>6649</v>
      </c>
    </row>
    <row r="18" spans="1:15" ht="12.75">
      <c r="A18" t="s">
        <v>164</v>
      </c>
      <c r="B18">
        <v>2006</v>
      </c>
      <c r="C18" t="s">
        <v>150</v>
      </c>
      <c r="D18" s="1" t="s">
        <v>81</v>
      </c>
      <c r="E18">
        <v>27</v>
      </c>
      <c r="F18">
        <v>8249</v>
      </c>
      <c r="G18">
        <v>17587</v>
      </c>
      <c r="H18">
        <v>17935</v>
      </c>
      <c r="I18">
        <v>45889</v>
      </c>
      <c r="J18">
        <v>39671</v>
      </c>
      <c r="K18">
        <v>13158</v>
      </c>
      <c r="L18">
        <v>7870</v>
      </c>
      <c r="M18">
        <v>2355</v>
      </c>
      <c r="N18">
        <v>152714</v>
      </c>
      <c r="O18">
        <v>5656</v>
      </c>
    </row>
    <row r="19" spans="1:16" ht="12.75">
      <c r="A19" t="s">
        <v>165</v>
      </c>
      <c r="B19">
        <v>2006</v>
      </c>
      <c r="C19" t="s">
        <v>150</v>
      </c>
      <c r="D19" s="1" t="s">
        <v>125</v>
      </c>
      <c r="E19">
        <v>155</v>
      </c>
      <c r="F19">
        <v>31967</v>
      </c>
      <c r="G19">
        <v>69322</v>
      </c>
      <c r="H19">
        <v>98909</v>
      </c>
      <c r="I19">
        <v>225706</v>
      </c>
      <c r="J19">
        <v>152775</v>
      </c>
      <c r="K19">
        <v>48267</v>
      </c>
      <c r="L19">
        <v>30585</v>
      </c>
      <c r="M19">
        <v>9386</v>
      </c>
      <c r="N19">
        <v>666917</v>
      </c>
      <c r="O19">
        <v>4302.690322580645</v>
      </c>
      <c r="P19" s="13"/>
    </row>
    <row r="20" spans="1:16" ht="12.75">
      <c r="A20" t="s">
        <v>166</v>
      </c>
      <c r="B20">
        <v>2006</v>
      </c>
      <c r="C20" t="s">
        <v>150</v>
      </c>
      <c r="D20" s="1" t="s">
        <v>84</v>
      </c>
      <c r="E20">
        <v>19</v>
      </c>
      <c r="F20">
        <v>5726</v>
      </c>
      <c r="G20">
        <v>13705</v>
      </c>
      <c r="H20">
        <v>21389</v>
      </c>
      <c r="I20">
        <v>33065</v>
      </c>
      <c r="J20">
        <v>33621</v>
      </c>
      <c r="K20">
        <v>11385</v>
      </c>
      <c r="L20">
        <v>7153</v>
      </c>
      <c r="M20">
        <v>2514</v>
      </c>
      <c r="N20">
        <v>128558</v>
      </c>
      <c r="O20">
        <v>6766</v>
      </c>
      <c r="P20" s="14"/>
    </row>
    <row r="21" spans="1:16" ht="12.75">
      <c r="A21" t="s">
        <v>167</v>
      </c>
      <c r="B21">
        <v>2006</v>
      </c>
      <c r="C21" t="s">
        <v>150</v>
      </c>
      <c r="D21" s="52" t="s">
        <v>131</v>
      </c>
      <c r="E21">
        <v>69</v>
      </c>
      <c r="F21">
        <v>10968</v>
      </c>
      <c r="G21">
        <v>26538</v>
      </c>
      <c r="H21">
        <v>24830</v>
      </c>
      <c r="I21">
        <v>60706</v>
      </c>
      <c r="J21">
        <v>65189</v>
      </c>
      <c r="K21">
        <v>20973</v>
      </c>
      <c r="L21">
        <v>13027</v>
      </c>
      <c r="M21">
        <v>4222</v>
      </c>
      <c r="N21">
        <v>226453</v>
      </c>
      <c r="O21">
        <v>3281.927536231884</v>
      </c>
      <c r="P21" s="12"/>
    </row>
    <row r="22" spans="1:16" ht="12.75">
      <c r="A22" t="s">
        <v>168</v>
      </c>
      <c r="B22">
        <v>2006</v>
      </c>
      <c r="C22" t="s">
        <v>150</v>
      </c>
      <c r="D22" s="1" t="s">
        <v>86</v>
      </c>
      <c r="E22">
        <v>16</v>
      </c>
      <c r="F22">
        <v>4131</v>
      </c>
      <c r="G22">
        <v>9768</v>
      </c>
      <c r="H22">
        <v>11301</v>
      </c>
      <c r="I22">
        <v>25178</v>
      </c>
      <c r="J22">
        <v>22989</v>
      </c>
      <c r="K22">
        <v>7653</v>
      </c>
      <c r="L22">
        <v>4835</v>
      </c>
      <c r="M22">
        <v>1591</v>
      </c>
      <c r="N22">
        <v>87446</v>
      </c>
      <c r="O22">
        <v>5465</v>
      </c>
      <c r="P22" s="12"/>
    </row>
    <row r="23" spans="1:16" ht="12.75">
      <c r="A23" t="s">
        <v>169</v>
      </c>
      <c r="B23">
        <v>2006</v>
      </c>
      <c r="C23" t="s">
        <v>150</v>
      </c>
      <c r="D23" s="1" t="s">
        <v>88</v>
      </c>
      <c r="E23">
        <v>18</v>
      </c>
      <c r="F23">
        <v>5066</v>
      </c>
      <c r="G23">
        <v>10940</v>
      </c>
      <c r="H23">
        <v>11643</v>
      </c>
      <c r="I23">
        <v>26812</v>
      </c>
      <c r="J23">
        <v>26155</v>
      </c>
      <c r="K23">
        <v>9238</v>
      </c>
      <c r="L23">
        <v>6210</v>
      </c>
      <c r="M23">
        <v>2029</v>
      </c>
      <c r="N23">
        <v>98093</v>
      </c>
      <c r="O23">
        <v>5450</v>
      </c>
      <c r="P23" s="9"/>
    </row>
    <row r="24" spans="1:16" ht="12.75">
      <c r="A24" t="s">
        <v>170</v>
      </c>
      <c r="B24">
        <v>2006</v>
      </c>
      <c r="C24" t="s">
        <v>150</v>
      </c>
      <c r="D24" s="1" t="s">
        <v>92</v>
      </c>
      <c r="E24">
        <v>12</v>
      </c>
      <c r="F24">
        <v>4428</v>
      </c>
      <c r="G24">
        <v>10291</v>
      </c>
      <c r="H24">
        <v>10260</v>
      </c>
      <c r="I24">
        <v>23295</v>
      </c>
      <c r="J24">
        <v>23133</v>
      </c>
      <c r="K24">
        <v>7233</v>
      </c>
      <c r="L24">
        <v>4196</v>
      </c>
      <c r="M24">
        <v>1353</v>
      </c>
      <c r="N24">
        <v>84189</v>
      </c>
      <c r="O24">
        <v>7016</v>
      </c>
      <c r="P24" s="3"/>
    </row>
    <row r="25" spans="1:16" ht="12.75">
      <c r="A25" t="s">
        <v>171</v>
      </c>
      <c r="B25">
        <v>2006</v>
      </c>
      <c r="C25" t="s">
        <v>150</v>
      </c>
      <c r="D25" s="1" t="s">
        <v>94</v>
      </c>
      <c r="E25">
        <v>16</v>
      </c>
      <c r="F25">
        <v>4378</v>
      </c>
      <c r="G25">
        <v>11149</v>
      </c>
      <c r="H25">
        <v>10246</v>
      </c>
      <c r="I25">
        <v>22575</v>
      </c>
      <c r="J25">
        <v>24044</v>
      </c>
      <c r="K25">
        <v>8549</v>
      </c>
      <c r="L25">
        <v>5190</v>
      </c>
      <c r="M25">
        <v>1674</v>
      </c>
      <c r="N25">
        <v>87805</v>
      </c>
      <c r="O25">
        <v>5488</v>
      </c>
      <c r="P25" s="6"/>
    </row>
    <row r="26" spans="1:16" ht="12.75">
      <c r="A26" t="s">
        <v>172</v>
      </c>
      <c r="B26">
        <v>2006</v>
      </c>
      <c r="C26" t="s">
        <v>150</v>
      </c>
      <c r="D26" s="1" t="s">
        <v>96</v>
      </c>
      <c r="E26">
        <v>23</v>
      </c>
      <c r="F26">
        <v>7190</v>
      </c>
      <c r="G26">
        <v>17014</v>
      </c>
      <c r="H26">
        <v>18302</v>
      </c>
      <c r="I26">
        <v>40462</v>
      </c>
      <c r="J26">
        <v>39999</v>
      </c>
      <c r="K26">
        <v>13689</v>
      </c>
      <c r="L26">
        <v>7954</v>
      </c>
      <c r="M26">
        <v>2681</v>
      </c>
      <c r="N26">
        <v>147291</v>
      </c>
      <c r="O26">
        <v>6404</v>
      </c>
      <c r="P26" s="6"/>
    </row>
    <row r="27" spans="1:16" ht="12.75">
      <c r="A27" t="s">
        <v>173</v>
      </c>
      <c r="B27">
        <v>2006</v>
      </c>
      <c r="C27" t="s">
        <v>150</v>
      </c>
      <c r="D27" s="1" t="s">
        <v>100</v>
      </c>
      <c r="E27">
        <v>62</v>
      </c>
      <c r="F27">
        <v>18620</v>
      </c>
      <c r="G27">
        <v>41381</v>
      </c>
      <c r="H27">
        <v>43919</v>
      </c>
      <c r="I27">
        <v>103824</v>
      </c>
      <c r="J27">
        <v>86439</v>
      </c>
      <c r="K27">
        <v>27821</v>
      </c>
      <c r="L27">
        <v>15457</v>
      </c>
      <c r="M27">
        <v>4328</v>
      </c>
      <c r="N27">
        <v>341789</v>
      </c>
      <c r="O27">
        <v>5513</v>
      </c>
      <c r="P27" s="6"/>
    </row>
    <row r="28" spans="1:16" ht="12.75">
      <c r="A28" t="s">
        <v>174</v>
      </c>
      <c r="B28">
        <v>2006</v>
      </c>
      <c r="C28" t="s">
        <v>150</v>
      </c>
      <c r="D28" s="1" t="s">
        <v>102</v>
      </c>
      <c r="E28">
        <v>15</v>
      </c>
      <c r="F28">
        <v>917</v>
      </c>
      <c r="G28">
        <v>2404</v>
      </c>
      <c r="H28">
        <v>2197</v>
      </c>
      <c r="I28">
        <v>5124</v>
      </c>
      <c r="J28">
        <v>5901</v>
      </c>
      <c r="K28">
        <v>1989</v>
      </c>
      <c r="L28">
        <v>1184</v>
      </c>
      <c r="M28">
        <v>442</v>
      </c>
      <c r="N28">
        <v>20158</v>
      </c>
      <c r="O28">
        <v>1344</v>
      </c>
      <c r="P28" s="6"/>
    </row>
    <row r="29" spans="1:16" ht="12.75">
      <c r="A29" t="s">
        <v>175</v>
      </c>
      <c r="B29">
        <v>2006</v>
      </c>
      <c r="C29" t="s">
        <v>150</v>
      </c>
      <c r="D29" s="1" t="s">
        <v>104</v>
      </c>
      <c r="E29">
        <v>26</v>
      </c>
      <c r="F29">
        <v>6344</v>
      </c>
      <c r="G29">
        <v>15795</v>
      </c>
      <c r="H29">
        <v>15789</v>
      </c>
      <c r="I29">
        <v>35649</v>
      </c>
      <c r="J29">
        <v>38027</v>
      </c>
      <c r="K29">
        <v>13504</v>
      </c>
      <c r="L29">
        <v>9105</v>
      </c>
      <c r="M29">
        <v>3154</v>
      </c>
      <c r="N29">
        <v>137367</v>
      </c>
      <c r="O29">
        <v>5283</v>
      </c>
      <c r="P29" s="6"/>
    </row>
    <row r="30" spans="1:16" ht="12.75">
      <c r="A30" t="s">
        <v>176</v>
      </c>
      <c r="B30">
        <v>2006</v>
      </c>
      <c r="C30" t="s">
        <v>150</v>
      </c>
      <c r="D30" s="1" t="s">
        <v>106</v>
      </c>
      <c r="E30">
        <v>30</v>
      </c>
      <c r="F30">
        <v>8938</v>
      </c>
      <c r="G30">
        <v>20274</v>
      </c>
      <c r="H30">
        <v>22299</v>
      </c>
      <c r="I30">
        <v>52297</v>
      </c>
      <c r="J30">
        <v>46218</v>
      </c>
      <c r="K30">
        <v>15442</v>
      </c>
      <c r="L30">
        <v>9252</v>
      </c>
      <c r="M30">
        <v>2816</v>
      </c>
      <c r="N30">
        <v>177536</v>
      </c>
      <c r="O30">
        <v>5918</v>
      </c>
      <c r="P30" s="9"/>
    </row>
    <row r="31" spans="1:16" ht="12.75">
      <c r="A31" t="s">
        <v>177</v>
      </c>
      <c r="B31">
        <v>2006</v>
      </c>
      <c r="C31" t="s">
        <v>150</v>
      </c>
      <c r="D31" s="1" t="s">
        <v>108</v>
      </c>
      <c r="E31">
        <v>24</v>
      </c>
      <c r="F31">
        <v>5375</v>
      </c>
      <c r="G31">
        <v>12922</v>
      </c>
      <c r="H31">
        <v>12039</v>
      </c>
      <c r="I31">
        <v>28958</v>
      </c>
      <c r="J31">
        <v>32466</v>
      </c>
      <c r="K31">
        <v>11572</v>
      </c>
      <c r="L31">
        <v>7501</v>
      </c>
      <c r="M31">
        <v>2591</v>
      </c>
      <c r="N31">
        <v>113424</v>
      </c>
      <c r="O31">
        <v>4726</v>
      </c>
      <c r="P31" s="6"/>
    </row>
    <row r="32" spans="1:16" ht="12.75">
      <c r="A32" t="s">
        <v>178</v>
      </c>
      <c r="B32">
        <v>2006</v>
      </c>
      <c r="C32" t="s">
        <v>150</v>
      </c>
      <c r="D32" s="1" t="s">
        <v>110</v>
      </c>
      <c r="E32">
        <v>10</v>
      </c>
      <c r="F32">
        <v>1210</v>
      </c>
      <c r="G32">
        <v>2873</v>
      </c>
      <c r="H32">
        <v>2540</v>
      </c>
      <c r="I32">
        <v>6161</v>
      </c>
      <c r="J32">
        <v>6090</v>
      </c>
      <c r="K32">
        <v>1813</v>
      </c>
      <c r="L32">
        <v>1105</v>
      </c>
      <c r="M32">
        <v>431</v>
      </c>
      <c r="N32">
        <v>22223</v>
      </c>
      <c r="O32">
        <v>2222</v>
      </c>
      <c r="P32" s="7"/>
    </row>
    <row r="33" spans="1:16" ht="12.75">
      <c r="A33" t="s">
        <v>179</v>
      </c>
      <c r="B33">
        <v>2006</v>
      </c>
      <c r="C33" t="s">
        <v>150</v>
      </c>
      <c r="D33" s="1" t="s">
        <v>112</v>
      </c>
      <c r="E33">
        <v>20</v>
      </c>
      <c r="F33">
        <v>5173</v>
      </c>
      <c r="G33">
        <v>12554</v>
      </c>
      <c r="H33">
        <v>13637</v>
      </c>
      <c r="I33">
        <v>30371</v>
      </c>
      <c r="J33">
        <v>32908</v>
      </c>
      <c r="K33">
        <v>11990</v>
      </c>
      <c r="L33">
        <v>7707</v>
      </c>
      <c r="M33">
        <v>2611</v>
      </c>
      <c r="N33">
        <v>116951</v>
      </c>
      <c r="O33">
        <v>5848</v>
      </c>
      <c r="P33" s="6"/>
    </row>
    <row r="34" spans="1:16" ht="12.75">
      <c r="A34" t="s">
        <v>180</v>
      </c>
      <c r="B34">
        <v>2006</v>
      </c>
      <c r="C34" t="s">
        <v>150</v>
      </c>
      <c r="D34" s="1" t="s">
        <v>116</v>
      </c>
      <c r="E34">
        <v>54</v>
      </c>
      <c r="F34">
        <v>16476</v>
      </c>
      <c r="G34">
        <v>37119</v>
      </c>
      <c r="H34">
        <v>39174</v>
      </c>
      <c r="I34">
        <v>92854</v>
      </c>
      <c r="J34">
        <v>84237</v>
      </c>
      <c r="K34">
        <v>27509</v>
      </c>
      <c r="L34">
        <v>16292</v>
      </c>
      <c r="M34">
        <v>4877</v>
      </c>
      <c r="N34">
        <v>318538</v>
      </c>
      <c r="O34">
        <v>5899</v>
      </c>
      <c r="P34" s="6"/>
    </row>
    <row r="35" spans="1:16" ht="12.75">
      <c r="A35" t="s">
        <v>181</v>
      </c>
      <c r="B35">
        <v>2006</v>
      </c>
      <c r="C35" t="s">
        <v>150</v>
      </c>
      <c r="D35" s="1" t="s">
        <v>118</v>
      </c>
      <c r="E35">
        <v>23</v>
      </c>
      <c r="F35">
        <v>4816</v>
      </c>
      <c r="G35">
        <v>11154</v>
      </c>
      <c r="H35">
        <v>14547</v>
      </c>
      <c r="I35">
        <v>26874</v>
      </c>
      <c r="J35">
        <v>24283</v>
      </c>
      <c r="K35">
        <v>8126</v>
      </c>
      <c r="L35">
        <v>4810</v>
      </c>
      <c r="M35">
        <v>1667</v>
      </c>
      <c r="N35">
        <v>96277</v>
      </c>
      <c r="O35">
        <v>4186</v>
      </c>
      <c r="P35" s="6"/>
    </row>
    <row r="36" spans="1:16" ht="12.75">
      <c r="A36" t="s">
        <v>182</v>
      </c>
      <c r="B36">
        <v>2006</v>
      </c>
      <c r="C36" t="s">
        <v>150</v>
      </c>
      <c r="D36" s="1" t="s">
        <v>120</v>
      </c>
      <c r="E36">
        <v>20</v>
      </c>
      <c r="F36">
        <v>4866</v>
      </c>
      <c r="G36">
        <v>11133</v>
      </c>
      <c r="H36">
        <v>13187</v>
      </c>
      <c r="I36">
        <v>28413</v>
      </c>
      <c r="J36">
        <v>25719</v>
      </c>
      <c r="K36">
        <v>8138</v>
      </c>
      <c r="L36">
        <v>5089</v>
      </c>
      <c r="M36">
        <v>1638</v>
      </c>
      <c r="N36">
        <v>98183</v>
      </c>
      <c r="O36">
        <v>4909</v>
      </c>
      <c r="P36" s="6"/>
    </row>
    <row r="37" spans="1:16" ht="12.75">
      <c r="A37" t="s">
        <v>183</v>
      </c>
      <c r="B37">
        <v>2006</v>
      </c>
      <c r="C37" t="s">
        <v>150</v>
      </c>
      <c r="D37" s="1" t="s">
        <v>122</v>
      </c>
      <c r="E37">
        <v>12</v>
      </c>
      <c r="F37">
        <v>1282</v>
      </c>
      <c r="G37">
        <v>3107</v>
      </c>
      <c r="H37">
        <v>2860</v>
      </c>
      <c r="I37">
        <v>6959</v>
      </c>
      <c r="J37">
        <v>7927</v>
      </c>
      <c r="K37">
        <v>2946</v>
      </c>
      <c r="L37">
        <v>1929</v>
      </c>
      <c r="M37">
        <v>686</v>
      </c>
      <c r="N37">
        <v>27696</v>
      </c>
      <c r="O37">
        <v>2308</v>
      </c>
      <c r="P37" s="6"/>
    </row>
    <row r="38" spans="1:16" ht="12.75">
      <c r="A38" t="s">
        <v>184</v>
      </c>
      <c r="B38">
        <v>2006</v>
      </c>
      <c r="C38" t="s">
        <v>150</v>
      </c>
      <c r="D38" s="1" t="s">
        <v>124</v>
      </c>
      <c r="E38">
        <v>25</v>
      </c>
      <c r="F38">
        <v>10594</v>
      </c>
      <c r="G38">
        <v>22484</v>
      </c>
      <c r="H38">
        <v>21745</v>
      </c>
      <c r="I38">
        <v>55642</v>
      </c>
      <c r="J38">
        <v>44537</v>
      </c>
      <c r="K38">
        <v>12875</v>
      </c>
      <c r="L38">
        <v>6512</v>
      </c>
      <c r="M38">
        <v>1759</v>
      </c>
      <c r="N38">
        <v>176148</v>
      </c>
      <c r="O38">
        <v>7046</v>
      </c>
      <c r="P38" s="6"/>
    </row>
    <row r="39" spans="1:16" ht="12.75">
      <c r="A39" t="s">
        <v>185</v>
      </c>
      <c r="B39">
        <v>2006</v>
      </c>
      <c r="C39" t="s">
        <v>150</v>
      </c>
      <c r="D39" s="46" t="s">
        <v>127</v>
      </c>
      <c r="E39" t="s">
        <v>6</v>
      </c>
      <c r="F39" t="s">
        <v>6</v>
      </c>
      <c r="G39" t="s">
        <v>6</v>
      </c>
      <c r="H39" t="s">
        <v>6</v>
      </c>
      <c r="I39" t="s">
        <v>6</v>
      </c>
      <c r="J39" t="s">
        <v>6</v>
      </c>
      <c r="K39" t="s">
        <v>6</v>
      </c>
      <c r="L39" t="s">
        <v>6</v>
      </c>
      <c r="M39" t="s">
        <v>6</v>
      </c>
      <c r="N39" t="s">
        <v>6</v>
      </c>
      <c r="O39" t="s">
        <v>6</v>
      </c>
      <c r="P39" s="6"/>
    </row>
    <row r="40" spans="1:16" ht="12.75">
      <c r="A40" t="s">
        <v>186</v>
      </c>
      <c r="B40">
        <v>2006</v>
      </c>
      <c r="C40" t="s">
        <v>187</v>
      </c>
      <c r="D40" s="2" t="s">
        <v>49</v>
      </c>
      <c r="E40">
        <v>902</v>
      </c>
      <c r="F40">
        <v>238756</v>
      </c>
      <c r="G40">
        <v>543754</v>
      </c>
      <c r="H40">
        <v>630375</v>
      </c>
      <c r="I40">
        <v>1423466</v>
      </c>
      <c r="J40">
        <v>1259549</v>
      </c>
      <c r="K40">
        <v>414921</v>
      </c>
      <c r="L40">
        <v>258270</v>
      </c>
      <c r="M40">
        <v>83036</v>
      </c>
      <c r="N40">
        <v>4852127</v>
      </c>
      <c r="O40">
        <v>5379.29822616408</v>
      </c>
      <c r="P40" s="6"/>
    </row>
    <row r="41" spans="1:16" ht="12.75">
      <c r="A41" t="s">
        <v>188</v>
      </c>
      <c r="B41">
        <v>2006</v>
      </c>
      <c r="C41" t="s">
        <v>187</v>
      </c>
      <c r="D41" s="1" t="s">
        <v>55</v>
      </c>
      <c r="E41">
        <v>23</v>
      </c>
      <c r="F41">
        <v>8637</v>
      </c>
      <c r="G41">
        <v>18252</v>
      </c>
      <c r="H41">
        <v>22845</v>
      </c>
      <c r="I41">
        <v>60392</v>
      </c>
      <c r="J41">
        <v>48768</v>
      </c>
      <c r="K41">
        <v>14782</v>
      </c>
      <c r="L41">
        <v>9730</v>
      </c>
      <c r="M41">
        <v>3166</v>
      </c>
      <c r="N41">
        <v>186572</v>
      </c>
      <c r="O41">
        <v>8112</v>
      </c>
      <c r="P41" s="6"/>
    </row>
    <row r="42" spans="1:15" ht="12.75">
      <c r="A42" t="s">
        <v>189</v>
      </c>
      <c r="B42">
        <v>2006</v>
      </c>
      <c r="C42" t="s">
        <v>187</v>
      </c>
      <c r="D42" s="1" t="s">
        <v>57</v>
      </c>
      <c r="E42">
        <v>28</v>
      </c>
      <c r="F42">
        <v>9477</v>
      </c>
      <c r="G42">
        <v>22802</v>
      </c>
      <c r="H42">
        <v>21419</v>
      </c>
      <c r="I42">
        <v>51093</v>
      </c>
      <c r="J42">
        <v>51974</v>
      </c>
      <c r="K42">
        <v>15455</v>
      </c>
      <c r="L42">
        <v>9310</v>
      </c>
      <c r="M42">
        <v>3221</v>
      </c>
      <c r="N42">
        <v>184751</v>
      </c>
      <c r="O42">
        <v>6598</v>
      </c>
    </row>
    <row r="43" spans="1:15" ht="12.75">
      <c r="A43" t="s">
        <v>190</v>
      </c>
      <c r="B43">
        <v>2006</v>
      </c>
      <c r="C43" t="s">
        <v>187</v>
      </c>
      <c r="D43" s="1" t="s">
        <v>59</v>
      </c>
      <c r="E43">
        <v>15</v>
      </c>
      <c r="F43">
        <v>5068</v>
      </c>
      <c r="G43">
        <v>12282</v>
      </c>
      <c r="H43">
        <v>12107</v>
      </c>
      <c r="I43">
        <v>27303</v>
      </c>
      <c r="J43">
        <v>29017</v>
      </c>
      <c r="K43">
        <v>10067</v>
      </c>
      <c r="L43">
        <v>6637</v>
      </c>
      <c r="M43">
        <v>2246</v>
      </c>
      <c r="N43">
        <v>104727</v>
      </c>
      <c r="O43">
        <v>6982</v>
      </c>
    </row>
    <row r="44" spans="1:15" ht="12.75">
      <c r="A44" t="s">
        <v>191</v>
      </c>
      <c r="B44">
        <v>2006</v>
      </c>
      <c r="C44" t="s">
        <v>187</v>
      </c>
      <c r="D44" s="1" t="s">
        <v>61</v>
      </c>
      <c r="E44">
        <v>34</v>
      </c>
      <c r="F44">
        <v>3969</v>
      </c>
      <c r="G44">
        <v>10276</v>
      </c>
      <c r="H44">
        <v>9684</v>
      </c>
      <c r="I44">
        <v>22244</v>
      </c>
      <c r="J44">
        <v>26193</v>
      </c>
      <c r="K44">
        <v>9612</v>
      </c>
      <c r="L44">
        <v>5833</v>
      </c>
      <c r="M44">
        <v>2069</v>
      </c>
      <c r="N44">
        <v>89880</v>
      </c>
      <c r="O44">
        <v>2644</v>
      </c>
    </row>
    <row r="45" spans="1:15" ht="12.75">
      <c r="A45" t="s">
        <v>192</v>
      </c>
      <c r="B45">
        <v>2006</v>
      </c>
      <c r="C45" t="s">
        <v>187</v>
      </c>
      <c r="D45" s="1" t="s">
        <v>63</v>
      </c>
      <c r="E45">
        <v>7</v>
      </c>
      <c r="F45">
        <v>2751</v>
      </c>
      <c r="G45">
        <v>6669</v>
      </c>
      <c r="H45">
        <v>6667</v>
      </c>
      <c r="I45">
        <v>15506</v>
      </c>
      <c r="J45">
        <v>14921</v>
      </c>
      <c r="K45">
        <v>4588</v>
      </c>
      <c r="L45">
        <v>2708</v>
      </c>
      <c r="M45">
        <v>845</v>
      </c>
      <c r="N45">
        <v>54655</v>
      </c>
      <c r="O45">
        <v>7808</v>
      </c>
    </row>
    <row r="46" spans="1:15" ht="12.75">
      <c r="A46" t="s">
        <v>193</v>
      </c>
      <c r="B46">
        <v>2006</v>
      </c>
      <c r="C46" t="s">
        <v>187</v>
      </c>
      <c r="D46" s="1" t="s">
        <v>65</v>
      </c>
      <c r="E46">
        <v>34</v>
      </c>
      <c r="F46">
        <v>6730</v>
      </c>
      <c r="G46">
        <v>16298</v>
      </c>
      <c r="H46">
        <v>15890</v>
      </c>
      <c r="I46">
        <v>36143</v>
      </c>
      <c r="J46">
        <v>42336</v>
      </c>
      <c r="K46">
        <v>16161</v>
      </c>
      <c r="L46">
        <v>10139</v>
      </c>
      <c r="M46">
        <v>3178</v>
      </c>
      <c r="N46">
        <v>146875</v>
      </c>
      <c r="O46">
        <v>4320</v>
      </c>
    </row>
    <row r="47" spans="1:15" ht="12.75">
      <c r="A47" t="s">
        <v>194</v>
      </c>
      <c r="B47">
        <v>2006</v>
      </c>
      <c r="C47" t="s">
        <v>187</v>
      </c>
      <c r="D47" s="1" t="s">
        <v>67</v>
      </c>
      <c r="E47">
        <v>27</v>
      </c>
      <c r="F47">
        <v>8080</v>
      </c>
      <c r="G47">
        <v>17049</v>
      </c>
      <c r="H47">
        <v>26517</v>
      </c>
      <c r="I47">
        <v>47483</v>
      </c>
      <c r="J47">
        <v>40303</v>
      </c>
      <c r="K47">
        <v>14433</v>
      </c>
      <c r="L47">
        <v>9635</v>
      </c>
      <c r="M47">
        <v>2936</v>
      </c>
      <c r="N47">
        <v>166436</v>
      </c>
      <c r="O47">
        <v>6164</v>
      </c>
    </row>
    <row r="48" spans="1:15" ht="12.75">
      <c r="A48" t="s">
        <v>195</v>
      </c>
      <c r="B48">
        <v>2006</v>
      </c>
      <c r="C48" t="s">
        <v>187</v>
      </c>
      <c r="D48" s="1" t="s">
        <v>69</v>
      </c>
      <c r="E48">
        <v>17</v>
      </c>
      <c r="F48">
        <v>5784</v>
      </c>
      <c r="G48">
        <v>12400</v>
      </c>
      <c r="H48">
        <v>12403</v>
      </c>
      <c r="I48">
        <v>30747</v>
      </c>
      <c r="J48">
        <v>27742</v>
      </c>
      <c r="K48">
        <v>8363</v>
      </c>
      <c r="L48">
        <v>5163</v>
      </c>
      <c r="M48">
        <v>1694</v>
      </c>
      <c r="N48">
        <v>104296</v>
      </c>
      <c r="O48">
        <v>6135</v>
      </c>
    </row>
    <row r="49" spans="1:15" ht="12.75">
      <c r="A49" t="s">
        <v>196</v>
      </c>
      <c r="B49">
        <v>2006</v>
      </c>
      <c r="C49" t="s">
        <v>187</v>
      </c>
      <c r="D49" s="1" t="s">
        <v>71</v>
      </c>
      <c r="E49">
        <v>12</v>
      </c>
      <c r="F49">
        <v>4689</v>
      </c>
      <c r="G49">
        <v>11302</v>
      </c>
      <c r="H49">
        <v>12299</v>
      </c>
      <c r="I49">
        <v>27128</v>
      </c>
      <c r="J49">
        <v>26183</v>
      </c>
      <c r="K49">
        <v>8860</v>
      </c>
      <c r="L49">
        <v>5101</v>
      </c>
      <c r="M49">
        <v>1554</v>
      </c>
      <c r="N49">
        <v>97116</v>
      </c>
      <c r="O49">
        <v>8093</v>
      </c>
    </row>
    <row r="50" spans="1:15" ht="12.75">
      <c r="A50" t="s">
        <v>197</v>
      </c>
      <c r="B50">
        <v>2006</v>
      </c>
      <c r="C50" t="s">
        <v>187</v>
      </c>
      <c r="D50" s="1" t="s">
        <v>73</v>
      </c>
      <c r="E50">
        <v>17</v>
      </c>
      <c r="F50">
        <v>4742</v>
      </c>
      <c r="G50">
        <v>12223</v>
      </c>
      <c r="H50">
        <v>12623</v>
      </c>
      <c r="I50">
        <v>27208</v>
      </c>
      <c r="J50">
        <v>28315</v>
      </c>
      <c r="K50">
        <v>9713</v>
      </c>
      <c r="L50">
        <v>5801</v>
      </c>
      <c r="M50">
        <v>1648</v>
      </c>
      <c r="N50">
        <v>102273</v>
      </c>
      <c r="O50">
        <v>6016</v>
      </c>
    </row>
    <row r="51" spans="1:15" ht="12.75">
      <c r="A51" t="s">
        <v>198</v>
      </c>
      <c r="B51">
        <v>2006</v>
      </c>
      <c r="C51" t="s">
        <v>187</v>
      </c>
      <c r="D51" s="1" t="s">
        <v>75</v>
      </c>
      <c r="E51">
        <v>13</v>
      </c>
      <c r="F51">
        <v>4740</v>
      </c>
      <c r="G51">
        <v>10756</v>
      </c>
      <c r="H51">
        <v>9400</v>
      </c>
      <c r="I51">
        <v>23580</v>
      </c>
      <c r="J51">
        <v>23551</v>
      </c>
      <c r="K51">
        <v>7820</v>
      </c>
      <c r="L51">
        <v>5221</v>
      </c>
      <c r="M51">
        <v>1793</v>
      </c>
      <c r="N51">
        <v>86861</v>
      </c>
      <c r="O51">
        <v>6682</v>
      </c>
    </row>
    <row r="52" spans="1:15" ht="12.75">
      <c r="A52" t="s">
        <v>199</v>
      </c>
      <c r="B52">
        <v>2006</v>
      </c>
      <c r="C52" t="s">
        <v>187</v>
      </c>
      <c r="D52" s="1" t="s">
        <v>77</v>
      </c>
      <c r="E52">
        <v>16</v>
      </c>
      <c r="F52">
        <v>4484</v>
      </c>
      <c r="G52">
        <v>11017</v>
      </c>
      <c r="H52">
        <v>10412</v>
      </c>
      <c r="I52">
        <v>23064</v>
      </c>
      <c r="J52">
        <v>22940</v>
      </c>
      <c r="K52">
        <v>7341</v>
      </c>
      <c r="L52">
        <v>4813</v>
      </c>
      <c r="M52">
        <v>1520</v>
      </c>
      <c r="N52">
        <v>85591</v>
      </c>
      <c r="O52">
        <v>5349</v>
      </c>
    </row>
    <row r="53" spans="1:15" ht="12.75">
      <c r="A53" t="s">
        <v>200</v>
      </c>
      <c r="B53">
        <v>2006</v>
      </c>
      <c r="C53" t="s">
        <v>187</v>
      </c>
      <c r="D53" s="1" t="s">
        <v>79</v>
      </c>
      <c r="E53">
        <v>51</v>
      </c>
      <c r="F53">
        <v>14755</v>
      </c>
      <c r="G53">
        <v>30014</v>
      </c>
      <c r="H53">
        <v>61835</v>
      </c>
      <c r="I53">
        <v>122028</v>
      </c>
      <c r="J53">
        <v>74921</v>
      </c>
      <c r="K53">
        <v>23539</v>
      </c>
      <c r="L53">
        <v>16717</v>
      </c>
      <c r="M53">
        <v>6061</v>
      </c>
      <c r="N53">
        <v>349870</v>
      </c>
      <c r="O53">
        <v>6860</v>
      </c>
    </row>
    <row r="54" spans="1:16" ht="12.75">
      <c r="A54" t="s">
        <v>201</v>
      </c>
      <c r="B54">
        <v>2006</v>
      </c>
      <c r="C54" t="s">
        <v>187</v>
      </c>
      <c r="D54" s="1" t="s">
        <v>81</v>
      </c>
      <c r="E54">
        <v>22</v>
      </c>
      <c r="F54">
        <v>7294</v>
      </c>
      <c r="G54">
        <v>15675</v>
      </c>
      <c r="H54">
        <v>15940</v>
      </c>
      <c r="I54">
        <v>40702</v>
      </c>
      <c r="J54">
        <v>35794</v>
      </c>
      <c r="K54">
        <v>11738</v>
      </c>
      <c r="L54">
        <v>7111</v>
      </c>
      <c r="M54">
        <v>2154</v>
      </c>
      <c r="N54">
        <v>136408</v>
      </c>
      <c r="O54">
        <v>6200</v>
      </c>
      <c r="P54" s="13"/>
    </row>
    <row r="55" spans="1:15" ht="12.75">
      <c r="A55" t="s">
        <v>202</v>
      </c>
      <c r="B55">
        <v>2006</v>
      </c>
      <c r="C55" t="s">
        <v>187</v>
      </c>
      <c r="D55" s="1" t="s">
        <v>125</v>
      </c>
      <c r="E55">
        <v>151</v>
      </c>
      <c r="F55">
        <v>31110</v>
      </c>
      <c r="G55">
        <v>67573</v>
      </c>
      <c r="H55">
        <v>96838</v>
      </c>
      <c r="I55">
        <v>220737</v>
      </c>
      <c r="J55">
        <v>148975</v>
      </c>
      <c r="K55">
        <v>46926</v>
      </c>
      <c r="L55">
        <v>29674</v>
      </c>
      <c r="M55">
        <v>9074</v>
      </c>
      <c r="N55">
        <v>650907</v>
      </c>
      <c r="O55">
        <v>4310.64238410596</v>
      </c>
    </row>
    <row r="56" spans="1:16" ht="12.75">
      <c r="A56" t="s">
        <v>203</v>
      </c>
      <c r="B56">
        <v>2006</v>
      </c>
      <c r="C56" t="s">
        <v>187</v>
      </c>
      <c r="D56" s="1" t="s">
        <v>84</v>
      </c>
      <c r="E56">
        <v>18</v>
      </c>
      <c r="F56">
        <v>5248</v>
      </c>
      <c r="G56">
        <v>12628</v>
      </c>
      <c r="H56">
        <v>20097</v>
      </c>
      <c r="I56">
        <v>30556</v>
      </c>
      <c r="J56">
        <v>31228</v>
      </c>
      <c r="K56">
        <v>10908</v>
      </c>
      <c r="L56">
        <v>6914</v>
      </c>
      <c r="M56">
        <v>2419</v>
      </c>
      <c r="N56">
        <v>119998</v>
      </c>
      <c r="O56">
        <v>6667</v>
      </c>
      <c r="P56" s="39"/>
    </row>
    <row r="57" spans="1:16" ht="12.75">
      <c r="A57" t="s">
        <v>204</v>
      </c>
      <c r="B57">
        <v>2006</v>
      </c>
      <c r="C57" t="s">
        <v>187</v>
      </c>
      <c r="D57" s="52" t="s">
        <v>131</v>
      </c>
      <c r="E57">
        <v>60</v>
      </c>
      <c r="F57">
        <v>10589</v>
      </c>
      <c r="G57">
        <v>25468</v>
      </c>
      <c r="H57">
        <v>23948</v>
      </c>
      <c r="I57">
        <v>58509</v>
      </c>
      <c r="J57">
        <v>62258</v>
      </c>
      <c r="K57">
        <v>19969</v>
      </c>
      <c r="L57">
        <v>12446</v>
      </c>
      <c r="M57">
        <v>4044</v>
      </c>
      <c r="N57">
        <v>217231</v>
      </c>
      <c r="O57">
        <v>3620.516666666667</v>
      </c>
      <c r="P57" s="39"/>
    </row>
    <row r="58" spans="1:15" ht="12.75">
      <c r="A58" t="s">
        <v>205</v>
      </c>
      <c r="B58">
        <v>2006</v>
      </c>
      <c r="C58" t="s">
        <v>187</v>
      </c>
      <c r="D58" s="1" t="s">
        <v>86</v>
      </c>
      <c r="E58">
        <v>12</v>
      </c>
      <c r="F58">
        <v>3307</v>
      </c>
      <c r="G58">
        <v>7946</v>
      </c>
      <c r="H58">
        <v>8889</v>
      </c>
      <c r="I58">
        <v>20308</v>
      </c>
      <c r="J58">
        <v>18777</v>
      </c>
      <c r="K58">
        <v>6260</v>
      </c>
      <c r="L58">
        <v>4099</v>
      </c>
      <c r="M58">
        <v>1403</v>
      </c>
      <c r="N58">
        <v>70989</v>
      </c>
      <c r="O58">
        <v>5916</v>
      </c>
    </row>
    <row r="59" spans="1:15" ht="12.75">
      <c r="A59" t="s">
        <v>206</v>
      </c>
      <c r="B59">
        <v>2006</v>
      </c>
      <c r="C59" t="s">
        <v>187</v>
      </c>
      <c r="D59" s="1" t="s">
        <v>88</v>
      </c>
      <c r="E59">
        <v>17</v>
      </c>
      <c r="F59">
        <v>5015</v>
      </c>
      <c r="G59">
        <v>10792</v>
      </c>
      <c r="H59">
        <v>11467</v>
      </c>
      <c r="I59">
        <v>26472</v>
      </c>
      <c r="J59">
        <v>25650</v>
      </c>
      <c r="K59">
        <v>9090</v>
      </c>
      <c r="L59">
        <v>6084</v>
      </c>
      <c r="M59">
        <v>1988</v>
      </c>
      <c r="N59">
        <v>96558</v>
      </c>
      <c r="O59">
        <v>5680</v>
      </c>
    </row>
    <row r="60" spans="1:15" ht="12.75">
      <c r="A60" t="s">
        <v>207</v>
      </c>
      <c r="B60">
        <v>2006</v>
      </c>
      <c r="C60" t="s">
        <v>187</v>
      </c>
      <c r="D60" s="1" t="s">
        <v>92</v>
      </c>
      <c r="E60">
        <v>12</v>
      </c>
      <c r="F60">
        <v>4428</v>
      </c>
      <c r="G60">
        <v>10291</v>
      </c>
      <c r="H60">
        <v>10260</v>
      </c>
      <c r="I60">
        <v>23295</v>
      </c>
      <c r="J60">
        <v>23133</v>
      </c>
      <c r="K60">
        <v>7233</v>
      </c>
      <c r="L60">
        <v>4196</v>
      </c>
      <c r="M60">
        <v>1353</v>
      </c>
      <c r="N60">
        <v>84189</v>
      </c>
      <c r="O60">
        <v>7016</v>
      </c>
    </row>
    <row r="61" spans="1:15" ht="12.75">
      <c r="A61" t="s">
        <v>208</v>
      </c>
      <c r="B61">
        <v>2006</v>
      </c>
      <c r="C61" t="s">
        <v>187</v>
      </c>
      <c r="D61" s="1" t="s">
        <v>94</v>
      </c>
      <c r="E61">
        <v>15</v>
      </c>
      <c r="F61">
        <v>3645</v>
      </c>
      <c r="G61">
        <v>9228</v>
      </c>
      <c r="H61">
        <v>8110</v>
      </c>
      <c r="I61">
        <v>18736</v>
      </c>
      <c r="J61">
        <v>20285</v>
      </c>
      <c r="K61">
        <v>7330</v>
      </c>
      <c r="L61">
        <v>4386</v>
      </c>
      <c r="M61">
        <v>1412</v>
      </c>
      <c r="N61">
        <v>73132</v>
      </c>
      <c r="O61">
        <v>4875</v>
      </c>
    </row>
    <row r="62" spans="1:15" ht="12.75">
      <c r="A62" t="s">
        <v>209</v>
      </c>
      <c r="B62">
        <v>2006</v>
      </c>
      <c r="C62" t="s">
        <v>187</v>
      </c>
      <c r="D62" s="1" t="s">
        <v>96</v>
      </c>
      <c r="E62">
        <v>20</v>
      </c>
      <c r="F62">
        <v>7006</v>
      </c>
      <c r="G62">
        <v>16481</v>
      </c>
      <c r="H62">
        <v>17849</v>
      </c>
      <c r="I62">
        <v>39408</v>
      </c>
      <c r="J62">
        <v>38458</v>
      </c>
      <c r="K62">
        <v>13001</v>
      </c>
      <c r="L62">
        <v>7518</v>
      </c>
      <c r="M62">
        <v>2526</v>
      </c>
      <c r="N62">
        <v>142247</v>
      </c>
      <c r="O62">
        <v>7112</v>
      </c>
    </row>
    <row r="63" spans="1:15" ht="12.75">
      <c r="A63" t="s">
        <v>210</v>
      </c>
      <c r="B63">
        <v>2006</v>
      </c>
      <c r="C63" t="s">
        <v>187</v>
      </c>
      <c r="D63" s="1" t="s">
        <v>100</v>
      </c>
      <c r="E63">
        <v>56</v>
      </c>
      <c r="F63">
        <v>16602</v>
      </c>
      <c r="G63">
        <v>36808</v>
      </c>
      <c r="H63">
        <v>39223</v>
      </c>
      <c r="I63">
        <v>92005</v>
      </c>
      <c r="J63">
        <v>76941</v>
      </c>
      <c r="K63">
        <v>24451</v>
      </c>
      <c r="L63">
        <v>13771</v>
      </c>
      <c r="M63">
        <v>3849</v>
      </c>
      <c r="N63">
        <v>303650</v>
      </c>
      <c r="O63">
        <v>5422</v>
      </c>
    </row>
    <row r="64" spans="1:15" ht="12.75">
      <c r="A64" t="s">
        <v>211</v>
      </c>
      <c r="B64">
        <v>2006</v>
      </c>
      <c r="C64" t="s">
        <v>187</v>
      </c>
      <c r="D64" s="1" t="s">
        <v>102</v>
      </c>
      <c r="E64">
        <v>5</v>
      </c>
      <c r="F64">
        <v>451</v>
      </c>
      <c r="G64">
        <v>1098</v>
      </c>
      <c r="H64">
        <v>1035</v>
      </c>
      <c r="I64">
        <v>2336</v>
      </c>
      <c r="J64">
        <v>2553</v>
      </c>
      <c r="K64">
        <v>860</v>
      </c>
      <c r="L64">
        <v>493</v>
      </c>
      <c r="M64">
        <v>180</v>
      </c>
      <c r="N64">
        <v>9006</v>
      </c>
      <c r="O64">
        <v>1801</v>
      </c>
    </row>
    <row r="65" spans="1:15" ht="12.75">
      <c r="A65" t="s">
        <v>212</v>
      </c>
      <c r="B65">
        <v>2006</v>
      </c>
      <c r="C65" t="s">
        <v>187</v>
      </c>
      <c r="D65" s="1" t="s">
        <v>104</v>
      </c>
      <c r="E65">
        <v>26</v>
      </c>
      <c r="F65">
        <v>6344</v>
      </c>
      <c r="G65">
        <v>15795</v>
      </c>
      <c r="H65">
        <v>15789</v>
      </c>
      <c r="I65">
        <v>35649</v>
      </c>
      <c r="J65">
        <v>38027</v>
      </c>
      <c r="K65">
        <v>13504</v>
      </c>
      <c r="L65">
        <v>9105</v>
      </c>
      <c r="M65">
        <v>3154</v>
      </c>
      <c r="N65">
        <v>137367</v>
      </c>
      <c r="O65">
        <v>5283</v>
      </c>
    </row>
    <row r="66" spans="1:15" ht="12.75">
      <c r="A66" t="s">
        <v>213</v>
      </c>
      <c r="B66">
        <v>2006</v>
      </c>
      <c r="C66" t="s">
        <v>187</v>
      </c>
      <c r="D66" s="1" t="s">
        <v>106</v>
      </c>
      <c r="E66">
        <v>30</v>
      </c>
      <c r="F66">
        <v>8938</v>
      </c>
      <c r="G66">
        <v>20274</v>
      </c>
      <c r="H66">
        <v>22299</v>
      </c>
      <c r="I66">
        <v>52297</v>
      </c>
      <c r="J66">
        <v>46218</v>
      </c>
      <c r="K66">
        <v>15442</v>
      </c>
      <c r="L66">
        <v>9252</v>
      </c>
      <c r="M66">
        <v>2816</v>
      </c>
      <c r="N66">
        <v>177536</v>
      </c>
      <c r="O66">
        <v>5918</v>
      </c>
    </row>
    <row r="67" spans="1:15" ht="12.75">
      <c r="A67" t="s">
        <v>214</v>
      </c>
      <c r="B67">
        <v>2006</v>
      </c>
      <c r="C67" t="s">
        <v>187</v>
      </c>
      <c r="D67" s="1" t="s">
        <v>108</v>
      </c>
      <c r="E67">
        <v>23</v>
      </c>
      <c r="F67">
        <v>4874</v>
      </c>
      <c r="G67">
        <v>11730</v>
      </c>
      <c r="H67">
        <v>10861</v>
      </c>
      <c r="I67">
        <v>26214</v>
      </c>
      <c r="J67">
        <v>29278</v>
      </c>
      <c r="K67">
        <v>10445</v>
      </c>
      <c r="L67">
        <v>6696</v>
      </c>
      <c r="M67">
        <v>2371</v>
      </c>
      <c r="N67">
        <v>102469</v>
      </c>
      <c r="O67">
        <v>4455</v>
      </c>
    </row>
    <row r="68" spans="1:15" ht="12.75">
      <c r="A68" t="s">
        <v>215</v>
      </c>
      <c r="B68">
        <v>2006</v>
      </c>
      <c r="C68" t="s">
        <v>187</v>
      </c>
      <c r="D68" s="1" t="s">
        <v>110</v>
      </c>
      <c r="E68">
        <v>1</v>
      </c>
      <c r="F68">
        <v>45</v>
      </c>
      <c r="G68">
        <v>116</v>
      </c>
      <c r="H68">
        <v>101</v>
      </c>
      <c r="I68">
        <v>236</v>
      </c>
      <c r="J68">
        <v>312</v>
      </c>
      <c r="K68">
        <v>132</v>
      </c>
      <c r="L68">
        <v>71</v>
      </c>
      <c r="M68">
        <v>22</v>
      </c>
      <c r="N68">
        <v>1035</v>
      </c>
      <c r="O68">
        <v>1035</v>
      </c>
    </row>
    <row r="69" spans="1:15" ht="12.75">
      <c r="A69" t="s">
        <v>216</v>
      </c>
      <c r="B69">
        <v>2006</v>
      </c>
      <c r="C69" t="s">
        <v>187</v>
      </c>
      <c r="D69" s="1" t="s">
        <v>112</v>
      </c>
      <c r="E69">
        <v>18</v>
      </c>
      <c r="F69">
        <v>4968</v>
      </c>
      <c r="G69">
        <v>11987</v>
      </c>
      <c r="H69">
        <v>13057</v>
      </c>
      <c r="I69">
        <v>29147</v>
      </c>
      <c r="J69">
        <v>31538</v>
      </c>
      <c r="K69">
        <v>11584</v>
      </c>
      <c r="L69">
        <v>7493</v>
      </c>
      <c r="M69">
        <v>2544</v>
      </c>
      <c r="N69">
        <v>112318</v>
      </c>
      <c r="O69">
        <v>6240</v>
      </c>
    </row>
    <row r="70" spans="1:15" ht="12.75">
      <c r="A70" t="s">
        <v>217</v>
      </c>
      <c r="B70">
        <v>2006</v>
      </c>
      <c r="C70" t="s">
        <v>187</v>
      </c>
      <c r="D70" s="1" t="s">
        <v>116</v>
      </c>
      <c r="E70">
        <v>54</v>
      </c>
      <c r="F70">
        <v>16476</v>
      </c>
      <c r="G70">
        <v>37119</v>
      </c>
      <c r="H70">
        <v>39174</v>
      </c>
      <c r="I70">
        <v>92854</v>
      </c>
      <c r="J70">
        <v>84237</v>
      </c>
      <c r="K70">
        <v>27509</v>
      </c>
      <c r="L70">
        <v>16292</v>
      </c>
      <c r="M70">
        <v>4877</v>
      </c>
      <c r="N70">
        <v>318538</v>
      </c>
      <c r="O70">
        <v>5899</v>
      </c>
    </row>
    <row r="71" spans="1:15" ht="12.75">
      <c r="A71" t="s">
        <v>218</v>
      </c>
      <c r="B71">
        <v>2006</v>
      </c>
      <c r="C71" t="s">
        <v>187</v>
      </c>
      <c r="D71" s="1" t="s">
        <v>118</v>
      </c>
      <c r="E71">
        <v>21</v>
      </c>
      <c r="F71">
        <v>4575</v>
      </c>
      <c r="G71">
        <v>10762</v>
      </c>
      <c r="H71">
        <v>9488</v>
      </c>
      <c r="I71">
        <v>24117</v>
      </c>
      <c r="J71">
        <v>23614</v>
      </c>
      <c r="K71">
        <v>7912</v>
      </c>
      <c r="L71">
        <v>4660</v>
      </c>
      <c r="M71">
        <v>1606</v>
      </c>
      <c r="N71">
        <v>86734</v>
      </c>
      <c r="O71">
        <v>4130</v>
      </c>
    </row>
    <row r="72" spans="1:15" ht="12.75">
      <c r="A72" t="s">
        <v>219</v>
      </c>
      <c r="B72">
        <v>2006</v>
      </c>
      <c r="C72" t="s">
        <v>187</v>
      </c>
      <c r="D72" s="1" t="s">
        <v>120</v>
      </c>
      <c r="E72">
        <v>19</v>
      </c>
      <c r="F72">
        <v>4563</v>
      </c>
      <c r="G72">
        <v>10452</v>
      </c>
      <c r="H72">
        <v>12391</v>
      </c>
      <c r="I72">
        <v>26616</v>
      </c>
      <c r="J72">
        <v>24003</v>
      </c>
      <c r="K72">
        <v>7621</v>
      </c>
      <c r="L72">
        <v>4841</v>
      </c>
      <c r="M72">
        <v>1570</v>
      </c>
      <c r="N72">
        <v>92057</v>
      </c>
      <c r="O72">
        <v>4845</v>
      </c>
    </row>
    <row r="73" spans="1:15" ht="12.75">
      <c r="A73" t="s">
        <v>220</v>
      </c>
      <c r="B73">
        <v>2006</v>
      </c>
      <c r="C73" t="s">
        <v>187</v>
      </c>
      <c r="D73" s="1" t="s">
        <v>122</v>
      </c>
      <c r="E73">
        <v>5</v>
      </c>
      <c r="F73">
        <v>277</v>
      </c>
      <c r="G73">
        <v>701</v>
      </c>
      <c r="H73">
        <v>591</v>
      </c>
      <c r="I73">
        <v>1415</v>
      </c>
      <c r="J73">
        <v>1657</v>
      </c>
      <c r="K73">
        <v>588</v>
      </c>
      <c r="L73">
        <v>332</v>
      </c>
      <c r="M73">
        <v>105</v>
      </c>
      <c r="N73">
        <v>5666</v>
      </c>
      <c r="O73">
        <v>1133</v>
      </c>
    </row>
    <row r="74" spans="1:15" ht="12.75">
      <c r="A74" t="s">
        <v>221</v>
      </c>
      <c r="B74">
        <v>2006</v>
      </c>
      <c r="C74" t="s">
        <v>187</v>
      </c>
      <c r="D74" s="1" t="s">
        <v>124</v>
      </c>
      <c r="E74">
        <v>23</v>
      </c>
      <c r="F74">
        <v>9095</v>
      </c>
      <c r="G74">
        <v>19490</v>
      </c>
      <c r="H74">
        <v>18867</v>
      </c>
      <c r="I74">
        <v>47938</v>
      </c>
      <c r="J74">
        <v>39449</v>
      </c>
      <c r="K74">
        <v>11684</v>
      </c>
      <c r="L74">
        <v>6028</v>
      </c>
      <c r="M74">
        <v>1638</v>
      </c>
      <c r="N74">
        <v>154189</v>
      </c>
      <c r="O74">
        <v>6704</v>
      </c>
    </row>
    <row r="75" spans="1:15" ht="12.75">
      <c r="A75" t="s">
        <v>222</v>
      </c>
      <c r="B75">
        <v>2006</v>
      </c>
      <c r="C75" t="s">
        <v>187</v>
      </c>
      <c r="D75" s="46" t="s">
        <v>127</v>
      </c>
      <c r="E75" t="s">
        <v>6</v>
      </c>
      <c r="F75" t="s">
        <v>6</v>
      </c>
      <c r="G75" t="s">
        <v>6</v>
      </c>
      <c r="H75" t="s">
        <v>6</v>
      </c>
      <c r="I75" t="s">
        <v>6</v>
      </c>
      <c r="J75" t="s">
        <v>6</v>
      </c>
      <c r="K75" t="s">
        <v>6</v>
      </c>
      <c r="L75" t="s">
        <v>6</v>
      </c>
      <c r="M75" t="s">
        <v>6</v>
      </c>
      <c r="N75" t="s">
        <v>6</v>
      </c>
      <c r="O75" t="s">
        <v>6</v>
      </c>
    </row>
    <row r="76" spans="1:15" ht="12.75">
      <c r="A76" t="s">
        <v>223</v>
      </c>
      <c r="B76">
        <v>2006</v>
      </c>
      <c r="C76" t="s">
        <v>224</v>
      </c>
      <c r="D76" s="2" t="s">
        <v>49</v>
      </c>
      <c r="E76">
        <v>89</v>
      </c>
      <c r="F76">
        <v>23759</v>
      </c>
      <c r="G76">
        <v>52019</v>
      </c>
      <c r="H76">
        <v>60978</v>
      </c>
      <c r="I76">
        <v>146849</v>
      </c>
      <c r="J76">
        <v>121359</v>
      </c>
      <c r="K76">
        <v>38490</v>
      </c>
      <c r="L76">
        <v>24490</v>
      </c>
      <c r="M76">
        <v>8108</v>
      </c>
      <c r="N76">
        <v>476052</v>
      </c>
      <c r="O76">
        <v>5348.898876404494</v>
      </c>
    </row>
    <row r="77" spans="1:15" ht="12.75">
      <c r="A77" t="s">
        <v>225</v>
      </c>
      <c r="B77">
        <v>2006</v>
      </c>
      <c r="C77" t="s">
        <v>224</v>
      </c>
      <c r="D77" s="1" t="s">
        <v>55</v>
      </c>
      <c r="E77">
        <v>3</v>
      </c>
      <c r="F77">
        <v>1191</v>
      </c>
      <c r="G77">
        <v>2239</v>
      </c>
      <c r="H77">
        <v>3330</v>
      </c>
      <c r="I77">
        <v>7954</v>
      </c>
      <c r="J77">
        <v>6225</v>
      </c>
      <c r="K77">
        <v>1916</v>
      </c>
      <c r="L77">
        <v>1352</v>
      </c>
      <c r="M77">
        <v>390</v>
      </c>
      <c r="N77">
        <v>24597</v>
      </c>
      <c r="O77">
        <v>8199</v>
      </c>
    </row>
    <row r="78" spans="1:15" ht="12.75">
      <c r="A78" t="s">
        <v>226</v>
      </c>
      <c r="B78">
        <v>2006</v>
      </c>
      <c r="C78" t="s">
        <v>224</v>
      </c>
      <c r="D78" s="1" t="s">
        <v>57</v>
      </c>
      <c r="E78">
        <v>4</v>
      </c>
      <c r="F78">
        <v>2020</v>
      </c>
      <c r="G78">
        <v>5055</v>
      </c>
      <c r="H78">
        <v>4361</v>
      </c>
      <c r="I78">
        <v>10215</v>
      </c>
      <c r="J78">
        <v>11101</v>
      </c>
      <c r="K78">
        <v>3062</v>
      </c>
      <c r="L78">
        <v>1913</v>
      </c>
      <c r="M78">
        <v>673</v>
      </c>
      <c r="N78">
        <v>38400</v>
      </c>
      <c r="O78">
        <v>9600</v>
      </c>
    </row>
    <row r="79" spans="1:15" ht="12.75">
      <c r="A79" t="s">
        <v>227</v>
      </c>
      <c r="B79">
        <v>2006</v>
      </c>
      <c r="C79" t="s">
        <v>224</v>
      </c>
      <c r="D79" s="1" t="s">
        <v>59</v>
      </c>
      <c r="E79">
        <v>1</v>
      </c>
      <c r="F79">
        <v>83</v>
      </c>
      <c r="G79">
        <v>239</v>
      </c>
      <c r="H79">
        <v>167</v>
      </c>
      <c r="I79">
        <v>505</v>
      </c>
      <c r="J79">
        <v>555</v>
      </c>
      <c r="K79">
        <v>231</v>
      </c>
      <c r="L79">
        <v>129</v>
      </c>
      <c r="M79">
        <v>64</v>
      </c>
      <c r="N79">
        <v>1973</v>
      </c>
      <c r="O79">
        <v>1973</v>
      </c>
    </row>
    <row r="80" spans="1:15" ht="12.75">
      <c r="A80" t="s">
        <v>228</v>
      </c>
      <c r="B80">
        <v>2006</v>
      </c>
      <c r="C80" t="s">
        <v>224</v>
      </c>
      <c r="D80" s="1" t="s">
        <v>61</v>
      </c>
      <c r="E80" t="s">
        <v>6</v>
      </c>
      <c r="F80" t="s">
        <v>6</v>
      </c>
      <c r="G80" t="s">
        <v>6</v>
      </c>
      <c r="H80" t="s">
        <v>6</v>
      </c>
      <c r="I80" t="s">
        <v>6</v>
      </c>
      <c r="J80" t="s">
        <v>6</v>
      </c>
      <c r="K80" t="s">
        <v>6</v>
      </c>
      <c r="L80" t="s">
        <v>6</v>
      </c>
      <c r="M80" t="s">
        <v>6</v>
      </c>
      <c r="N80" t="s">
        <v>6</v>
      </c>
      <c r="O80" t="s">
        <v>6</v>
      </c>
    </row>
    <row r="81" spans="1:15" ht="12.75">
      <c r="A81" t="s">
        <v>229</v>
      </c>
      <c r="B81">
        <v>2006</v>
      </c>
      <c r="C81" t="s">
        <v>224</v>
      </c>
      <c r="D81" s="1" t="s">
        <v>63</v>
      </c>
      <c r="E81" t="s">
        <v>6</v>
      </c>
      <c r="F81" t="s">
        <v>6</v>
      </c>
      <c r="G81" t="s">
        <v>6</v>
      </c>
      <c r="H81" t="s">
        <v>6</v>
      </c>
      <c r="I81" t="s">
        <v>6</v>
      </c>
      <c r="J81" t="s">
        <v>6</v>
      </c>
      <c r="K81" t="s">
        <v>6</v>
      </c>
      <c r="L81" t="s">
        <v>6</v>
      </c>
      <c r="M81" t="s">
        <v>6</v>
      </c>
      <c r="N81" t="s">
        <v>6</v>
      </c>
      <c r="O81" t="s">
        <v>6</v>
      </c>
    </row>
    <row r="82" spans="1:15" ht="12.75">
      <c r="A82" t="s">
        <v>230</v>
      </c>
      <c r="B82">
        <v>2006</v>
      </c>
      <c r="C82" t="s">
        <v>224</v>
      </c>
      <c r="D82" s="1" t="s">
        <v>65</v>
      </c>
      <c r="E82">
        <v>1</v>
      </c>
      <c r="F82">
        <v>391</v>
      </c>
      <c r="G82">
        <v>795</v>
      </c>
      <c r="H82">
        <v>882</v>
      </c>
      <c r="I82">
        <v>1914</v>
      </c>
      <c r="J82">
        <v>2007</v>
      </c>
      <c r="K82">
        <v>708</v>
      </c>
      <c r="L82">
        <v>466</v>
      </c>
      <c r="M82">
        <v>150</v>
      </c>
      <c r="N82">
        <v>7313</v>
      </c>
      <c r="O82">
        <v>7313</v>
      </c>
    </row>
    <row r="83" spans="1:15" ht="12.75">
      <c r="A83" t="s">
        <v>231</v>
      </c>
      <c r="B83">
        <v>2006</v>
      </c>
      <c r="C83" t="s">
        <v>224</v>
      </c>
      <c r="D83" s="1" t="s">
        <v>67</v>
      </c>
      <c r="E83" t="s">
        <v>6</v>
      </c>
      <c r="F83" t="s">
        <v>6</v>
      </c>
      <c r="G83" t="s">
        <v>6</v>
      </c>
      <c r="H83" t="s">
        <v>6</v>
      </c>
      <c r="I83" t="s">
        <v>6</v>
      </c>
      <c r="J83" t="s">
        <v>6</v>
      </c>
      <c r="K83" t="s">
        <v>6</v>
      </c>
      <c r="L83" t="s">
        <v>6</v>
      </c>
      <c r="M83" t="s">
        <v>6</v>
      </c>
      <c r="N83" t="s">
        <v>6</v>
      </c>
      <c r="O83" t="s">
        <v>6</v>
      </c>
    </row>
    <row r="84" spans="1:15" ht="12.75">
      <c r="A84" t="s">
        <v>232</v>
      </c>
      <c r="B84">
        <v>2006</v>
      </c>
      <c r="C84" t="s">
        <v>224</v>
      </c>
      <c r="D84" s="1" t="s">
        <v>69</v>
      </c>
      <c r="E84">
        <v>3</v>
      </c>
      <c r="F84">
        <v>2071</v>
      </c>
      <c r="G84">
        <v>4232</v>
      </c>
      <c r="H84">
        <v>4139</v>
      </c>
      <c r="I84">
        <v>10640</v>
      </c>
      <c r="J84">
        <v>9340</v>
      </c>
      <c r="K84">
        <v>2736</v>
      </c>
      <c r="L84">
        <v>1536</v>
      </c>
      <c r="M84">
        <v>489</v>
      </c>
      <c r="N84">
        <v>35183</v>
      </c>
      <c r="O84">
        <v>11728</v>
      </c>
    </row>
    <row r="85" spans="1:15" ht="12.75">
      <c r="A85" t="s">
        <v>233</v>
      </c>
      <c r="B85">
        <v>2006</v>
      </c>
      <c r="C85" t="s">
        <v>224</v>
      </c>
      <c r="D85" s="1" t="s">
        <v>71</v>
      </c>
      <c r="E85">
        <v>4</v>
      </c>
      <c r="F85">
        <v>1287</v>
      </c>
      <c r="G85">
        <v>3049</v>
      </c>
      <c r="H85">
        <v>3089</v>
      </c>
      <c r="I85">
        <v>7076</v>
      </c>
      <c r="J85">
        <v>6738</v>
      </c>
      <c r="K85">
        <v>2446</v>
      </c>
      <c r="L85">
        <v>1383</v>
      </c>
      <c r="M85">
        <v>531</v>
      </c>
      <c r="N85">
        <v>25599</v>
      </c>
      <c r="O85">
        <v>6400</v>
      </c>
    </row>
    <row r="86" spans="1:15" ht="12.75">
      <c r="A86" t="s">
        <v>234</v>
      </c>
      <c r="B86">
        <v>2006</v>
      </c>
      <c r="C86" t="s">
        <v>224</v>
      </c>
      <c r="D86" s="1" t="s">
        <v>73</v>
      </c>
      <c r="E86" t="s">
        <v>6</v>
      </c>
      <c r="F86" t="s">
        <v>6</v>
      </c>
      <c r="G86" t="s">
        <v>6</v>
      </c>
      <c r="H86" t="s">
        <v>6</v>
      </c>
      <c r="I86" t="s">
        <v>6</v>
      </c>
      <c r="J86" t="s">
        <v>6</v>
      </c>
      <c r="K86" t="s">
        <v>6</v>
      </c>
      <c r="L86" t="s">
        <v>6</v>
      </c>
      <c r="M86" t="s">
        <v>6</v>
      </c>
      <c r="N86" t="s">
        <v>6</v>
      </c>
      <c r="O86" t="s">
        <v>6</v>
      </c>
    </row>
    <row r="87" spans="1:15" ht="12.75">
      <c r="A87" t="s">
        <v>235</v>
      </c>
      <c r="B87">
        <v>2006</v>
      </c>
      <c r="C87" t="s">
        <v>224</v>
      </c>
      <c r="D87" s="1" t="s">
        <v>75</v>
      </c>
      <c r="E87">
        <v>2</v>
      </c>
      <c r="F87">
        <v>507</v>
      </c>
      <c r="G87">
        <v>1270</v>
      </c>
      <c r="H87">
        <v>1067</v>
      </c>
      <c r="I87">
        <v>2952</v>
      </c>
      <c r="J87">
        <v>2858</v>
      </c>
      <c r="K87">
        <v>1007</v>
      </c>
      <c r="L87">
        <v>684</v>
      </c>
      <c r="M87">
        <v>224</v>
      </c>
      <c r="N87">
        <v>10569</v>
      </c>
      <c r="O87">
        <v>5285</v>
      </c>
    </row>
    <row r="88" spans="1:15" ht="12.75">
      <c r="A88" t="s">
        <v>236</v>
      </c>
      <c r="B88">
        <v>2006</v>
      </c>
      <c r="C88" t="s">
        <v>224</v>
      </c>
      <c r="D88" s="1" t="s">
        <v>77</v>
      </c>
      <c r="E88" t="s">
        <v>6</v>
      </c>
      <c r="F88" t="s">
        <v>6</v>
      </c>
      <c r="G88" t="s">
        <v>6</v>
      </c>
      <c r="H88" t="s">
        <v>6</v>
      </c>
      <c r="I88" t="s">
        <v>6</v>
      </c>
      <c r="J88" t="s">
        <v>6</v>
      </c>
      <c r="K88" t="s">
        <v>6</v>
      </c>
      <c r="L88" t="s">
        <v>6</v>
      </c>
      <c r="M88" t="s">
        <v>6</v>
      </c>
      <c r="N88" t="s">
        <v>6</v>
      </c>
      <c r="O88" t="s">
        <v>6</v>
      </c>
    </row>
    <row r="89" spans="1:15" ht="12.75">
      <c r="A89" t="s">
        <v>237</v>
      </c>
      <c r="B89">
        <v>2006</v>
      </c>
      <c r="C89" t="s">
        <v>224</v>
      </c>
      <c r="D89" s="1" t="s">
        <v>79</v>
      </c>
      <c r="E89">
        <v>20</v>
      </c>
      <c r="F89">
        <v>5764</v>
      </c>
      <c r="G89">
        <v>11563</v>
      </c>
      <c r="H89">
        <v>14658</v>
      </c>
      <c r="I89">
        <v>45867</v>
      </c>
      <c r="J89">
        <v>30937</v>
      </c>
      <c r="K89">
        <v>9424</v>
      </c>
      <c r="L89">
        <v>7182</v>
      </c>
      <c r="M89">
        <v>2469</v>
      </c>
      <c r="N89">
        <v>127864</v>
      </c>
      <c r="O89">
        <v>6393</v>
      </c>
    </row>
    <row r="90" spans="1:15" ht="12.75">
      <c r="A90" t="s">
        <v>238</v>
      </c>
      <c r="B90">
        <v>2006</v>
      </c>
      <c r="C90" t="s">
        <v>224</v>
      </c>
      <c r="D90" s="1" t="s">
        <v>81</v>
      </c>
      <c r="E90">
        <v>4</v>
      </c>
      <c r="F90">
        <v>844</v>
      </c>
      <c r="G90">
        <v>1668</v>
      </c>
      <c r="H90">
        <v>1742</v>
      </c>
      <c r="I90">
        <v>4713</v>
      </c>
      <c r="J90">
        <v>3414</v>
      </c>
      <c r="K90">
        <v>1252</v>
      </c>
      <c r="L90">
        <v>673</v>
      </c>
      <c r="M90">
        <v>172</v>
      </c>
      <c r="N90">
        <v>14478</v>
      </c>
      <c r="O90">
        <v>3620</v>
      </c>
    </row>
    <row r="91" spans="1:15" ht="12.75">
      <c r="A91" t="s">
        <v>239</v>
      </c>
      <c r="B91">
        <v>2006</v>
      </c>
      <c r="C91" t="s">
        <v>224</v>
      </c>
      <c r="D91" s="1" t="s">
        <v>125</v>
      </c>
      <c r="E91">
        <v>4</v>
      </c>
      <c r="F91">
        <v>857</v>
      </c>
      <c r="G91">
        <v>1749</v>
      </c>
      <c r="H91">
        <v>2071</v>
      </c>
      <c r="I91">
        <v>4969</v>
      </c>
      <c r="J91">
        <v>3800</v>
      </c>
      <c r="K91">
        <v>1341</v>
      </c>
      <c r="L91">
        <v>911</v>
      </c>
      <c r="M91">
        <v>312</v>
      </c>
      <c r="N91">
        <v>16010</v>
      </c>
      <c r="O91">
        <v>4002.5</v>
      </c>
    </row>
    <row r="92" spans="1:15" ht="12.75">
      <c r="A92" t="s">
        <v>240</v>
      </c>
      <c r="B92">
        <v>2006</v>
      </c>
      <c r="C92" t="s">
        <v>224</v>
      </c>
      <c r="D92" s="1" t="s">
        <v>84</v>
      </c>
      <c r="E92">
        <v>1</v>
      </c>
      <c r="F92">
        <v>478</v>
      </c>
      <c r="G92">
        <v>1077</v>
      </c>
      <c r="H92">
        <v>1292</v>
      </c>
      <c r="I92">
        <v>2509</v>
      </c>
      <c r="J92">
        <v>2393</v>
      </c>
      <c r="K92">
        <v>477</v>
      </c>
      <c r="L92">
        <v>239</v>
      </c>
      <c r="M92">
        <v>95</v>
      </c>
      <c r="N92">
        <v>8560</v>
      </c>
      <c r="O92">
        <v>8560</v>
      </c>
    </row>
    <row r="93" spans="1:15" ht="12.75">
      <c r="A93" t="s">
        <v>241</v>
      </c>
      <c r="B93">
        <v>2006</v>
      </c>
      <c r="C93" t="s">
        <v>224</v>
      </c>
      <c r="D93" s="52" t="s">
        <v>131</v>
      </c>
      <c r="E93">
        <v>2</v>
      </c>
      <c r="F93">
        <v>63</v>
      </c>
      <c r="G93">
        <v>182</v>
      </c>
      <c r="H93">
        <v>158</v>
      </c>
      <c r="I93">
        <v>391</v>
      </c>
      <c r="J93">
        <v>531</v>
      </c>
      <c r="K93">
        <v>228</v>
      </c>
      <c r="L93">
        <v>168</v>
      </c>
      <c r="M93">
        <v>43</v>
      </c>
      <c r="N93">
        <v>1764</v>
      </c>
      <c r="O93">
        <v>882</v>
      </c>
    </row>
    <row r="94" spans="1:15" ht="12.75">
      <c r="A94" t="s">
        <v>242</v>
      </c>
      <c r="B94">
        <v>2006</v>
      </c>
      <c r="C94" t="s">
        <v>224</v>
      </c>
      <c r="D94" s="1" t="s">
        <v>86</v>
      </c>
      <c r="E94">
        <v>4</v>
      </c>
      <c r="F94">
        <v>824</v>
      </c>
      <c r="G94">
        <v>1822</v>
      </c>
      <c r="H94">
        <v>2412</v>
      </c>
      <c r="I94">
        <v>4870</v>
      </c>
      <c r="J94">
        <v>4212</v>
      </c>
      <c r="K94">
        <v>1393</v>
      </c>
      <c r="L94">
        <v>736</v>
      </c>
      <c r="M94">
        <v>188</v>
      </c>
      <c r="N94">
        <v>16457</v>
      </c>
      <c r="O94">
        <v>4114</v>
      </c>
    </row>
    <row r="95" spans="1:15" ht="12.75">
      <c r="A95" t="s">
        <v>243</v>
      </c>
      <c r="B95">
        <v>2006</v>
      </c>
      <c r="C95" t="s">
        <v>224</v>
      </c>
      <c r="D95" s="1" t="s">
        <v>88</v>
      </c>
      <c r="E95" t="s">
        <v>6</v>
      </c>
      <c r="F95" t="s">
        <v>6</v>
      </c>
      <c r="G95" t="s">
        <v>6</v>
      </c>
      <c r="H95" t="s">
        <v>6</v>
      </c>
      <c r="I95" t="s">
        <v>6</v>
      </c>
      <c r="J95" t="s">
        <v>6</v>
      </c>
      <c r="K95" t="s">
        <v>6</v>
      </c>
      <c r="L95" t="s">
        <v>6</v>
      </c>
      <c r="M95" t="s">
        <v>6</v>
      </c>
      <c r="N95" t="s">
        <v>6</v>
      </c>
      <c r="O95" t="s">
        <v>6</v>
      </c>
    </row>
    <row r="96" spans="1:15" ht="12.75">
      <c r="A96" t="s">
        <v>244</v>
      </c>
      <c r="B96">
        <v>2006</v>
      </c>
      <c r="C96" t="s">
        <v>224</v>
      </c>
      <c r="D96" s="1" t="s">
        <v>92</v>
      </c>
      <c r="E96" t="s">
        <v>6</v>
      </c>
      <c r="F96" t="s">
        <v>6</v>
      </c>
      <c r="G96" t="s">
        <v>6</v>
      </c>
      <c r="H96" t="s">
        <v>6</v>
      </c>
      <c r="I96" t="s">
        <v>6</v>
      </c>
      <c r="J96" t="s">
        <v>6</v>
      </c>
      <c r="K96" t="s">
        <v>6</v>
      </c>
      <c r="L96" t="s">
        <v>6</v>
      </c>
      <c r="M96" t="s">
        <v>6</v>
      </c>
      <c r="N96" t="s">
        <v>6</v>
      </c>
      <c r="O96" t="s">
        <v>6</v>
      </c>
    </row>
    <row r="97" spans="1:15" ht="12.75">
      <c r="A97" t="s">
        <v>245</v>
      </c>
      <c r="B97">
        <v>2006</v>
      </c>
      <c r="C97" t="s">
        <v>224</v>
      </c>
      <c r="D97" s="1" t="s">
        <v>94</v>
      </c>
      <c r="E97">
        <v>1</v>
      </c>
      <c r="F97">
        <v>733</v>
      </c>
      <c r="G97">
        <v>1921</v>
      </c>
      <c r="H97">
        <v>2136</v>
      </c>
      <c r="I97">
        <v>3839</v>
      </c>
      <c r="J97">
        <v>3759</v>
      </c>
      <c r="K97">
        <v>1219</v>
      </c>
      <c r="L97">
        <v>804</v>
      </c>
      <c r="M97">
        <v>262</v>
      </c>
      <c r="N97">
        <v>14673</v>
      </c>
      <c r="O97">
        <v>14673</v>
      </c>
    </row>
    <row r="98" spans="1:15" ht="12.75">
      <c r="A98" t="s">
        <v>246</v>
      </c>
      <c r="B98">
        <v>2006</v>
      </c>
      <c r="C98" t="s">
        <v>224</v>
      </c>
      <c r="D98" s="1" t="s">
        <v>96</v>
      </c>
      <c r="E98">
        <v>3</v>
      </c>
      <c r="F98">
        <v>184</v>
      </c>
      <c r="G98">
        <v>533</v>
      </c>
      <c r="H98">
        <v>453</v>
      </c>
      <c r="I98">
        <v>1054</v>
      </c>
      <c r="J98">
        <v>1541</v>
      </c>
      <c r="K98">
        <v>688</v>
      </c>
      <c r="L98">
        <v>436</v>
      </c>
      <c r="M98">
        <v>155</v>
      </c>
      <c r="N98">
        <v>5044</v>
      </c>
      <c r="O98">
        <v>1681</v>
      </c>
    </row>
    <row r="99" spans="1:15" ht="12.75">
      <c r="A99" t="s">
        <v>247</v>
      </c>
      <c r="B99">
        <v>2006</v>
      </c>
      <c r="C99" t="s">
        <v>224</v>
      </c>
      <c r="D99" s="1" t="s">
        <v>100</v>
      </c>
      <c r="E99">
        <v>6</v>
      </c>
      <c r="F99">
        <v>2018</v>
      </c>
      <c r="G99">
        <v>4573</v>
      </c>
      <c r="H99">
        <v>4696</v>
      </c>
      <c r="I99">
        <v>11819</v>
      </c>
      <c r="J99">
        <v>9498</v>
      </c>
      <c r="K99">
        <v>3370</v>
      </c>
      <c r="L99">
        <v>1686</v>
      </c>
      <c r="M99">
        <v>479</v>
      </c>
      <c r="N99">
        <v>38139</v>
      </c>
      <c r="O99">
        <v>6357</v>
      </c>
    </row>
    <row r="100" spans="1:15" ht="12.75">
      <c r="A100" t="s">
        <v>248</v>
      </c>
      <c r="B100">
        <v>2006</v>
      </c>
      <c r="C100" t="s">
        <v>224</v>
      </c>
      <c r="D100" s="1" t="s">
        <v>102</v>
      </c>
      <c r="E100">
        <v>5</v>
      </c>
      <c r="F100">
        <v>158</v>
      </c>
      <c r="G100">
        <v>431</v>
      </c>
      <c r="H100">
        <v>385</v>
      </c>
      <c r="I100">
        <v>978</v>
      </c>
      <c r="J100">
        <v>1206</v>
      </c>
      <c r="K100">
        <v>434</v>
      </c>
      <c r="L100">
        <v>232</v>
      </c>
      <c r="M100">
        <v>97</v>
      </c>
      <c r="N100">
        <v>3921</v>
      </c>
      <c r="O100">
        <v>784</v>
      </c>
    </row>
    <row r="101" spans="1:15" ht="12.75">
      <c r="A101" t="s">
        <v>249</v>
      </c>
      <c r="B101">
        <v>2006</v>
      </c>
      <c r="C101" t="s">
        <v>224</v>
      </c>
      <c r="D101" s="1" t="s">
        <v>104</v>
      </c>
      <c r="E101" t="s">
        <v>6</v>
      </c>
      <c r="F101" t="s">
        <v>6</v>
      </c>
      <c r="G101" t="s">
        <v>6</v>
      </c>
      <c r="H101" t="s">
        <v>6</v>
      </c>
      <c r="I101" t="s">
        <v>6</v>
      </c>
      <c r="J101" t="s">
        <v>6</v>
      </c>
      <c r="K101" t="s">
        <v>6</v>
      </c>
      <c r="L101" t="s">
        <v>6</v>
      </c>
      <c r="M101" t="s">
        <v>6</v>
      </c>
      <c r="N101" t="s">
        <v>6</v>
      </c>
      <c r="O101" t="s">
        <v>6</v>
      </c>
    </row>
    <row r="102" spans="1:15" ht="12.75">
      <c r="A102" t="s">
        <v>250</v>
      </c>
      <c r="B102">
        <v>2006</v>
      </c>
      <c r="C102" t="s">
        <v>224</v>
      </c>
      <c r="D102" s="1" t="s">
        <v>106</v>
      </c>
      <c r="E102" t="s">
        <v>6</v>
      </c>
      <c r="F102" t="s">
        <v>6</v>
      </c>
      <c r="G102" t="s">
        <v>6</v>
      </c>
      <c r="H102" t="s">
        <v>6</v>
      </c>
      <c r="I102" t="s">
        <v>6</v>
      </c>
      <c r="J102" t="s">
        <v>6</v>
      </c>
      <c r="K102" t="s">
        <v>6</v>
      </c>
      <c r="L102" t="s">
        <v>6</v>
      </c>
      <c r="M102" t="s">
        <v>6</v>
      </c>
      <c r="N102" t="s">
        <v>6</v>
      </c>
      <c r="O102" t="s">
        <v>6</v>
      </c>
    </row>
    <row r="103" spans="1:15" ht="12.75">
      <c r="A103" t="s">
        <v>251</v>
      </c>
      <c r="B103">
        <v>2006</v>
      </c>
      <c r="C103" t="s">
        <v>224</v>
      </c>
      <c r="D103" s="1" t="s">
        <v>108</v>
      </c>
      <c r="E103">
        <v>1</v>
      </c>
      <c r="F103">
        <v>501</v>
      </c>
      <c r="G103">
        <v>1192</v>
      </c>
      <c r="H103">
        <v>1178</v>
      </c>
      <c r="I103">
        <v>2744</v>
      </c>
      <c r="J103">
        <v>3188</v>
      </c>
      <c r="K103">
        <v>1127</v>
      </c>
      <c r="L103">
        <v>805</v>
      </c>
      <c r="M103">
        <v>220</v>
      </c>
      <c r="N103">
        <v>10955</v>
      </c>
      <c r="O103">
        <v>10955</v>
      </c>
    </row>
    <row r="104" spans="1:15" ht="12.75">
      <c r="A104" t="s">
        <v>252</v>
      </c>
      <c r="B104">
        <v>2006</v>
      </c>
      <c r="C104" t="s">
        <v>224</v>
      </c>
      <c r="D104" s="1" t="s">
        <v>110</v>
      </c>
      <c r="E104">
        <v>7</v>
      </c>
      <c r="F104">
        <v>555</v>
      </c>
      <c r="G104">
        <v>1453</v>
      </c>
      <c r="H104">
        <v>1221</v>
      </c>
      <c r="I104">
        <v>2955</v>
      </c>
      <c r="J104">
        <v>3144</v>
      </c>
      <c r="K104">
        <v>839</v>
      </c>
      <c r="L104">
        <v>534</v>
      </c>
      <c r="M104">
        <v>228</v>
      </c>
      <c r="N104">
        <v>10929</v>
      </c>
      <c r="O104">
        <v>1561</v>
      </c>
    </row>
    <row r="105" spans="1:15" ht="12.75">
      <c r="A105" t="s">
        <v>253</v>
      </c>
      <c r="B105">
        <v>2006</v>
      </c>
      <c r="C105" t="s">
        <v>224</v>
      </c>
      <c r="D105" s="1" t="s">
        <v>112</v>
      </c>
      <c r="E105">
        <v>2</v>
      </c>
      <c r="F105">
        <v>205</v>
      </c>
      <c r="G105">
        <v>567</v>
      </c>
      <c r="H105">
        <v>580</v>
      </c>
      <c r="I105">
        <v>1224</v>
      </c>
      <c r="J105">
        <v>1370</v>
      </c>
      <c r="K105">
        <v>406</v>
      </c>
      <c r="L105">
        <v>214</v>
      </c>
      <c r="M105">
        <v>67</v>
      </c>
      <c r="N105">
        <v>4633</v>
      </c>
      <c r="O105">
        <v>2317</v>
      </c>
    </row>
    <row r="106" spans="1:15" ht="12.75">
      <c r="A106" t="s">
        <v>254</v>
      </c>
      <c r="B106">
        <v>2006</v>
      </c>
      <c r="C106" t="s">
        <v>224</v>
      </c>
      <c r="D106" s="1" t="s">
        <v>116</v>
      </c>
      <c r="E106" t="s">
        <v>6</v>
      </c>
      <c r="F106" t="s">
        <v>6</v>
      </c>
      <c r="G106" t="s">
        <v>6</v>
      </c>
      <c r="H106" t="s">
        <v>6</v>
      </c>
      <c r="I106" t="s">
        <v>6</v>
      </c>
      <c r="J106" t="s">
        <v>6</v>
      </c>
      <c r="K106" t="s">
        <v>6</v>
      </c>
      <c r="L106" t="s">
        <v>6</v>
      </c>
      <c r="M106" t="s">
        <v>6</v>
      </c>
      <c r="N106" t="s">
        <v>6</v>
      </c>
      <c r="O106" t="s">
        <v>6</v>
      </c>
    </row>
    <row r="107" spans="1:15" ht="12.75">
      <c r="A107" t="s">
        <v>255</v>
      </c>
      <c r="B107">
        <v>2006</v>
      </c>
      <c r="C107" t="s">
        <v>224</v>
      </c>
      <c r="D107" s="1" t="s">
        <v>118</v>
      </c>
      <c r="E107">
        <v>2</v>
      </c>
      <c r="F107">
        <v>241</v>
      </c>
      <c r="G107">
        <v>392</v>
      </c>
      <c r="H107">
        <v>5059</v>
      </c>
      <c r="I107">
        <v>2757</v>
      </c>
      <c r="J107">
        <v>669</v>
      </c>
      <c r="K107">
        <v>214</v>
      </c>
      <c r="L107">
        <v>150</v>
      </c>
      <c r="M107">
        <v>61</v>
      </c>
      <c r="N107">
        <v>9543</v>
      </c>
      <c r="O107">
        <v>4772</v>
      </c>
    </row>
    <row r="108" spans="1:15" ht="12.75">
      <c r="A108" t="s">
        <v>256</v>
      </c>
      <c r="B108">
        <v>2006</v>
      </c>
      <c r="C108" t="s">
        <v>224</v>
      </c>
      <c r="D108" s="1" t="s">
        <v>120</v>
      </c>
      <c r="E108">
        <v>1</v>
      </c>
      <c r="F108">
        <v>303</v>
      </c>
      <c r="G108">
        <v>681</v>
      </c>
      <c r="H108">
        <v>796</v>
      </c>
      <c r="I108">
        <v>1797</v>
      </c>
      <c r="J108">
        <v>1716</v>
      </c>
      <c r="K108">
        <v>517</v>
      </c>
      <c r="L108">
        <v>248</v>
      </c>
      <c r="M108">
        <v>68</v>
      </c>
      <c r="N108">
        <v>6126</v>
      </c>
      <c r="O108">
        <v>6126</v>
      </c>
    </row>
    <row r="109" spans="1:15" ht="12.75">
      <c r="A109" t="s">
        <v>257</v>
      </c>
      <c r="B109">
        <v>2006</v>
      </c>
      <c r="C109" t="s">
        <v>224</v>
      </c>
      <c r="D109" s="1" t="s">
        <v>122</v>
      </c>
      <c r="E109">
        <v>6</v>
      </c>
      <c r="F109">
        <v>982</v>
      </c>
      <c r="G109">
        <v>2342</v>
      </c>
      <c r="H109">
        <v>2228</v>
      </c>
      <c r="I109">
        <v>5403</v>
      </c>
      <c r="J109">
        <v>6069</v>
      </c>
      <c r="K109">
        <v>2264</v>
      </c>
      <c r="L109">
        <v>1525</v>
      </c>
      <c r="M109">
        <v>550</v>
      </c>
      <c r="N109">
        <v>21363</v>
      </c>
      <c r="O109">
        <v>3561</v>
      </c>
    </row>
    <row r="110" spans="1:15" ht="12.75">
      <c r="A110" t="s">
        <v>258</v>
      </c>
      <c r="B110">
        <v>2006</v>
      </c>
      <c r="C110" t="s">
        <v>224</v>
      </c>
      <c r="D110" s="1" t="s">
        <v>124</v>
      </c>
      <c r="E110">
        <v>2</v>
      </c>
      <c r="F110">
        <v>1499</v>
      </c>
      <c r="G110">
        <v>2994</v>
      </c>
      <c r="H110">
        <v>2878</v>
      </c>
      <c r="I110">
        <v>7704</v>
      </c>
      <c r="J110">
        <v>5088</v>
      </c>
      <c r="K110">
        <v>1191</v>
      </c>
      <c r="L110">
        <v>484</v>
      </c>
      <c r="M110">
        <v>121</v>
      </c>
      <c r="N110">
        <v>21959</v>
      </c>
      <c r="O110">
        <v>10980</v>
      </c>
    </row>
    <row r="111" spans="1:15" ht="12.75">
      <c r="A111" t="s">
        <v>259</v>
      </c>
      <c r="B111">
        <v>2006</v>
      </c>
      <c r="C111" t="s">
        <v>224</v>
      </c>
      <c r="D111" s="46" t="s">
        <v>127</v>
      </c>
      <c r="E111" t="s">
        <v>6</v>
      </c>
      <c r="F111" t="s">
        <v>6</v>
      </c>
      <c r="G111" t="s">
        <v>6</v>
      </c>
      <c r="H111" t="s">
        <v>6</v>
      </c>
      <c r="I111" t="s">
        <v>6</v>
      </c>
      <c r="J111" t="s">
        <v>6</v>
      </c>
      <c r="K111" t="s">
        <v>6</v>
      </c>
      <c r="L111" t="s">
        <v>6</v>
      </c>
      <c r="M111" t="s">
        <v>6</v>
      </c>
      <c r="N111" t="s">
        <v>6</v>
      </c>
      <c r="O111" t="s">
        <v>6</v>
      </c>
    </row>
    <row r="112" spans="1:15" ht="12.75">
      <c r="A112" t="s">
        <v>260</v>
      </c>
      <c r="B112">
        <v>2006</v>
      </c>
      <c r="C112" t="s">
        <v>261</v>
      </c>
      <c r="D112" s="2" t="s">
        <v>49</v>
      </c>
      <c r="E112">
        <v>30</v>
      </c>
      <c r="F112">
        <v>3537</v>
      </c>
      <c r="G112">
        <v>7965</v>
      </c>
      <c r="H112">
        <v>15225</v>
      </c>
      <c r="I112">
        <v>23077</v>
      </c>
      <c r="J112">
        <v>17735</v>
      </c>
      <c r="K112">
        <v>5565</v>
      </c>
      <c r="L112">
        <v>3581</v>
      </c>
      <c r="M112">
        <v>1172</v>
      </c>
      <c r="N112">
        <v>77857</v>
      </c>
      <c r="O112">
        <v>2595.233333333333</v>
      </c>
    </row>
    <row r="113" spans="1:15" ht="12.75">
      <c r="A113" t="s">
        <v>262</v>
      </c>
      <c r="B113">
        <v>2006</v>
      </c>
      <c r="C113" t="s">
        <v>261</v>
      </c>
      <c r="D113" s="1" t="s">
        <v>55</v>
      </c>
      <c r="E113">
        <v>5</v>
      </c>
      <c r="F113">
        <v>880</v>
      </c>
      <c r="G113">
        <v>1783</v>
      </c>
      <c r="H113">
        <v>9032</v>
      </c>
      <c r="I113">
        <v>8471</v>
      </c>
      <c r="J113">
        <v>3365</v>
      </c>
      <c r="K113">
        <v>970</v>
      </c>
      <c r="L113">
        <v>755</v>
      </c>
      <c r="M113">
        <v>238</v>
      </c>
      <c r="N113">
        <v>25494</v>
      </c>
      <c r="O113">
        <v>5099</v>
      </c>
    </row>
    <row r="114" spans="1:15" ht="12.75">
      <c r="A114" t="s">
        <v>263</v>
      </c>
      <c r="B114">
        <v>2006</v>
      </c>
      <c r="C114" t="s">
        <v>261</v>
      </c>
      <c r="D114" s="1" t="s">
        <v>57</v>
      </c>
      <c r="E114">
        <v>4</v>
      </c>
      <c r="F114">
        <v>377</v>
      </c>
      <c r="G114">
        <v>853</v>
      </c>
      <c r="H114">
        <v>919</v>
      </c>
      <c r="I114">
        <v>2038</v>
      </c>
      <c r="J114">
        <v>2376</v>
      </c>
      <c r="K114">
        <v>906</v>
      </c>
      <c r="L114">
        <v>550</v>
      </c>
      <c r="M114">
        <v>180</v>
      </c>
      <c r="N114">
        <v>8199</v>
      </c>
      <c r="O114">
        <v>2050</v>
      </c>
    </row>
    <row r="115" spans="1:15" ht="12.75">
      <c r="A115" t="s">
        <v>264</v>
      </c>
      <c r="B115">
        <v>2006</v>
      </c>
      <c r="C115" t="s">
        <v>261</v>
      </c>
      <c r="D115" s="1" t="s">
        <v>59</v>
      </c>
      <c r="E115" t="s">
        <v>6</v>
      </c>
      <c r="F115" t="s">
        <v>6</v>
      </c>
      <c r="G115" t="s">
        <v>6</v>
      </c>
      <c r="H115" t="s">
        <v>6</v>
      </c>
      <c r="I115" t="s">
        <v>6</v>
      </c>
      <c r="J115" t="s">
        <v>6</v>
      </c>
      <c r="K115" t="s">
        <v>6</v>
      </c>
      <c r="L115" t="s">
        <v>6</v>
      </c>
      <c r="M115" t="s">
        <v>6</v>
      </c>
      <c r="N115" t="s">
        <v>6</v>
      </c>
      <c r="O115" t="s">
        <v>6</v>
      </c>
    </row>
    <row r="116" spans="1:15" ht="12.75">
      <c r="A116" t="s">
        <v>265</v>
      </c>
      <c r="B116">
        <v>2006</v>
      </c>
      <c r="C116" t="s">
        <v>261</v>
      </c>
      <c r="D116" s="1" t="s">
        <v>61</v>
      </c>
      <c r="E116" t="s">
        <v>6</v>
      </c>
      <c r="F116" t="s">
        <v>6</v>
      </c>
      <c r="G116" t="s">
        <v>6</v>
      </c>
      <c r="H116" t="s">
        <v>6</v>
      </c>
      <c r="I116" t="s">
        <v>6</v>
      </c>
      <c r="J116" t="s">
        <v>6</v>
      </c>
      <c r="K116" t="s">
        <v>6</v>
      </c>
      <c r="L116" t="s">
        <v>6</v>
      </c>
      <c r="M116" t="s">
        <v>6</v>
      </c>
      <c r="N116" t="s">
        <v>6</v>
      </c>
      <c r="O116" t="s">
        <v>6</v>
      </c>
    </row>
    <row r="117" spans="1:15" ht="12.75">
      <c r="A117" t="s">
        <v>266</v>
      </c>
      <c r="B117">
        <v>2006</v>
      </c>
      <c r="C117" t="s">
        <v>261</v>
      </c>
      <c r="D117" s="1" t="s">
        <v>63</v>
      </c>
      <c r="E117" t="s">
        <v>6</v>
      </c>
      <c r="F117" t="s">
        <v>6</v>
      </c>
      <c r="G117" t="s">
        <v>6</v>
      </c>
      <c r="H117" t="s">
        <v>6</v>
      </c>
      <c r="I117" t="s">
        <v>6</v>
      </c>
      <c r="J117" t="s">
        <v>6</v>
      </c>
      <c r="K117" t="s">
        <v>6</v>
      </c>
      <c r="L117" t="s">
        <v>6</v>
      </c>
      <c r="M117" t="s">
        <v>6</v>
      </c>
      <c r="N117" t="s">
        <v>6</v>
      </c>
      <c r="O117" t="s">
        <v>6</v>
      </c>
    </row>
    <row r="118" spans="1:15" ht="12.75">
      <c r="A118" t="s">
        <v>267</v>
      </c>
      <c r="B118">
        <v>2006</v>
      </c>
      <c r="C118" t="s">
        <v>261</v>
      </c>
      <c r="D118" s="1" t="s">
        <v>65</v>
      </c>
      <c r="E118" t="s">
        <v>6</v>
      </c>
      <c r="F118" t="s">
        <v>6</v>
      </c>
      <c r="G118" t="s">
        <v>6</v>
      </c>
      <c r="H118" t="s">
        <v>6</v>
      </c>
      <c r="I118" t="s">
        <v>6</v>
      </c>
      <c r="J118" t="s">
        <v>6</v>
      </c>
      <c r="K118" t="s">
        <v>6</v>
      </c>
      <c r="L118" t="s">
        <v>6</v>
      </c>
      <c r="M118" t="s">
        <v>6</v>
      </c>
      <c r="N118" t="s">
        <v>6</v>
      </c>
      <c r="O118" t="s">
        <v>6</v>
      </c>
    </row>
    <row r="119" spans="1:15" ht="12.75">
      <c r="A119" t="s">
        <v>268</v>
      </c>
      <c r="B119">
        <v>2006</v>
      </c>
      <c r="C119" t="s">
        <v>261</v>
      </c>
      <c r="D119" s="1" t="s">
        <v>67</v>
      </c>
      <c r="E119">
        <v>1</v>
      </c>
      <c r="F119">
        <v>48</v>
      </c>
      <c r="G119">
        <v>102</v>
      </c>
      <c r="H119">
        <v>92</v>
      </c>
      <c r="I119">
        <v>255</v>
      </c>
      <c r="J119">
        <v>198</v>
      </c>
      <c r="K119">
        <v>87</v>
      </c>
      <c r="L119">
        <v>85</v>
      </c>
      <c r="M119">
        <v>28</v>
      </c>
      <c r="N119">
        <v>895</v>
      </c>
      <c r="O119">
        <v>895</v>
      </c>
    </row>
    <row r="120" spans="1:15" ht="12.75">
      <c r="A120" t="s">
        <v>269</v>
      </c>
      <c r="B120">
        <v>2006</v>
      </c>
      <c r="C120" t="s">
        <v>261</v>
      </c>
      <c r="D120" s="1" t="s">
        <v>69</v>
      </c>
      <c r="E120" t="s">
        <v>6</v>
      </c>
      <c r="F120" t="s">
        <v>6</v>
      </c>
      <c r="G120" t="s">
        <v>6</v>
      </c>
      <c r="H120" t="s">
        <v>6</v>
      </c>
      <c r="I120" t="s">
        <v>6</v>
      </c>
      <c r="J120" t="s">
        <v>6</v>
      </c>
      <c r="K120" t="s">
        <v>6</v>
      </c>
      <c r="L120" t="s">
        <v>6</v>
      </c>
      <c r="M120" t="s">
        <v>6</v>
      </c>
      <c r="N120" t="s">
        <v>6</v>
      </c>
      <c r="O120" t="s">
        <v>6</v>
      </c>
    </row>
    <row r="121" spans="1:15" ht="12.75">
      <c r="A121" t="s">
        <v>270</v>
      </c>
      <c r="B121">
        <v>2006</v>
      </c>
      <c r="C121" t="s">
        <v>261</v>
      </c>
      <c r="D121" s="1" t="s">
        <v>71</v>
      </c>
      <c r="E121" t="s">
        <v>6</v>
      </c>
      <c r="F121" t="s">
        <v>6</v>
      </c>
      <c r="G121" t="s">
        <v>6</v>
      </c>
      <c r="H121" t="s">
        <v>6</v>
      </c>
      <c r="I121" t="s">
        <v>6</v>
      </c>
      <c r="J121" t="s">
        <v>6</v>
      </c>
      <c r="K121" t="s">
        <v>6</v>
      </c>
      <c r="L121" t="s">
        <v>6</v>
      </c>
      <c r="M121" t="s">
        <v>6</v>
      </c>
      <c r="N121" t="s">
        <v>6</v>
      </c>
      <c r="O121" t="s">
        <v>6</v>
      </c>
    </row>
    <row r="122" spans="1:15" ht="12.75">
      <c r="A122" t="s">
        <v>271</v>
      </c>
      <c r="B122">
        <v>2006</v>
      </c>
      <c r="C122" t="s">
        <v>261</v>
      </c>
      <c r="D122" s="1" t="s">
        <v>73</v>
      </c>
      <c r="E122" t="s">
        <v>6</v>
      </c>
      <c r="F122" t="s">
        <v>6</v>
      </c>
      <c r="G122" t="s">
        <v>6</v>
      </c>
      <c r="H122" t="s">
        <v>6</v>
      </c>
      <c r="I122" t="s">
        <v>6</v>
      </c>
      <c r="J122" t="s">
        <v>6</v>
      </c>
      <c r="K122" t="s">
        <v>6</v>
      </c>
      <c r="L122" t="s">
        <v>6</v>
      </c>
      <c r="M122" t="s">
        <v>6</v>
      </c>
      <c r="N122" t="s">
        <v>6</v>
      </c>
      <c r="O122" t="s">
        <v>6</v>
      </c>
    </row>
    <row r="123" spans="1:15" ht="12.75">
      <c r="A123" t="s">
        <v>272</v>
      </c>
      <c r="B123">
        <v>2006</v>
      </c>
      <c r="C123" t="s">
        <v>261</v>
      </c>
      <c r="D123" s="1" t="s">
        <v>75</v>
      </c>
      <c r="E123" t="s">
        <v>6</v>
      </c>
      <c r="F123" t="s">
        <v>6</v>
      </c>
      <c r="G123" t="s">
        <v>6</v>
      </c>
      <c r="H123" t="s">
        <v>6</v>
      </c>
      <c r="I123" t="s">
        <v>6</v>
      </c>
      <c r="J123" t="s">
        <v>6</v>
      </c>
      <c r="K123" t="s">
        <v>6</v>
      </c>
      <c r="L123" t="s">
        <v>6</v>
      </c>
      <c r="M123" t="s">
        <v>6</v>
      </c>
      <c r="N123" t="s">
        <v>6</v>
      </c>
      <c r="O123" t="s">
        <v>6</v>
      </c>
    </row>
    <row r="124" spans="1:15" ht="12.75">
      <c r="A124" t="s">
        <v>273</v>
      </c>
      <c r="B124">
        <v>2006</v>
      </c>
      <c r="C124" t="s">
        <v>261</v>
      </c>
      <c r="D124" s="1" t="s">
        <v>77</v>
      </c>
      <c r="E124" t="s">
        <v>6</v>
      </c>
      <c r="F124" t="s">
        <v>6</v>
      </c>
      <c r="G124" t="s">
        <v>6</v>
      </c>
      <c r="H124" t="s">
        <v>6</v>
      </c>
      <c r="I124" t="s">
        <v>6</v>
      </c>
      <c r="J124" t="s">
        <v>6</v>
      </c>
      <c r="K124" t="s">
        <v>6</v>
      </c>
      <c r="L124" t="s">
        <v>6</v>
      </c>
      <c r="M124" t="s">
        <v>6</v>
      </c>
      <c r="N124" t="s">
        <v>6</v>
      </c>
      <c r="O124" t="s">
        <v>6</v>
      </c>
    </row>
    <row r="125" spans="1:15" ht="12.75">
      <c r="A125" t="s">
        <v>274</v>
      </c>
      <c r="B125">
        <v>2006</v>
      </c>
      <c r="C125" t="s">
        <v>261</v>
      </c>
      <c r="D125" s="1" t="s">
        <v>79</v>
      </c>
      <c r="E125">
        <v>3</v>
      </c>
      <c r="F125">
        <v>813</v>
      </c>
      <c r="G125">
        <v>1704</v>
      </c>
      <c r="H125">
        <v>1993</v>
      </c>
      <c r="I125">
        <v>4772</v>
      </c>
      <c r="J125">
        <v>3451</v>
      </c>
      <c r="K125">
        <v>879</v>
      </c>
      <c r="L125">
        <v>535</v>
      </c>
      <c r="M125">
        <v>144</v>
      </c>
      <c r="N125">
        <v>14291</v>
      </c>
      <c r="O125">
        <v>4764</v>
      </c>
    </row>
    <row r="126" spans="1:15" ht="12.75">
      <c r="A126" t="s">
        <v>275</v>
      </c>
      <c r="B126">
        <v>2006</v>
      </c>
      <c r="C126" t="s">
        <v>261</v>
      </c>
      <c r="D126" s="1" t="s">
        <v>81</v>
      </c>
      <c r="E126">
        <v>1</v>
      </c>
      <c r="F126">
        <v>111</v>
      </c>
      <c r="G126">
        <v>244</v>
      </c>
      <c r="H126">
        <v>253</v>
      </c>
      <c r="I126">
        <v>474</v>
      </c>
      <c r="J126">
        <v>463</v>
      </c>
      <c r="K126">
        <v>168</v>
      </c>
      <c r="L126">
        <v>86</v>
      </c>
      <c r="M126">
        <v>29</v>
      </c>
      <c r="N126">
        <v>1828</v>
      </c>
      <c r="O126">
        <v>1828</v>
      </c>
    </row>
    <row r="127" spans="1:15" ht="12.75">
      <c r="A127" t="s">
        <v>276</v>
      </c>
      <c r="B127">
        <v>2006</v>
      </c>
      <c r="C127" t="s">
        <v>261</v>
      </c>
      <c r="D127" s="1" t="s">
        <v>125</v>
      </c>
      <c r="E127">
        <v>0</v>
      </c>
      <c r="F127">
        <v>0</v>
      </c>
      <c r="G127">
        <v>0</v>
      </c>
      <c r="H127">
        <v>0</v>
      </c>
      <c r="I127">
        <v>0</v>
      </c>
      <c r="J127">
        <v>0</v>
      </c>
      <c r="K127">
        <v>0</v>
      </c>
      <c r="L127">
        <v>0</v>
      </c>
      <c r="M127">
        <v>0</v>
      </c>
      <c r="N127">
        <v>0</v>
      </c>
      <c r="O127">
        <v>0</v>
      </c>
    </row>
    <row r="128" spans="1:15" ht="12.75">
      <c r="A128" t="s">
        <v>277</v>
      </c>
      <c r="B128">
        <v>2006</v>
      </c>
      <c r="C128" t="s">
        <v>261</v>
      </c>
      <c r="D128" s="1" t="s">
        <v>84</v>
      </c>
      <c r="E128" t="s">
        <v>6</v>
      </c>
      <c r="F128" t="s">
        <v>6</v>
      </c>
      <c r="G128" t="s">
        <v>6</v>
      </c>
      <c r="H128" t="s">
        <v>6</v>
      </c>
      <c r="I128" t="s">
        <v>6</v>
      </c>
      <c r="J128" t="s">
        <v>6</v>
      </c>
      <c r="K128" t="s">
        <v>6</v>
      </c>
      <c r="L128" t="s">
        <v>6</v>
      </c>
      <c r="M128" t="s">
        <v>6</v>
      </c>
      <c r="N128" t="s">
        <v>6</v>
      </c>
      <c r="O128" t="s">
        <v>6</v>
      </c>
    </row>
    <row r="129" spans="1:15" ht="12.75">
      <c r="A129" t="s">
        <v>278</v>
      </c>
      <c r="B129">
        <v>2006</v>
      </c>
      <c r="C129" t="s">
        <v>261</v>
      </c>
      <c r="D129" s="52" t="s">
        <v>131</v>
      </c>
      <c r="E129">
        <v>7</v>
      </c>
      <c r="F129">
        <v>316</v>
      </c>
      <c r="G129">
        <v>888</v>
      </c>
      <c r="H129">
        <v>724</v>
      </c>
      <c r="I129">
        <v>1806</v>
      </c>
      <c r="J129">
        <v>2400</v>
      </c>
      <c r="K129">
        <v>776</v>
      </c>
      <c r="L129">
        <v>413</v>
      </c>
      <c r="M129">
        <v>135</v>
      </c>
      <c r="N129">
        <v>7458</v>
      </c>
      <c r="O129">
        <v>1065.4285714285713</v>
      </c>
    </row>
    <row r="130" spans="1:15" ht="12.75">
      <c r="A130" t="s">
        <v>279</v>
      </c>
      <c r="B130">
        <v>2006</v>
      </c>
      <c r="C130" t="s">
        <v>261</v>
      </c>
      <c r="D130" s="1" t="s">
        <v>86</v>
      </c>
      <c r="E130" t="s">
        <v>6</v>
      </c>
      <c r="F130" t="s">
        <v>6</v>
      </c>
      <c r="G130" t="s">
        <v>6</v>
      </c>
      <c r="H130" t="s">
        <v>6</v>
      </c>
      <c r="I130" t="s">
        <v>6</v>
      </c>
      <c r="J130" t="s">
        <v>6</v>
      </c>
      <c r="K130" t="s">
        <v>6</v>
      </c>
      <c r="L130" t="s">
        <v>6</v>
      </c>
      <c r="M130" t="s">
        <v>6</v>
      </c>
      <c r="N130" t="s">
        <v>6</v>
      </c>
      <c r="O130" t="s">
        <v>6</v>
      </c>
    </row>
    <row r="131" spans="1:15" ht="12.75">
      <c r="A131" t="s">
        <v>280</v>
      </c>
      <c r="B131">
        <v>2006</v>
      </c>
      <c r="C131" t="s">
        <v>261</v>
      </c>
      <c r="D131" s="1" t="s">
        <v>88</v>
      </c>
      <c r="E131">
        <v>1</v>
      </c>
      <c r="F131">
        <v>51</v>
      </c>
      <c r="G131">
        <v>148</v>
      </c>
      <c r="H131">
        <v>176</v>
      </c>
      <c r="I131">
        <v>340</v>
      </c>
      <c r="J131">
        <v>505</v>
      </c>
      <c r="K131">
        <v>148</v>
      </c>
      <c r="L131">
        <v>126</v>
      </c>
      <c r="M131">
        <v>41</v>
      </c>
      <c r="N131">
        <v>1535</v>
      </c>
      <c r="O131">
        <v>1535</v>
      </c>
    </row>
    <row r="132" spans="1:15" ht="12.75">
      <c r="A132" t="s">
        <v>281</v>
      </c>
      <c r="B132">
        <v>2006</v>
      </c>
      <c r="C132" t="s">
        <v>261</v>
      </c>
      <c r="D132" s="1" t="s">
        <v>92</v>
      </c>
      <c r="E132" t="s">
        <v>6</v>
      </c>
      <c r="F132" t="s">
        <v>6</v>
      </c>
      <c r="G132" t="s">
        <v>6</v>
      </c>
      <c r="H132" t="s">
        <v>6</v>
      </c>
      <c r="I132" t="s">
        <v>6</v>
      </c>
      <c r="J132" t="s">
        <v>6</v>
      </c>
      <c r="K132" t="s">
        <v>6</v>
      </c>
      <c r="L132" t="s">
        <v>6</v>
      </c>
      <c r="M132" t="s">
        <v>6</v>
      </c>
      <c r="N132" t="s">
        <v>6</v>
      </c>
      <c r="O132" t="s">
        <v>6</v>
      </c>
    </row>
    <row r="133" spans="1:15" ht="12.75">
      <c r="A133" t="s">
        <v>282</v>
      </c>
      <c r="B133">
        <v>2006</v>
      </c>
      <c r="C133" t="s">
        <v>261</v>
      </c>
      <c r="D133" s="1" t="s">
        <v>94</v>
      </c>
      <c r="E133" t="s">
        <v>6</v>
      </c>
      <c r="F133" t="s">
        <v>6</v>
      </c>
      <c r="G133" t="s">
        <v>6</v>
      </c>
      <c r="H133" t="s">
        <v>6</v>
      </c>
      <c r="I133" t="s">
        <v>6</v>
      </c>
      <c r="J133" t="s">
        <v>6</v>
      </c>
      <c r="K133" t="s">
        <v>6</v>
      </c>
      <c r="L133" t="s">
        <v>6</v>
      </c>
      <c r="M133" t="s">
        <v>6</v>
      </c>
      <c r="N133" t="s">
        <v>6</v>
      </c>
      <c r="O133" t="s">
        <v>6</v>
      </c>
    </row>
    <row r="134" spans="1:15" ht="12.75">
      <c r="A134" t="s">
        <v>283</v>
      </c>
      <c r="B134">
        <v>2006</v>
      </c>
      <c r="C134" t="s">
        <v>261</v>
      </c>
      <c r="D134" s="1" t="s">
        <v>96</v>
      </c>
      <c r="E134" t="s">
        <v>6</v>
      </c>
      <c r="F134" t="s">
        <v>6</v>
      </c>
      <c r="G134" t="s">
        <v>6</v>
      </c>
      <c r="H134" t="s">
        <v>6</v>
      </c>
      <c r="I134" t="s">
        <v>6</v>
      </c>
      <c r="J134" t="s">
        <v>6</v>
      </c>
      <c r="K134" t="s">
        <v>6</v>
      </c>
      <c r="L134" t="s">
        <v>6</v>
      </c>
      <c r="M134" t="s">
        <v>6</v>
      </c>
      <c r="N134" t="s">
        <v>6</v>
      </c>
      <c r="O134" t="s">
        <v>6</v>
      </c>
    </row>
    <row r="135" spans="1:15" ht="12.75">
      <c r="A135" t="s">
        <v>284</v>
      </c>
      <c r="B135">
        <v>2006</v>
      </c>
      <c r="C135" t="s">
        <v>261</v>
      </c>
      <c r="D135" s="1" t="s">
        <v>100</v>
      </c>
      <c r="E135" t="s">
        <v>6</v>
      </c>
      <c r="F135" t="s">
        <v>6</v>
      </c>
      <c r="G135" t="s">
        <v>6</v>
      </c>
      <c r="H135" t="s">
        <v>6</v>
      </c>
      <c r="I135" t="s">
        <v>6</v>
      </c>
      <c r="J135" t="s">
        <v>6</v>
      </c>
      <c r="K135" t="s">
        <v>6</v>
      </c>
      <c r="L135" t="s">
        <v>6</v>
      </c>
      <c r="M135" t="s">
        <v>6</v>
      </c>
      <c r="N135" t="s">
        <v>6</v>
      </c>
      <c r="O135" t="s">
        <v>6</v>
      </c>
    </row>
    <row r="136" spans="1:15" ht="12.75">
      <c r="A136" t="s">
        <v>285</v>
      </c>
      <c r="B136">
        <v>2006</v>
      </c>
      <c r="C136" t="s">
        <v>261</v>
      </c>
      <c r="D136" s="1" t="s">
        <v>102</v>
      </c>
      <c r="E136">
        <v>5</v>
      </c>
      <c r="F136">
        <v>308</v>
      </c>
      <c r="G136">
        <v>875</v>
      </c>
      <c r="H136">
        <v>777</v>
      </c>
      <c r="I136">
        <v>1810</v>
      </c>
      <c r="J136">
        <v>2142</v>
      </c>
      <c r="K136">
        <v>695</v>
      </c>
      <c r="L136">
        <v>459</v>
      </c>
      <c r="M136">
        <v>165</v>
      </c>
      <c r="N136">
        <v>7231</v>
      </c>
      <c r="O136">
        <v>1446</v>
      </c>
    </row>
    <row r="137" spans="1:15" ht="12.75">
      <c r="A137" t="s">
        <v>286</v>
      </c>
      <c r="B137">
        <v>2006</v>
      </c>
      <c r="C137" t="s">
        <v>261</v>
      </c>
      <c r="D137" s="1" t="s">
        <v>104</v>
      </c>
      <c r="E137" t="s">
        <v>6</v>
      </c>
      <c r="F137" t="s">
        <v>6</v>
      </c>
      <c r="G137" t="s">
        <v>6</v>
      </c>
      <c r="H137" t="s">
        <v>6</v>
      </c>
      <c r="I137" t="s">
        <v>6</v>
      </c>
      <c r="J137" t="s">
        <v>6</v>
      </c>
      <c r="K137" t="s">
        <v>6</v>
      </c>
      <c r="L137" t="s">
        <v>6</v>
      </c>
      <c r="M137" t="s">
        <v>6</v>
      </c>
      <c r="N137" t="s">
        <v>6</v>
      </c>
      <c r="O137" t="s">
        <v>6</v>
      </c>
    </row>
    <row r="138" spans="1:15" ht="12.75">
      <c r="A138" t="s">
        <v>287</v>
      </c>
      <c r="B138">
        <v>2006</v>
      </c>
      <c r="C138" t="s">
        <v>261</v>
      </c>
      <c r="D138" s="1" t="s">
        <v>106</v>
      </c>
      <c r="E138" t="s">
        <v>6</v>
      </c>
      <c r="F138" t="s">
        <v>6</v>
      </c>
      <c r="G138" t="s">
        <v>6</v>
      </c>
      <c r="H138" t="s">
        <v>6</v>
      </c>
      <c r="I138" t="s">
        <v>6</v>
      </c>
      <c r="J138" t="s">
        <v>6</v>
      </c>
      <c r="K138" t="s">
        <v>6</v>
      </c>
      <c r="L138" t="s">
        <v>6</v>
      </c>
      <c r="M138" t="s">
        <v>6</v>
      </c>
      <c r="N138" t="s">
        <v>6</v>
      </c>
      <c r="O138" t="s">
        <v>6</v>
      </c>
    </row>
    <row r="139" spans="1:15" ht="12.75">
      <c r="A139" t="s">
        <v>288</v>
      </c>
      <c r="B139">
        <v>2006</v>
      </c>
      <c r="C139" t="s">
        <v>261</v>
      </c>
      <c r="D139" s="1" t="s">
        <v>108</v>
      </c>
      <c r="E139" t="s">
        <v>6</v>
      </c>
      <c r="F139" t="s">
        <v>6</v>
      </c>
      <c r="G139" t="s">
        <v>6</v>
      </c>
      <c r="H139" t="s">
        <v>6</v>
      </c>
      <c r="I139" t="s">
        <v>6</v>
      </c>
      <c r="J139" t="s">
        <v>6</v>
      </c>
      <c r="K139" t="s">
        <v>6</v>
      </c>
      <c r="L139" t="s">
        <v>6</v>
      </c>
      <c r="M139" t="s">
        <v>6</v>
      </c>
      <c r="N139" t="s">
        <v>6</v>
      </c>
      <c r="O139" t="s">
        <v>6</v>
      </c>
    </row>
    <row r="140" spans="1:15" ht="12.75">
      <c r="A140" t="s">
        <v>289</v>
      </c>
      <c r="B140">
        <v>2006</v>
      </c>
      <c r="C140" t="s">
        <v>261</v>
      </c>
      <c r="D140" s="1" t="s">
        <v>110</v>
      </c>
      <c r="E140">
        <v>2</v>
      </c>
      <c r="F140">
        <v>610</v>
      </c>
      <c r="G140">
        <v>1304</v>
      </c>
      <c r="H140">
        <v>1218</v>
      </c>
      <c r="I140">
        <v>2970</v>
      </c>
      <c r="J140">
        <v>2634</v>
      </c>
      <c r="K140">
        <v>842</v>
      </c>
      <c r="L140">
        <v>500</v>
      </c>
      <c r="M140">
        <v>181</v>
      </c>
      <c r="N140">
        <v>10259</v>
      </c>
      <c r="O140">
        <v>5130</v>
      </c>
    </row>
    <row r="141" spans="1:15" ht="12.75">
      <c r="A141" t="s">
        <v>290</v>
      </c>
      <c r="B141">
        <v>2006</v>
      </c>
      <c r="C141" t="s">
        <v>261</v>
      </c>
      <c r="D141" s="1" t="s">
        <v>112</v>
      </c>
      <c r="E141" t="s">
        <v>6</v>
      </c>
      <c r="F141" t="s">
        <v>6</v>
      </c>
      <c r="G141" t="s">
        <v>6</v>
      </c>
      <c r="H141" t="s">
        <v>6</v>
      </c>
      <c r="I141" t="s">
        <v>6</v>
      </c>
      <c r="J141" t="s">
        <v>6</v>
      </c>
      <c r="K141" t="s">
        <v>6</v>
      </c>
      <c r="L141" t="s">
        <v>6</v>
      </c>
      <c r="M141" t="s">
        <v>6</v>
      </c>
      <c r="N141" t="s">
        <v>6</v>
      </c>
      <c r="O141" t="s">
        <v>6</v>
      </c>
    </row>
    <row r="142" spans="1:15" ht="12.75">
      <c r="A142" t="s">
        <v>291</v>
      </c>
      <c r="B142">
        <v>2006</v>
      </c>
      <c r="C142" t="s">
        <v>261</v>
      </c>
      <c r="D142" s="1" t="s">
        <v>116</v>
      </c>
      <c r="E142" t="s">
        <v>6</v>
      </c>
      <c r="F142" t="s">
        <v>6</v>
      </c>
      <c r="G142" t="s">
        <v>6</v>
      </c>
      <c r="H142" t="s">
        <v>6</v>
      </c>
      <c r="I142" t="s">
        <v>6</v>
      </c>
      <c r="J142" t="s">
        <v>6</v>
      </c>
      <c r="K142" t="s">
        <v>6</v>
      </c>
      <c r="L142" t="s">
        <v>6</v>
      </c>
      <c r="M142" t="s">
        <v>6</v>
      </c>
      <c r="N142" t="s">
        <v>6</v>
      </c>
      <c r="O142" t="s">
        <v>6</v>
      </c>
    </row>
    <row r="143" spans="1:15" ht="12.75">
      <c r="A143" t="s">
        <v>292</v>
      </c>
      <c r="B143">
        <v>2006</v>
      </c>
      <c r="C143" t="s">
        <v>261</v>
      </c>
      <c r="D143" s="1" t="s">
        <v>118</v>
      </c>
      <c r="E143" t="s">
        <v>6</v>
      </c>
      <c r="F143" t="s">
        <v>6</v>
      </c>
      <c r="G143" t="s">
        <v>6</v>
      </c>
      <c r="H143" t="s">
        <v>6</v>
      </c>
      <c r="I143" t="s">
        <v>6</v>
      </c>
      <c r="J143" t="s">
        <v>6</v>
      </c>
      <c r="K143" t="s">
        <v>6</v>
      </c>
      <c r="L143" t="s">
        <v>6</v>
      </c>
      <c r="M143" t="s">
        <v>6</v>
      </c>
      <c r="N143" t="s">
        <v>6</v>
      </c>
      <c r="O143" t="s">
        <v>6</v>
      </c>
    </row>
    <row r="144" spans="1:15" ht="12.75">
      <c r="A144" t="s">
        <v>293</v>
      </c>
      <c r="B144">
        <v>2006</v>
      </c>
      <c r="C144" t="s">
        <v>261</v>
      </c>
      <c r="D144" s="1" t="s">
        <v>120</v>
      </c>
      <c r="E144" t="s">
        <v>6</v>
      </c>
      <c r="F144" t="s">
        <v>6</v>
      </c>
      <c r="G144" t="s">
        <v>6</v>
      </c>
      <c r="H144" t="s">
        <v>6</v>
      </c>
      <c r="I144" t="s">
        <v>6</v>
      </c>
      <c r="J144" t="s">
        <v>6</v>
      </c>
      <c r="K144" t="s">
        <v>6</v>
      </c>
      <c r="L144" t="s">
        <v>6</v>
      </c>
      <c r="M144" t="s">
        <v>6</v>
      </c>
      <c r="N144" t="s">
        <v>6</v>
      </c>
      <c r="O144" t="s">
        <v>6</v>
      </c>
    </row>
    <row r="145" spans="1:15" ht="12.75">
      <c r="A145" t="s">
        <v>294</v>
      </c>
      <c r="B145">
        <v>2006</v>
      </c>
      <c r="C145" t="s">
        <v>261</v>
      </c>
      <c r="D145" s="1" t="s">
        <v>122</v>
      </c>
      <c r="E145">
        <v>1</v>
      </c>
      <c r="F145">
        <v>23</v>
      </c>
      <c r="G145">
        <v>64</v>
      </c>
      <c r="H145">
        <v>41</v>
      </c>
      <c r="I145">
        <v>141</v>
      </c>
      <c r="J145">
        <v>201</v>
      </c>
      <c r="K145">
        <v>94</v>
      </c>
      <c r="L145">
        <v>72</v>
      </c>
      <c r="M145">
        <v>31</v>
      </c>
      <c r="N145">
        <v>667</v>
      </c>
      <c r="O145">
        <v>667</v>
      </c>
    </row>
    <row r="146" spans="1:15" ht="12.75">
      <c r="A146" t="s">
        <v>295</v>
      </c>
      <c r="B146">
        <v>2006</v>
      </c>
      <c r="C146" t="s">
        <v>261</v>
      </c>
      <c r="D146" s="1" t="s">
        <v>124</v>
      </c>
      <c r="E146" t="s">
        <v>6</v>
      </c>
      <c r="F146" t="s">
        <v>6</v>
      </c>
      <c r="G146" t="s">
        <v>6</v>
      </c>
      <c r="H146" t="s">
        <v>6</v>
      </c>
      <c r="I146" t="s">
        <v>6</v>
      </c>
      <c r="J146" t="s">
        <v>6</v>
      </c>
      <c r="K146" t="s">
        <v>6</v>
      </c>
      <c r="L146" t="s">
        <v>6</v>
      </c>
      <c r="M146" t="s">
        <v>6</v>
      </c>
      <c r="N146" t="s">
        <v>6</v>
      </c>
      <c r="O146" t="s">
        <v>6</v>
      </c>
    </row>
    <row r="147" spans="1:15" ht="12.75">
      <c r="A147" t="s">
        <v>296</v>
      </c>
      <c r="B147">
        <v>2006</v>
      </c>
      <c r="C147" t="s">
        <v>261</v>
      </c>
      <c r="D147" s="46" t="s">
        <v>127</v>
      </c>
      <c r="E147">
        <v>0</v>
      </c>
      <c r="F147">
        <v>0</v>
      </c>
      <c r="G147">
        <v>0</v>
      </c>
      <c r="H147">
        <v>0</v>
      </c>
      <c r="I147">
        <v>0</v>
      </c>
      <c r="J147">
        <v>0</v>
      </c>
      <c r="K147">
        <v>0</v>
      </c>
      <c r="L147">
        <v>0</v>
      </c>
      <c r="M147">
        <v>0</v>
      </c>
      <c r="N147">
        <v>0</v>
      </c>
      <c r="O147">
        <v>0</v>
      </c>
    </row>
    <row r="148" spans="1:15" ht="12.75">
      <c r="A148" t="s">
        <v>297</v>
      </c>
      <c r="B148">
        <v>2007</v>
      </c>
      <c r="C148" t="s">
        <v>150</v>
      </c>
      <c r="D148" s="2" t="s">
        <v>49</v>
      </c>
      <c r="E148">
        <v>1018</v>
      </c>
      <c r="F148">
        <v>271993</v>
      </c>
      <c r="G148">
        <v>590158</v>
      </c>
      <c r="H148">
        <v>710772</v>
      </c>
      <c r="I148">
        <v>1589359</v>
      </c>
      <c r="J148">
        <v>1419377</v>
      </c>
      <c r="K148">
        <v>459969</v>
      </c>
      <c r="L148">
        <v>287875</v>
      </c>
      <c r="M148">
        <v>94482</v>
      </c>
      <c r="N148">
        <v>5423985</v>
      </c>
      <c r="O148">
        <v>5328.079567779961</v>
      </c>
    </row>
    <row r="149" spans="1:15" ht="12.75">
      <c r="A149" t="s">
        <v>298</v>
      </c>
      <c r="B149">
        <v>2007</v>
      </c>
      <c r="C149" t="s">
        <v>150</v>
      </c>
      <c r="D149" s="1" t="s">
        <v>55</v>
      </c>
      <c r="E149">
        <v>31</v>
      </c>
      <c r="F149">
        <v>11297</v>
      </c>
      <c r="G149">
        <v>22028</v>
      </c>
      <c r="H149">
        <v>35477</v>
      </c>
      <c r="I149">
        <v>79206</v>
      </c>
      <c r="J149">
        <v>58961</v>
      </c>
      <c r="K149">
        <v>17513</v>
      </c>
      <c r="L149">
        <v>11942</v>
      </c>
      <c r="M149">
        <v>3910</v>
      </c>
      <c r="N149">
        <v>240334</v>
      </c>
      <c r="O149">
        <v>7753</v>
      </c>
    </row>
    <row r="150" spans="1:15" ht="12.75">
      <c r="A150" t="s">
        <v>299</v>
      </c>
      <c r="B150">
        <v>2007</v>
      </c>
      <c r="C150" t="s">
        <v>150</v>
      </c>
      <c r="D150" s="1" t="s">
        <v>57</v>
      </c>
      <c r="E150">
        <v>36</v>
      </c>
      <c r="F150">
        <v>12256</v>
      </c>
      <c r="G150">
        <v>28154</v>
      </c>
      <c r="H150">
        <v>27231</v>
      </c>
      <c r="I150">
        <v>63469</v>
      </c>
      <c r="J150">
        <v>66620</v>
      </c>
      <c r="K150">
        <v>19951</v>
      </c>
      <c r="L150">
        <v>12036</v>
      </c>
      <c r="M150">
        <v>4169</v>
      </c>
      <c r="N150">
        <v>233886</v>
      </c>
      <c r="O150">
        <v>6497</v>
      </c>
    </row>
    <row r="151" spans="1:15" ht="12.75">
      <c r="A151" t="s">
        <v>300</v>
      </c>
      <c r="B151">
        <v>2007</v>
      </c>
      <c r="C151" t="s">
        <v>150</v>
      </c>
      <c r="D151" s="1" t="s">
        <v>59</v>
      </c>
      <c r="E151">
        <v>16</v>
      </c>
      <c r="F151">
        <v>5242</v>
      </c>
      <c r="G151">
        <v>12198</v>
      </c>
      <c r="H151">
        <v>12439</v>
      </c>
      <c r="I151">
        <v>27672</v>
      </c>
      <c r="J151">
        <v>29985</v>
      </c>
      <c r="K151">
        <v>10468</v>
      </c>
      <c r="L151">
        <v>6853</v>
      </c>
      <c r="M151">
        <v>2368</v>
      </c>
      <c r="N151">
        <v>107225</v>
      </c>
      <c r="O151">
        <v>6702</v>
      </c>
    </row>
    <row r="152" spans="1:15" ht="12.75">
      <c r="A152" t="s">
        <v>301</v>
      </c>
      <c r="B152">
        <v>2007</v>
      </c>
      <c r="C152" t="s">
        <v>150</v>
      </c>
      <c r="D152" s="1" t="s">
        <v>61</v>
      </c>
      <c r="E152">
        <v>34</v>
      </c>
      <c r="F152">
        <v>3998</v>
      </c>
      <c r="G152">
        <v>9963</v>
      </c>
      <c r="H152">
        <v>9738</v>
      </c>
      <c r="I152">
        <v>21800</v>
      </c>
      <c r="J152">
        <v>26595</v>
      </c>
      <c r="K152">
        <v>9737</v>
      </c>
      <c r="L152">
        <v>5876</v>
      </c>
      <c r="M152">
        <v>2116</v>
      </c>
      <c r="N152">
        <v>89823</v>
      </c>
      <c r="O152">
        <v>2642</v>
      </c>
    </row>
    <row r="153" spans="1:15" ht="12.75">
      <c r="A153" t="s">
        <v>302</v>
      </c>
      <c r="B153">
        <v>2007</v>
      </c>
      <c r="C153" t="s">
        <v>150</v>
      </c>
      <c r="D153" s="1" t="s">
        <v>63</v>
      </c>
      <c r="E153">
        <v>7</v>
      </c>
      <c r="F153">
        <v>2915</v>
      </c>
      <c r="G153">
        <v>6558</v>
      </c>
      <c r="H153">
        <v>6795</v>
      </c>
      <c r="I153">
        <v>15531</v>
      </c>
      <c r="J153">
        <v>15213</v>
      </c>
      <c r="K153">
        <v>4683</v>
      </c>
      <c r="L153">
        <v>2749</v>
      </c>
      <c r="M153">
        <v>881</v>
      </c>
      <c r="N153">
        <v>55325</v>
      </c>
      <c r="O153">
        <v>7904</v>
      </c>
    </row>
    <row r="154" spans="1:15" ht="12.75">
      <c r="A154" t="s">
        <v>303</v>
      </c>
      <c r="B154">
        <v>2007</v>
      </c>
      <c r="C154" t="s">
        <v>150</v>
      </c>
      <c r="D154" s="1" t="s">
        <v>65</v>
      </c>
      <c r="E154">
        <v>35</v>
      </c>
      <c r="F154">
        <v>7340</v>
      </c>
      <c r="G154">
        <v>16721</v>
      </c>
      <c r="H154">
        <v>16908</v>
      </c>
      <c r="I154">
        <v>37556</v>
      </c>
      <c r="J154">
        <v>45036</v>
      </c>
      <c r="K154">
        <v>17088</v>
      </c>
      <c r="L154">
        <v>10699</v>
      </c>
      <c r="M154">
        <v>3423</v>
      </c>
      <c r="N154">
        <v>154771</v>
      </c>
      <c r="O154">
        <v>4422</v>
      </c>
    </row>
    <row r="155" spans="1:15" ht="12.75">
      <c r="A155" t="s">
        <v>304</v>
      </c>
      <c r="B155">
        <v>2007</v>
      </c>
      <c r="C155" t="s">
        <v>150</v>
      </c>
      <c r="D155" s="1" t="s">
        <v>67</v>
      </c>
      <c r="E155">
        <v>28</v>
      </c>
      <c r="F155">
        <v>8264</v>
      </c>
      <c r="G155">
        <v>16821</v>
      </c>
      <c r="H155">
        <v>26929</v>
      </c>
      <c r="I155">
        <v>47914</v>
      </c>
      <c r="J155">
        <v>41028</v>
      </c>
      <c r="K155">
        <v>14342</v>
      </c>
      <c r="L155">
        <v>9809</v>
      </c>
      <c r="M155">
        <v>3091</v>
      </c>
      <c r="N155">
        <v>168198</v>
      </c>
      <c r="O155">
        <v>6007</v>
      </c>
    </row>
    <row r="156" spans="1:15" ht="12.75">
      <c r="A156" t="s">
        <v>305</v>
      </c>
      <c r="B156">
        <v>2007</v>
      </c>
      <c r="C156" t="s">
        <v>150</v>
      </c>
      <c r="D156" s="1" t="s">
        <v>69</v>
      </c>
      <c r="E156">
        <v>19</v>
      </c>
      <c r="F156">
        <v>8064</v>
      </c>
      <c r="G156">
        <v>16438</v>
      </c>
      <c r="H156">
        <v>16625</v>
      </c>
      <c r="I156">
        <v>41068</v>
      </c>
      <c r="J156">
        <v>37856</v>
      </c>
      <c r="K156">
        <v>11374</v>
      </c>
      <c r="L156">
        <v>6688</v>
      </c>
      <c r="M156">
        <v>2219</v>
      </c>
      <c r="N156">
        <v>140332</v>
      </c>
      <c r="O156">
        <v>7386</v>
      </c>
    </row>
    <row r="157" spans="1:15" ht="12.75">
      <c r="A157" t="s">
        <v>306</v>
      </c>
      <c r="B157">
        <v>2007</v>
      </c>
      <c r="C157" t="s">
        <v>150</v>
      </c>
      <c r="D157" s="1" t="s">
        <v>71</v>
      </c>
      <c r="E157">
        <v>16</v>
      </c>
      <c r="F157">
        <v>6154</v>
      </c>
      <c r="G157">
        <v>13873</v>
      </c>
      <c r="H157">
        <v>15578</v>
      </c>
      <c r="I157">
        <v>33990</v>
      </c>
      <c r="J157">
        <v>33443</v>
      </c>
      <c r="K157">
        <v>11363</v>
      </c>
      <c r="L157">
        <v>6585</v>
      </c>
      <c r="M157">
        <v>2134</v>
      </c>
      <c r="N157">
        <v>123120</v>
      </c>
      <c r="O157">
        <v>7695</v>
      </c>
    </row>
    <row r="158" spans="1:15" ht="12.75">
      <c r="A158" t="s">
        <v>307</v>
      </c>
      <c r="B158">
        <v>2007</v>
      </c>
      <c r="C158" t="s">
        <v>150</v>
      </c>
      <c r="D158" s="1" t="s">
        <v>73</v>
      </c>
      <c r="E158">
        <v>17</v>
      </c>
      <c r="F158">
        <v>4715</v>
      </c>
      <c r="G158">
        <v>11910</v>
      </c>
      <c r="H158">
        <v>12642</v>
      </c>
      <c r="I158">
        <v>26657</v>
      </c>
      <c r="J158">
        <v>28641</v>
      </c>
      <c r="K158">
        <v>9710</v>
      </c>
      <c r="L158">
        <v>5930</v>
      </c>
      <c r="M158">
        <v>1710</v>
      </c>
      <c r="N158">
        <v>101915</v>
      </c>
      <c r="O158">
        <v>5995</v>
      </c>
    </row>
    <row r="159" spans="1:15" ht="12.75">
      <c r="A159" t="s">
        <v>308</v>
      </c>
      <c r="B159">
        <v>2007</v>
      </c>
      <c r="C159" t="s">
        <v>150</v>
      </c>
      <c r="D159" s="1" t="s">
        <v>75</v>
      </c>
      <c r="E159">
        <v>15</v>
      </c>
      <c r="F159">
        <v>5431</v>
      </c>
      <c r="G159">
        <v>11872</v>
      </c>
      <c r="H159">
        <v>10909</v>
      </c>
      <c r="I159">
        <v>26616</v>
      </c>
      <c r="J159">
        <v>27097</v>
      </c>
      <c r="K159">
        <v>8935</v>
      </c>
      <c r="L159">
        <v>5862</v>
      </c>
      <c r="M159">
        <v>2103</v>
      </c>
      <c r="N159">
        <v>98825</v>
      </c>
      <c r="O159">
        <v>6588</v>
      </c>
    </row>
    <row r="160" spans="1:15" ht="12.75">
      <c r="A160" t="s">
        <v>309</v>
      </c>
      <c r="B160">
        <v>2007</v>
      </c>
      <c r="C160" t="s">
        <v>150</v>
      </c>
      <c r="D160" s="1" t="s">
        <v>77</v>
      </c>
      <c r="E160">
        <v>16</v>
      </c>
      <c r="F160">
        <v>4528</v>
      </c>
      <c r="G160">
        <v>10950</v>
      </c>
      <c r="H160">
        <v>10498</v>
      </c>
      <c r="I160">
        <v>22917</v>
      </c>
      <c r="J160">
        <v>23381</v>
      </c>
      <c r="K160">
        <v>7362</v>
      </c>
      <c r="L160">
        <v>4826</v>
      </c>
      <c r="M160">
        <v>1586</v>
      </c>
      <c r="N160">
        <v>86048</v>
      </c>
      <c r="O160">
        <v>5378</v>
      </c>
    </row>
    <row r="161" spans="1:15" ht="12.75">
      <c r="A161" t="s">
        <v>310</v>
      </c>
      <c r="B161">
        <v>2007</v>
      </c>
      <c r="C161" t="s">
        <v>150</v>
      </c>
      <c r="D161" s="1" t="s">
        <v>79</v>
      </c>
      <c r="E161">
        <v>72</v>
      </c>
      <c r="F161">
        <v>21909</v>
      </c>
      <c r="G161">
        <v>42664</v>
      </c>
      <c r="H161">
        <v>79260</v>
      </c>
      <c r="I161">
        <v>175730</v>
      </c>
      <c r="J161">
        <v>110857</v>
      </c>
      <c r="K161">
        <v>33608</v>
      </c>
      <c r="L161">
        <v>24343</v>
      </c>
      <c r="M161">
        <v>8962</v>
      </c>
      <c r="N161">
        <v>497333</v>
      </c>
      <c r="O161">
        <v>6907</v>
      </c>
    </row>
    <row r="162" spans="1:15" ht="12.75">
      <c r="A162" t="s">
        <v>311</v>
      </c>
      <c r="B162">
        <v>2007</v>
      </c>
      <c r="C162" t="s">
        <v>150</v>
      </c>
      <c r="D162" s="1" t="s">
        <v>81</v>
      </c>
      <c r="E162">
        <v>27</v>
      </c>
      <c r="F162">
        <v>8566</v>
      </c>
      <c r="G162">
        <v>17217</v>
      </c>
      <c r="H162">
        <v>18037</v>
      </c>
      <c r="I162">
        <v>45685</v>
      </c>
      <c r="J162">
        <v>40399</v>
      </c>
      <c r="K162">
        <v>13297</v>
      </c>
      <c r="L162">
        <v>7900</v>
      </c>
      <c r="M162">
        <v>2392</v>
      </c>
      <c r="N162">
        <v>153493</v>
      </c>
      <c r="O162">
        <v>5685</v>
      </c>
    </row>
    <row r="163" spans="1:15" ht="12.75">
      <c r="A163" t="s">
        <v>312</v>
      </c>
      <c r="B163">
        <v>2007</v>
      </c>
      <c r="C163" t="s">
        <v>150</v>
      </c>
      <c r="D163" s="1" t="s">
        <v>125</v>
      </c>
      <c r="E163">
        <v>155</v>
      </c>
      <c r="F163">
        <v>32787</v>
      </c>
      <c r="G163">
        <v>67598</v>
      </c>
      <c r="H163">
        <v>99690</v>
      </c>
      <c r="I163">
        <v>226803</v>
      </c>
      <c r="J163">
        <v>155902</v>
      </c>
      <c r="K163">
        <v>46930</v>
      </c>
      <c r="L163">
        <v>30428</v>
      </c>
      <c r="M163">
        <v>9488</v>
      </c>
      <c r="N163">
        <v>669626</v>
      </c>
      <c r="O163">
        <v>4320.167741935484</v>
      </c>
    </row>
    <row r="164" spans="1:15" ht="12.75">
      <c r="A164" t="s">
        <v>313</v>
      </c>
      <c r="B164">
        <v>2007</v>
      </c>
      <c r="C164" t="s">
        <v>150</v>
      </c>
      <c r="D164" s="1" t="s">
        <v>84</v>
      </c>
      <c r="E164">
        <v>19</v>
      </c>
      <c r="F164">
        <v>5862</v>
      </c>
      <c r="G164">
        <v>13546</v>
      </c>
      <c r="H164">
        <v>20719</v>
      </c>
      <c r="I164">
        <v>33103</v>
      </c>
      <c r="J164">
        <v>34067</v>
      </c>
      <c r="K164">
        <v>11592</v>
      </c>
      <c r="L164">
        <v>7122</v>
      </c>
      <c r="M164">
        <v>2635</v>
      </c>
      <c r="N164">
        <v>128646</v>
      </c>
      <c r="O164">
        <v>6771</v>
      </c>
    </row>
    <row r="165" spans="1:15" ht="12.75">
      <c r="A165" t="s">
        <v>314</v>
      </c>
      <c r="B165">
        <v>2007</v>
      </c>
      <c r="C165" t="s">
        <v>150</v>
      </c>
      <c r="D165" s="52" t="s">
        <v>131</v>
      </c>
      <c r="E165">
        <v>69</v>
      </c>
      <c r="F165">
        <v>11210</v>
      </c>
      <c r="G165">
        <v>26086</v>
      </c>
      <c r="H165">
        <v>25336</v>
      </c>
      <c r="I165">
        <v>60983</v>
      </c>
      <c r="J165">
        <v>66559</v>
      </c>
      <c r="K165">
        <v>21501</v>
      </c>
      <c r="L165">
        <v>13135</v>
      </c>
      <c r="M165">
        <v>4367</v>
      </c>
      <c r="N165">
        <v>229177</v>
      </c>
      <c r="O165">
        <v>3321.4057971014495</v>
      </c>
    </row>
    <row r="166" spans="1:15" ht="12.75">
      <c r="A166" t="s">
        <v>315</v>
      </c>
      <c r="B166">
        <v>2007</v>
      </c>
      <c r="C166" t="s">
        <v>150</v>
      </c>
      <c r="D166" s="1" t="s">
        <v>86</v>
      </c>
      <c r="E166">
        <v>16</v>
      </c>
      <c r="F166">
        <v>4210</v>
      </c>
      <c r="G166">
        <v>9396</v>
      </c>
      <c r="H166">
        <v>11188</v>
      </c>
      <c r="I166">
        <v>24608</v>
      </c>
      <c r="J166">
        <v>23422</v>
      </c>
      <c r="K166">
        <v>7560</v>
      </c>
      <c r="L166">
        <v>4903</v>
      </c>
      <c r="M166">
        <v>1611</v>
      </c>
      <c r="N166">
        <v>86898</v>
      </c>
      <c r="O166">
        <v>5431</v>
      </c>
    </row>
    <row r="167" spans="1:15" ht="12.75">
      <c r="A167" t="s">
        <v>316</v>
      </c>
      <c r="B167">
        <v>2007</v>
      </c>
      <c r="C167" t="s">
        <v>150</v>
      </c>
      <c r="D167" s="1" t="s">
        <v>88</v>
      </c>
      <c r="E167">
        <v>18</v>
      </c>
      <c r="F167">
        <v>5240</v>
      </c>
      <c r="G167">
        <v>10695</v>
      </c>
      <c r="H167">
        <v>11865</v>
      </c>
      <c r="I167">
        <v>26793</v>
      </c>
      <c r="J167">
        <v>26655</v>
      </c>
      <c r="K167">
        <v>9323</v>
      </c>
      <c r="L167">
        <v>6223</v>
      </c>
      <c r="M167">
        <v>2055</v>
      </c>
      <c r="N167">
        <v>98849</v>
      </c>
      <c r="O167">
        <v>5492</v>
      </c>
    </row>
    <row r="168" spans="1:15" ht="12.75">
      <c r="A168" t="s">
        <v>317</v>
      </c>
      <c r="B168">
        <v>2007</v>
      </c>
      <c r="C168" t="s">
        <v>150</v>
      </c>
      <c r="D168" s="1" t="s">
        <v>92</v>
      </c>
      <c r="E168">
        <v>12</v>
      </c>
      <c r="F168">
        <v>4555</v>
      </c>
      <c r="G168">
        <v>9986</v>
      </c>
      <c r="H168">
        <v>10312</v>
      </c>
      <c r="I168">
        <v>23112</v>
      </c>
      <c r="J168">
        <v>23522</v>
      </c>
      <c r="K168">
        <v>7275</v>
      </c>
      <c r="L168">
        <v>4271</v>
      </c>
      <c r="M168">
        <v>1359</v>
      </c>
      <c r="N168">
        <v>84392</v>
      </c>
      <c r="O168">
        <v>7033</v>
      </c>
    </row>
    <row r="169" spans="1:15" ht="12.75">
      <c r="A169" t="s">
        <v>318</v>
      </c>
      <c r="B169">
        <v>2007</v>
      </c>
      <c r="C169" t="s">
        <v>150</v>
      </c>
      <c r="D169" s="1" t="s">
        <v>94</v>
      </c>
      <c r="E169">
        <v>16</v>
      </c>
      <c r="F169">
        <v>4395</v>
      </c>
      <c r="G169">
        <v>10872</v>
      </c>
      <c r="H169">
        <v>10309</v>
      </c>
      <c r="I169">
        <v>22453</v>
      </c>
      <c r="J169">
        <v>24515</v>
      </c>
      <c r="K169">
        <v>8708</v>
      </c>
      <c r="L169">
        <v>5248</v>
      </c>
      <c r="M169">
        <v>1723</v>
      </c>
      <c r="N169">
        <v>88223</v>
      </c>
      <c r="O169">
        <v>5514</v>
      </c>
    </row>
    <row r="170" spans="1:15" ht="12.75">
      <c r="A170" t="s">
        <v>319</v>
      </c>
      <c r="B170">
        <v>2007</v>
      </c>
      <c r="C170" t="s">
        <v>150</v>
      </c>
      <c r="D170" s="1" t="s">
        <v>96</v>
      </c>
      <c r="E170">
        <v>23</v>
      </c>
      <c r="F170">
        <v>7281</v>
      </c>
      <c r="G170">
        <v>16617</v>
      </c>
      <c r="H170">
        <v>18202</v>
      </c>
      <c r="I170">
        <v>40077</v>
      </c>
      <c r="J170">
        <v>40534</v>
      </c>
      <c r="K170">
        <v>13811</v>
      </c>
      <c r="L170">
        <v>8069</v>
      </c>
      <c r="M170">
        <v>2724</v>
      </c>
      <c r="N170">
        <v>147315</v>
      </c>
      <c r="O170">
        <v>6405</v>
      </c>
    </row>
    <row r="171" spans="1:15" ht="12.75">
      <c r="A171" t="s">
        <v>320</v>
      </c>
      <c r="B171">
        <v>2007</v>
      </c>
      <c r="C171" t="s">
        <v>150</v>
      </c>
      <c r="D171" s="1" t="s">
        <v>100</v>
      </c>
      <c r="E171">
        <v>61</v>
      </c>
      <c r="F171">
        <v>18336</v>
      </c>
      <c r="G171">
        <v>38933</v>
      </c>
      <c r="H171">
        <v>42205</v>
      </c>
      <c r="I171">
        <v>98809</v>
      </c>
      <c r="J171">
        <v>84641</v>
      </c>
      <c r="K171">
        <v>26673</v>
      </c>
      <c r="L171">
        <v>15006</v>
      </c>
      <c r="M171">
        <v>4149</v>
      </c>
      <c r="N171">
        <v>328752</v>
      </c>
      <c r="O171">
        <v>5389</v>
      </c>
    </row>
    <row r="172" spans="1:15" ht="12.75">
      <c r="A172" t="s">
        <v>321</v>
      </c>
      <c r="B172">
        <v>2007</v>
      </c>
      <c r="C172" t="s">
        <v>150</v>
      </c>
      <c r="D172" s="1" t="s">
        <v>102</v>
      </c>
      <c r="E172">
        <v>15</v>
      </c>
      <c r="F172">
        <v>939</v>
      </c>
      <c r="G172">
        <v>2307</v>
      </c>
      <c r="H172">
        <v>2243</v>
      </c>
      <c r="I172">
        <v>5043</v>
      </c>
      <c r="J172">
        <v>5953</v>
      </c>
      <c r="K172">
        <v>2119</v>
      </c>
      <c r="L172">
        <v>1179</v>
      </c>
      <c r="M172">
        <v>459</v>
      </c>
      <c r="N172">
        <v>20242</v>
      </c>
      <c r="O172">
        <v>1349</v>
      </c>
    </row>
    <row r="173" spans="1:15" ht="12.75">
      <c r="A173" t="s">
        <v>322</v>
      </c>
      <c r="B173">
        <v>2007</v>
      </c>
      <c r="C173" t="s">
        <v>150</v>
      </c>
      <c r="D173" s="1" t="s">
        <v>104</v>
      </c>
      <c r="E173">
        <v>26</v>
      </c>
      <c r="F173">
        <v>6411</v>
      </c>
      <c r="G173">
        <v>15541</v>
      </c>
      <c r="H173">
        <v>16321</v>
      </c>
      <c r="I173">
        <v>35683</v>
      </c>
      <c r="J173">
        <v>38647</v>
      </c>
      <c r="K173">
        <v>13844</v>
      </c>
      <c r="L173">
        <v>9150</v>
      </c>
      <c r="M173">
        <v>3249</v>
      </c>
      <c r="N173">
        <v>138846</v>
      </c>
      <c r="O173">
        <v>5340</v>
      </c>
    </row>
    <row r="174" spans="1:15" ht="12.75">
      <c r="A174" t="s">
        <v>323</v>
      </c>
      <c r="B174">
        <v>2007</v>
      </c>
      <c r="C174" t="s">
        <v>150</v>
      </c>
      <c r="D174" s="1" t="s">
        <v>106</v>
      </c>
      <c r="E174">
        <v>30</v>
      </c>
      <c r="F174">
        <v>9060</v>
      </c>
      <c r="G174">
        <v>19773</v>
      </c>
      <c r="H174">
        <v>22371</v>
      </c>
      <c r="I174">
        <v>51879</v>
      </c>
      <c r="J174">
        <v>46946</v>
      </c>
      <c r="K174">
        <v>15444</v>
      </c>
      <c r="L174">
        <v>9339</v>
      </c>
      <c r="M174">
        <v>2954</v>
      </c>
      <c r="N174">
        <v>177766</v>
      </c>
      <c r="O174">
        <v>5926</v>
      </c>
    </row>
    <row r="175" spans="1:15" ht="12.75">
      <c r="A175" t="s">
        <v>324</v>
      </c>
      <c r="B175">
        <v>2007</v>
      </c>
      <c r="C175" t="s">
        <v>150</v>
      </c>
      <c r="D175" s="1" t="s">
        <v>108</v>
      </c>
      <c r="E175">
        <v>25</v>
      </c>
      <c r="F175">
        <v>5529</v>
      </c>
      <c r="G175">
        <v>12798</v>
      </c>
      <c r="H175">
        <v>12286</v>
      </c>
      <c r="I175">
        <v>28947</v>
      </c>
      <c r="J175">
        <v>33128</v>
      </c>
      <c r="K175">
        <v>11761</v>
      </c>
      <c r="L175">
        <v>7599</v>
      </c>
      <c r="M175">
        <v>2630</v>
      </c>
      <c r="N175">
        <v>114678</v>
      </c>
      <c r="O175">
        <v>4587</v>
      </c>
    </row>
    <row r="176" spans="1:15" ht="12.75">
      <c r="A176" t="s">
        <v>325</v>
      </c>
      <c r="B176">
        <v>2007</v>
      </c>
      <c r="C176" t="s">
        <v>150</v>
      </c>
      <c r="D176" s="1" t="s">
        <v>110</v>
      </c>
      <c r="E176">
        <v>10</v>
      </c>
      <c r="F176">
        <v>1239</v>
      </c>
      <c r="G176">
        <v>2787</v>
      </c>
      <c r="H176">
        <v>2557</v>
      </c>
      <c r="I176">
        <v>6016</v>
      </c>
      <c r="J176">
        <v>6184</v>
      </c>
      <c r="K176">
        <v>1919</v>
      </c>
      <c r="L176">
        <v>1099</v>
      </c>
      <c r="M176">
        <v>440</v>
      </c>
      <c r="N176">
        <v>22241</v>
      </c>
      <c r="O176">
        <v>2224</v>
      </c>
    </row>
    <row r="177" spans="1:15" ht="12.75">
      <c r="A177" t="s">
        <v>326</v>
      </c>
      <c r="B177">
        <v>2007</v>
      </c>
      <c r="C177" t="s">
        <v>150</v>
      </c>
      <c r="D177" s="1" t="s">
        <v>112</v>
      </c>
      <c r="E177">
        <v>20</v>
      </c>
      <c r="F177">
        <v>5248</v>
      </c>
      <c r="G177">
        <v>12329</v>
      </c>
      <c r="H177">
        <v>13649</v>
      </c>
      <c r="I177">
        <v>30053</v>
      </c>
      <c r="J177">
        <v>33236</v>
      </c>
      <c r="K177">
        <v>12131</v>
      </c>
      <c r="L177">
        <v>7805</v>
      </c>
      <c r="M177">
        <v>2702</v>
      </c>
      <c r="N177">
        <v>117153</v>
      </c>
      <c r="O177">
        <v>5858</v>
      </c>
    </row>
    <row r="178" spans="1:15" ht="12.75">
      <c r="A178" t="s">
        <v>327</v>
      </c>
      <c r="B178">
        <v>2007</v>
      </c>
      <c r="C178" t="s">
        <v>150</v>
      </c>
      <c r="D178" s="1" t="s">
        <v>116</v>
      </c>
      <c r="E178">
        <v>54</v>
      </c>
      <c r="F178">
        <v>16881</v>
      </c>
      <c r="G178">
        <v>36384</v>
      </c>
      <c r="H178">
        <v>39509</v>
      </c>
      <c r="I178">
        <v>91993</v>
      </c>
      <c r="J178">
        <v>85831</v>
      </c>
      <c r="K178">
        <v>27582</v>
      </c>
      <c r="L178">
        <v>16546</v>
      </c>
      <c r="M178">
        <v>4954</v>
      </c>
      <c r="N178">
        <v>319680</v>
      </c>
      <c r="O178">
        <v>5920</v>
      </c>
    </row>
    <row r="179" spans="1:15" ht="12.75">
      <c r="A179" t="s">
        <v>328</v>
      </c>
      <c r="B179">
        <v>2007</v>
      </c>
      <c r="C179" t="s">
        <v>150</v>
      </c>
      <c r="D179" s="1" t="s">
        <v>118</v>
      </c>
      <c r="E179">
        <v>23</v>
      </c>
      <c r="F179">
        <v>4816</v>
      </c>
      <c r="G179">
        <v>10965</v>
      </c>
      <c r="H179">
        <v>14790</v>
      </c>
      <c r="I179">
        <v>26567</v>
      </c>
      <c r="J179">
        <v>24696</v>
      </c>
      <c r="K179">
        <v>8177</v>
      </c>
      <c r="L179">
        <v>4903</v>
      </c>
      <c r="M179">
        <v>1721</v>
      </c>
      <c r="N179">
        <v>96635</v>
      </c>
      <c r="O179">
        <v>4202</v>
      </c>
    </row>
    <row r="180" spans="1:15" ht="12.75">
      <c r="A180" t="s">
        <v>329</v>
      </c>
      <c r="B180">
        <v>2007</v>
      </c>
      <c r="C180" t="s">
        <v>150</v>
      </c>
      <c r="D180" s="1" t="s">
        <v>120</v>
      </c>
      <c r="E180">
        <v>20</v>
      </c>
      <c r="F180">
        <v>5055</v>
      </c>
      <c r="G180">
        <v>10775</v>
      </c>
      <c r="H180">
        <v>13137</v>
      </c>
      <c r="I180">
        <v>28092</v>
      </c>
      <c r="J180">
        <v>26117</v>
      </c>
      <c r="K180">
        <v>8069</v>
      </c>
      <c r="L180">
        <v>5154</v>
      </c>
      <c r="M180">
        <v>1638</v>
      </c>
      <c r="N180">
        <v>98037</v>
      </c>
      <c r="O180">
        <v>4902</v>
      </c>
    </row>
    <row r="181" spans="1:15" ht="12.75">
      <c r="A181" t="s">
        <v>330</v>
      </c>
      <c r="B181">
        <v>2007</v>
      </c>
      <c r="C181" t="s">
        <v>150</v>
      </c>
      <c r="D181" s="1" t="s">
        <v>122</v>
      </c>
      <c r="E181">
        <v>12</v>
      </c>
      <c r="F181">
        <v>1280</v>
      </c>
      <c r="G181">
        <v>3038</v>
      </c>
      <c r="H181">
        <v>2907</v>
      </c>
      <c r="I181">
        <v>6850</v>
      </c>
      <c r="J181">
        <v>8030</v>
      </c>
      <c r="K181">
        <v>2960</v>
      </c>
      <c r="L181">
        <v>1911</v>
      </c>
      <c r="M181">
        <v>720</v>
      </c>
      <c r="N181">
        <v>27696</v>
      </c>
      <c r="O181">
        <v>2308</v>
      </c>
    </row>
    <row r="182" spans="1:15" ht="12.75">
      <c r="A182" t="s">
        <v>331</v>
      </c>
      <c r="B182">
        <v>2007</v>
      </c>
      <c r="C182" t="s">
        <v>150</v>
      </c>
      <c r="D182" s="1" t="s">
        <v>124</v>
      </c>
      <c r="E182">
        <v>25</v>
      </c>
      <c r="F182">
        <v>10980</v>
      </c>
      <c r="G182">
        <v>22365</v>
      </c>
      <c r="H182">
        <v>22110</v>
      </c>
      <c r="I182">
        <v>55684</v>
      </c>
      <c r="J182">
        <v>45680</v>
      </c>
      <c r="K182">
        <v>13159</v>
      </c>
      <c r="L182">
        <v>6687</v>
      </c>
      <c r="M182">
        <v>1840</v>
      </c>
      <c r="N182">
        <v>178505</v>
      </c>
      <c r="O182">
        <v>7140</v>
      </c>
    </row>
    <row r="183" spans="1:15" ht="12.75">
      <c r="A183" t="s">
        <v>332</v>
      </c>
      <c r="B183">
        <v>2007</v>
      </c>
      <c r="C183" t="s">
        <v>150</v>
      </c>
      <c r="D183" s="46" t="s">
        <v>127</v>
      </c>
      <c r="E183" t="s">
        <v>6</v>
      </c>
      <c r="F183" t="s">
        <v>6</v>
      </c>
      <c r="G183" t="s">
        <v>6</v>
      </c>
      <c r="H183" t="s">
        <v>6</v>
      </c>
      <c r="I183" t="s">
        <v>6</v>
      </c>
      <c r="J183" t="s">
        <v>6</v>
      </c>
      <c r="K183" t="s">
        <v>6</v>
      </c>
      <c r="L183" t="s">
        <v>6</v>
      </c>
      <c r="M183" t="s">
        <v>6</v>
      </c>
      <c r="N183" t="s">
        <v>6</v>
      </c>
      <c r="O183" t="s">
        <v>6</v>
      </c>
    </row>
    <row r="184" spans="1:15" ht="12.75">
      <c r="A184" t="s">
        <v>333</v>
      </c>
      <c r="B184">
        <v>2007</v>
      </c>
      <c r="C184" t="s">
        <v>187</v>
      </c>
      <c r="D184" s="2" t="s">
        <v>49</v>
      </c>
      <c r="E184">
        <v>898</v>
      </c>
      <c r="F184">
        <v>243848</v>
      </c>
      <c r="G184">
        <v>530963</v>
      </c>
      <c r="H184">
        <v>634355</v>
      </c>
      <c r="I184">
        <v>1418477</v>
      </c>
      <c r="J184">
        <v>1277259</v>
      </c>
      <c r="K184">
        <v>415317</v>
      </c>
      <c r="L184">
        <v>259480</v>
      </c>
      <c r="M184">
        <v>84896</v>
      </c>
      <c r="N184">
        <v>4864595</v>
      </c>
      <c r="O184">
        <v>5417.143652561247</v>
      </c>
    </row>
    <row r="185" spans="1:15" ht="12.75">
      <c r="A185" t="s">
        <v>334</v>
      </c>
      <c r="B185">
        <v>2007</v>
      </c>
      <c r="C185" t="s">
        <v>187</v>
      </c>
      <c r="D185" s="1" t="s">
        <v>55</v>
      </c>
      <c r="E185">
        <v>23</v>
      </c>
      <c r="F185">
        <v>9042</v>
      </c>
      <c r="G185">
        <v>18009</v>
      </c>
      <c r="H185">
        <v>23231</v>
      </c>
      <c r="I185">
        <v>61355</v>
      </c>
      <c r="J185">
        <v>49297</v>
      </c>
      <c r="K185">
        <v>14669</v>
      </c>
      <c r="L185">
        <v>9865</v>
      </c>
      <c r="M185">
        <v>3254</v>
      </c>
      <c r="N185">
        <v>188722</v>
      </c>
      <c r="O185">
        <v>8205</v>
      </c>
    </row>
    <row r="186" spans="1:15" ht="12.75">
      <c r="A186" t="s">
        <v>335</v>
      </c>
      <c r="B186">
        <v>2007</v>
      </c>
      <c r="C186" t="s">
        <v>187</v>
      </c>
      <c r="D186" s="1" t="s">
        <v>57</v>
      </c>
      <c r="E186">
        <v>28</v>
      </c>
      <c r="F186">
        <v>9814</v>
      </c>
      <c r="G186">
        <v>22317</v>
      </c>
      <c r="H186">
        <v>21808</v>
      </c>
      <c r="I186">
        <v>51111</v>
      </c>
      <c r="J186">
        <v>52927</v>
      </c>
      <c r="K186">
        <v>15821</v>
      </c>
      <c r="L186">
        <v>9486</v>
      </c>
      <c r="M186">
        <v>3301</v>
      </c>
      <c r="N186">
        <v>186585</v>
      </c>
      <c r="O186">
        <v>6664</v>
      </c>
    </row>
    <row r="187" spans="1:15" ht="12.75">
      <c r="A187" t="s">
        <v>336</v>
      </c>
      <c r="B187">
        <v>2007</v>
      </c>
      <c r="C187" t="s">
        <v>187</v>
      </c>
      <c r="D187" s="1" t="s">
        <v>59</v>
      </c>
      <c r="E187">
        <v>15</v>
      </c>
      <c r="F187">
        <v>5163</v>
      </c>
      <c r="G187">
        <v>11953</v>
      </c>
      <c r="H187">
        <v>12273</v>
      </c>
      <c r="I187">
        <v>27164</v>
      </c>
      <c r="J187">
        <v>29413</v>
      </c>
      <c r="K187">
        <v>10241</v>
      </c>
      <c r="L187">
        <v>6715</v>
      </c>
      <c r="M187">
        <v>2303</v>
      </c>
      <c r="N187">
        <v>105225</v>
      </c>
      <c r="O187">
        <v>7015</v>
      </c>
    </row>
    <row r="188" spans="1:15" ht="12.75">
      <c r="A188" t="s">
        <v>337</v>
      </c>
      <c r="B188">
        <v>2007</v>
      </c>
      <c r="C188" t="s">
        <v>187</v>
      </c>
      <c r="D188" s="1" t="s">
        <v>61</v>
      </c>
      <c r="E188">
        <v>34</v>
      </c>
      <c r="F188">
        <v>3998</v>
      </c>
      <c r="G188">
        <v>9963</v>
      </c>
      <c r="H188">
        <v>9738</v>
      </c>
      <c r="I188">
        <v>21800</v>
      </c>
      <c r="J188">
        <v>26595</v>
      </c>
      <c r="K188">
        <v>9737</v>
      </c>
      <c r="L188">
        <v>5876</v>
      </c>
      <c r="M188">
        <v>2116</v>
      </c>
      <c r="N188">
        <v>89823</v>
      </c>
      <c r="O188">
        <v>2642</v>
      </c>
    </row>
    <row r="189" spans="1:15" ht="12.75">
      <c r="A189" t="s">
        <v>338</v>
      </c>
      <c r="B189">
        <v>2007</v>
      </c>
      <c r="C189" t="s">
        <v>187</v>
      </c>
      <c r="D189" s="1" t="s">
        <v>63</v>
      </c>
      <c r="E189">
        <v>7</v>
      </c>
      <c r="F189">
        <v>2915</v>
      </c>
      <c r="G189">
        <v>6558</v>
      </c>
      <c r="H189">
        <v>6795</v>
      </c>
      <c r="I189">
        <v>15531</v>
      </c>
      <c r="J189">
        <v>15213</v>
      </c>
      <c r="K189">
        <v>4683</v>
      </c>
      <c r="L189">
        <v>2749</v>
      </c>
      <c r="M189">
        <v>881</v>
      </c>
      <c r="N189">
        <v>55325</v>
      </c>
      <c r="O189">
        <v>7904</v>
      </c>
    </row>
    <row r="190" spans="1:15" ht="12.75">
      <c r="A190" t="s">
        <v>339</v>
      </c>
      <c r="B190">
        <v>2007</v>
      </c>
      <c r="C190" t="s">
        <v>187</v>
      </c>
      <c r="D190" s="1" t="s">
        <v>65</v>
      </c>
      <c r="E190">
        <v>34</v>
      </c>
      <c r="F190">
        <v>6934</v>
      </c>
      <c r="G190">
        <v>15930</v>
      </c>
      <c r="H190">
        <v>16032</v>
      </c>
      <c r="I190">
        <v>35647</v>
      </c>
      <c r="J190">
        <v>43005</v>
      </c>
      <c r="K190">
        <v>16359</v>
      </c>
      <c r="L190">
        <v>10238</v>
      </c>
      <c r="M190">
        <v>3266</v>
      </c>
      <c r="N190">
        <v>147411</v>
      </c>
      <c r="O190">
        <v>4336</v>
      </c>
    </row>
    <row r="191" spans="1:15" ht="12.75">
      <c r="A191" t="s">
        <v>340</v>
      </c>
      <c r="B191">
        <v>2007</v>
      </c>
      <c r="C191" t="s">
        <v>187</v>
      </c>
      <c r="D191" s="1" t="s">
        <v>67</v>
      </c>
      <c r="E191">
        <v>27</v>
      </c>
      <c r="F191">
        <v>8210</v>
      </c>
      <c r="G191">
        <v>16693</v>
      </c>
      <c r="H191">
        <v>26810</v>
      </c>
      <c r="I191">
        <v>47586</v>
      </c>
      <c r="J191">
        <v>40794</v>
      </c>
      <c r="K191">
        <v>14244</v>
      </c>
      <c r="L191">
        <v>9711</v>
      </c>
      <c r="M191">
        <v>3056</v>
      </c>
      <c r="N191">
        <v>167104</v>
      </c>
      <c r="O191">
        <v>6189</v>
      </c>
    </row>
    <row r="192" spans="1:15" ht="12.75">
      <c r="A192" t="s">
        <v>341</v>
      </c>
      <c r="B192">
        <v>2007</v>
      </c>
      <c r="C192" t="s">
        <v>187</v>
      </c>
      <c r="D192" s="1" t="s">
        <v>69</v>
      </c>
      <c r="E192">
        <v>16</v>
      </c>
      <c r="F192">
        <v>5888</v>
      </c>
      <c r="G192">
        <v>12231</v>
      </c>
      <c r="H192">
        <v>12490</v>
      </c>
      <c r="I192">
        <v>30396</v>
      </c>
      <c r="J192">
        <v>28351</v>
      </c>
      <c r="K192">
        <v>8544</v>
      </c>
      <c r="L192">
        <v>5123</v>
      </c>
      <c r="M192">
        <v>1716</v>
      </c>
      <c r="N192">
        <v>104739</v>
      </c>
      <c r="O192">
        <v>6546</v>
      </c>
    </row>
    <row r="193" spans="1:15" ht="12.75">
      <c r="A193" t="s">
        <v>342</v>
      </c>
      <c r="B193">
        <v>2007</v>
      </c>
      <c r="C193" t="s">
        <v>187</v>
      </c>
      <c r="D193" s="1" t="s">
        <v>71</v>
      </c>
      <c r="E193">
        <v>12</v>
      </c>
      <c r="F193">
        <v>4869</v>
      </c>
      <c r="G193">
        <v>10940</v>
      </c>
      <c r="H193">
        <v>12390</v>
      </c>
      <c r="I193">
        <v>26942</v>
      </c>
      <c r="J193">
        <v>26553</v>
      </c>
      <c r="K193">
        <v>8888</v>
      </c>
      <c r="L193">
        <v>5160</v>
      </c>
      <c r="M193">
        <v>1607</v>
      </c>
      <c r="N193">
        <v>97349</v>
      </c>
      <c r="O193">
        <v>8112</v>
      </c>
    </row>
    <row r="194" spans="1:15" ht="12.75">
      <c r="A194" t="s">
        <v>343</v>
      </c>
      <c r="B194">
        <v>2007</v>
      </c>
      <c r="C194" t="s">
        <v>187</v>
      </c>
      <c r="D194" s="1" t="s">
        <v>73</v>
      </c>
      <c r="E194">
        <v>17</v>
      </c>
      <c r="F194">
        <v>4715</v>
      </c>
      <c r="G194">
        <v>11910</v>
      </c>
      <c r="H194">
        <v>12642</v>
      </c>
      <c r="I194">
        <v>26657</v>
      </c>
      <c r="J194">
        <v>28641</v>
      </c>
      <c r="K194">
        <v>9710</v>
      </c>
      <c r="L194">
        <v>5930</v>
      </c>
      <c r="M194">
        <v>1710</v>
      </c>
      <c r="N194">
        <v>101915</v>
      </c>
      <c r="O194">
        <v>5995</v>
      </c>
    </row>
    <row r="195" spans="1:15" ht="12.75">
      <c r="A195" t="s">
        <v>344</v>
      </c>
      <c r="B195">
        <v>2007</v>
      </c>
      <c r="C195" t="s">
        <v>187</v>
      </c>
      <c r="D195" s="1" t="s">
        <v>75</v>
      </c>
      <c r="E195">
        <v>13</v>
      </c>
      <c r="F195">
        <v>4871</v>
      </c>
      <c r="G195">
        <v>10662</v>
      </c>
      <c r="H195">
        <v>9782</v>
      </c>
      <c r="I195">
        <v>23654</v>
      </c>
      <c r="J195">
        <v>24162</v>
      </c>
      <c r="K195">
        <v>7936</v>
      </c>
      <c r="L195">
        <v>5174</v>
      </c>
      <c r="M195">
        <v>1883</v>
      </c>
      <c r="N195">
        <v>88124</v>
      </c>
      <c r="O195">
        <v>6779</v>
      </c>
    </row>
    <row r="196" spans="1:15" ht="12.75">
      <c r="A196" t="s">
        <v>345</v>
      </c>
      <c r="B196">
        <v>2007</v>
      </c>
      <c r="C196" t="s">
        <v>187</v>
      </c>
      <c r="D196" s="1" t="s">
        <v>77</v>
      </c>
      <c r="E196">
        <v>16</v>
      </c>
      <c r="F196">
        <v>4528</v>
      </c>
      <c r="G196">
        <v>10950</v>
      </c>
      <c r="H196">
        <v>10498</v>
      </c>
      <c r="I196">
        <v>22917</v>
      </c>
      <c r="J196">
        <v>23381</v>
      </c>
      <c r="K196">
        <v>7362</v>
      </c>
      <c r="L196">
        <v>4826</v>
      </c>
      <c r="M196">
        <v>1586</v>
      </c>
      <c r="N196">
        <v>86048</v>
      </c>
      <c r="O196">
        <v>5378</v>
      </c>
    </row>
    <row r="197" spans="1:15" ht="12.75">
      <c r="A197" t="s">
        <v>346</v>
      </c>
      <c r="B197">
        <v>2007</v>
      </c>
      <c r="C197" t="s">
        <v>187</v>
      </c>
      <c r="D197" s="1" t="s">
        <v>79</v>
      </c>
      <c r="E197">
        <v>50</v>
      </c>
      <c r="F197">
        <v>15148</v>
      </c>
      <c r="G197">
        <v>29469</v>
      </c>
      <c r="H197">
        <v>62727</v>
      </c>
      <c r="I197">
        <v>125438</v>
      </c>
      <c r="J197">
        <v>75707</v>
      </c>
      <c r="K197">
        <v>23326</v>
      </c>
      <c r="L197">
        <v>16641</v>
      </c>
      <c r="M197">
        <v>6238</v>
      </c>
      <c r="N197">
        <v>354694</v>
      </c>
      <c r="O197">
        <v>7094</v>
      </c>
    </row>
    <row r="198" spans="1:15" ht="12.75">
      <c r="A198" t="s">
        <v>347</v>
      </c>
      <c r="B198">
        <v>2007</v>
      </c>
      <c r="C198" t="s">
        <v>187</v>
      </c>
      <c r="D198" s="1" t="s">
        <v>81</v>
      </c>
      <c r="E198">
        <v>22</v>
      </c>
      <c r="F198">
        <v>7567</v>
      </c>
      <c r="G198">
        <v>15305</v>
      </c>
      <c r="H198">
        <v>16017</v>
      </c>
      <c r="I198">
        <v>40451</v>
      </c>
      <c r="J198">
        <v>36428</v>
      </c>
      <c r="K198">
        <v>11845</v>
      </c>
      <c r="L198">
        <v>7141</v>
      </c>
      <c r="M198">
        <v>2181</v>
      </c>
      <c r="N198">
        <v>136935</v>
      </c>
      <c r="O198">
        <v>6224</v>
      </c>
    </row>
    <row r="199" spans="1:15" ht="12.75">
      <c r="A199" t="s">
        <v>348</v>
      </c>
      <c r="B199">
        <v>2007</v>
      </c>
      <c r="C199" t="s">
        <v>187</v>
      </c>
      <c r="D199" s="1" t="s">
        <v>125</v>
      </c>
      <c r="E199">
        <v>151</v>
      </c>
      <c r="F199">
        <v>31909</v>
      </c>
      <c r="G199">
        <v>65903</v>
      </c>
      <c r="H199">
        <v>97600</v>
      </c>
      <c r="I199">
        <v>221870</v>
      </c>
      <c r="J199">
        <v>152030</v>
      </c>
      <c r="K199">
        <v>45640</v>
      </c>
      <c r="L199">
        <v>29519</v>
      </c>
      <c r="M199">
        <v>9193</v>
      </c>
      <c r="N199">
        <v>653664</v>
      </c>
      <c r="O199">
        <v>4328.900662251655</v>
      </c>
    </row>
    <row r="200" spans="1:15" ht="12.75">
      <c r="A200" t="s">
        <v>349</v>
      </c>
      <c r="B200">
        <v>2007</v>
      </c>
      <c r="C200" t="s">
        <v>187</v>
      </c>
      <c r="D200" s="1" t="s">
        <v>84</v>
      </c>
      <c r="E200">
        <v>18</v>
      </c>
      <c r="F200">
        <v>5383</v>
      </c>
      <c r="G200">
        <v>12491</v>
      </c>
      <c r="H200">
        <v>19467</v>
      </c>
      <c r="I200">
        <v>30578</v>
      </c>
      <c r="J200">
        <v>31619</v>
      </c>
      <c r="K200">
        <v>11102</v>
      </c>
      <c r="L200">
        <v>6877</v>
      </c>
      <c r="M200">
        <v>2543</v>
      </c>
      <c r="N200">
        <v>120060</v>
      </c>
      <c r="O200">
        <v>6670</v>
      </c>
    </row>
    <row r="201" spans="1:15" ht="12.75">
      <c r="A201" t="s">
        <v>350</v>
      </c>
      <c r="B201">
        <v>2007</v>
      </c>
      <c r="C201" t="s">
        <v>187</v>
      </c>
      <c r="D201" s="52" t="s">
        <v>131</v>
      </c>
      <c r="E201">
        <v>58</v>
      </c>
      <c r="F201">
        <v>10679</v>
      </c>
      <c r="G201">
        <v>24809</v>
      </c>
      <c r="H201">
        <v>24228</v>
      </c>
      <c r="I201">
        <v>58333</v>
      </c>
      <c r="J201">
        <v>62746</v>
      </c>
      <c r="K201">
        <v>20263</v>
      </c>
      <c r="L201">
        <v>12394</v>
      </c>
      <c r="M201">
        <v>4121</v>
      </c>
      <c r="N201">
        <v>217573</v>
      </c>
      <c r="O201">
        <v>3751.2586206896553</v>
      </c>
    </row>
    <row r="202" spans="1:15" ht="12.75">
      <c r="A202" t="s">
        <v>351</v>
      </c>
      <c r="B202">
        <v>2007</v>
      </c>
      <c r="C202" t="s">
        <v>187</v>
      </c>
      <c r="D202" s="1" t="s">
        <v>86</v>
      </c>
      <c r="E202">
        <v>12</v>
      </c>
      <c r="F202">
        <v>3399</v>
      </c>
      <c r="G202">
        <v>7628</v>
      </c>
      <c r="H202">
        <v>8869</v>
      </c>
      <c r="I202">
        <v>19856</v>
      </c>
      <c r="J202">
        <v>19146</v>
      </c>
      <c r="K202">
        <v>6178</v>
      </c>
      <c r="L202">
        <v>4133</v>
      </c>
      <c r="M202">
        <v>1416</v>
      </c>
      <c r="N202">
        <v>70625</v>
      </c>
      <c r="O202">
        <v>5885</v>
      </c>
    </row>
    <row r="203" spans="1:15" ht="12.75">
      <c r="A203" t="s">
        <v>352</v>
      </c>
      <c r="B203">
        <v>2007</v>
      </c>
      <c r="C203" t="s">
        <v>187</v>
      </c>
      <c r="D203" s="1" t="s">
        <v>88</v>
      </c>
      <c r="E203">
        <v>18</v>
      </c>
      <c r="F203">
        <v>5240</v>
      </c>
      <c r="G203">
        <v>10695</v>
      </c>
      <c r="H203">
        <v>11865</v>
      </c>
      <c r="I203">
        <v>26793</v>
      </c>
      <c r="J203">
        <v>26655</v>
      </c>
      <c r="K203">
        <v>9323</v>
      </c>
      <c r="L203">
        <v>6223</v>
      </c>
      <c r="M203">
        <v>2055</v>
      </c>
      <c r="N203">
        <v>98849</v>
      </c>
      <c r="O203">
        <v>5492</v>
      </c>
    </row>
    <row r="204" spans="1:15" ht="12.75">
      <c r="A204" t="s">
        <v>353</v>
      </c>
      <c r="B204">
        <v>2007</v>
      </c>
      <c r="C204" t="s">
        <v>187</v>
      </c>
      <c r="D204" s="1" t="s">
        <v>92</v>
      </c>
      <c r="E204">
        <v>12</v>
      </c>
      <c r="F204">
        <v>4555</v>
      </c>
      <c r="G204">
        <v>9986</v>
      </c>
      <c r="H204">
        <v>10312</v>
      </c>
      <c r="I204">
        <v>23112</v>
      </c>
      <c r="J204">
        <v>23522</v>
      </c>
      <c r="K204">
        <v>7275</v>
      </c>
      <c r="L204">
        <v>4271</v>
      </c>
      <c r="M204">
        <v>1359</v>
      </c>
      <c r="N204">
        <v>84392</v>
      </c>
      <c r="O204">
        <v>7033</v>
      </c>
    </row>
    <row r="205" spans="1:15" ht="12.75">
      <c r="A205" t="s">
        <v>354</v>
      </c>
      <c r="B205">
        <v>2007</v>
      </c>
      <c r="C205" t="s">
        <v>187</v>
      </c>
      <c r="D205" s="1" t="s">
        <v>94</v>
      </c>
      <c r="E205">
        <v>15</v>
      </c>
      <c r="F205">
        <v>3647</v>
      </c>
      <c r="G205">
        <v>9008</v>
      </c>
      <c r="H205">
        <v>8242</v>
      </c>
      <c r="I205">
        <v>18622</v>
      </c>
      <c r="J205">
        <v>20708</v>
      </c>
      <c r="K205">
        <v>7480</v>
      </c>
      <c r="L205">
        <v>4437</v>
      </c>
      <c r="M205">
        <v>1445</v>
      </c>
      <c r="N205">
        <v>73589</v>
      </c>
      <c r="O205">
        <v>4906</v>
      </c>
    </row>
    <row r="206" spans="1:15" ht="12.75">
      <c r="A206" t="s">
        <v>355</v>
      </c>
      <c r="B206">
        <v>2007</v>
      </c>
      <c r="C206" t="s">
        <v>187</v>
      </c>
      <c r="D206" s="1" t="s">
        <v>96</v>
      </c>
      <c r="E206">
        <v>20</v>
      </c>
      <c r="F206">
        <v>7111</v>
      </c>
      <c r="G206">
        <v>16098</v>
      </c>
      <c r="H206">
        <v>17718</v>
      </c>
      <c r="I206">
        <v>39059</v>
      </c>
      <c r="J206">
        <v>38990</v>
      </c>
      <c r="K206">
        <v>13124</v>
      </c>
      <c r="L206">
        <v>7628</v>
      </c>
      <c r="M206">
        <v>2561</v>
      </c>
      <c r="N206">
        <v>142289</v>
      </c>
      <c r="O206">
        <v>7114</v>
      </c>
    </row>
    <row r="207" spans="1:15" ht="12.75">
      <c r="A207" t="s">
        <v>356</v>
      </c>
      <c r="B207">
        <v>2007</v>
      </c>
      <c r="C207" t="s">
        <v>187</v>
      </c>
      <c r="D207" s="1" t="s">
        <v>100</v>
      </c>
      <c r="E207">
        <v>55</v>
      </c>
      <c r="F207">
        <v>16267</v>
      </c>
      <c r="G207">
        <v>34448</v>
      </c>
      <c r="H207">
        <v>37504</v>
      </c>
      <c r="I207">
        <v>87175</v>
      </c>
      <c r="J207">
        <v>75016</v>
      </c>
      <c r="K207">
        <v>23308</v>
      </c>
      <c r="L207">
        <v>13271</v>
      </c>
      <c r="M207">
        <v>3650</v>
      </c>
      <c r="N207">
        <v>290639</v>
      </c>
      <c r="O207">
        <v>5284</v>
      </c>
    </row>
    <row r="208" spans="1:15" ht="12.75">
      <c r="A208" t="s">
        <v>357</v>
      </c>
      <c r="B208">
        <v>2007</v>
      </c>
      <c r="C208" t="s">
        <v>187</v>
      </c>
      <c r="D208" s="1" t="s">
        <v>102</v>
      </c>
      <c r="E208">
        <v>5</v>
      </c>
      <c r="F208">
        <v>484</v>
      </c>
      <c r="G208">
        <v>1093</v>
      </c>
      <c r="H208">
        <v>1053</v>
      </c>
      <c r="I208">
        <v>2367</v>
      </c>
      <c r="J208">
        <v>2609</v>
      </c>
      <c r="K208">
        <v>925</v>
      </c>
      <c r="L208">
        <v>502</v>
      </c>
      <c r="M208">
        <v>186</v>
      </c>
      <c r="N208">
        <v>9219</v>
      </c>
      <c r="O208">
        <v>1844</v>
      </c>
    </row>
    <row r="209" spans="1:15" ht="12.75">
      <c r="A209" t="s">
        <v>358</v>
      </c>
      <c r="B209">
        <v>2007</v>
      </c>
      <c r="C209" t="s">
        <v>187</v>
      </c>
      <c r="D209" s="1" t="s">
        <v>104</v>
      </c>
      <c r="E209">
        <v>26</v>
      </c>
      <c r="F209">
        <v>6411</v>
      </c>
      <c r="G209">
        <v>15541</v>
      </c>
      <c r="H209">
        <v>16321</v>
      </c>
      <c r="I209">
        <v>35683</v>
      </c>
      <c r="J209">
        <v>38647</v>
      </c>
      <c r="K209">
        <v>13844</v>
      </c>
      <c r="L209">
        <v>9150</v>
      </c>
      <c r="M209">
        <v>3249</v>
      </c>
      <c r="N209">
        <v>138846</v>
      </c>
      <c r="O209">
        <v>5340</v>
      </c>
    </row>
    <row r="210" spans="1:15" ht="12.75">
      <c r="A210" t="s">
        <v>359</v>
      </c>
      <c r="B210">
        <v>2007</v>
      </c>
      <c r="C210" t="s">
        <v>187</v>
      </c>
      <c r="D210" s="1" t="s">
        <v>106</v>
      </c>
      <c r="E210">
        <v>30</v>
      </c>
      <c r="F210">
        <v>9060</v>
      </c>
      <c r="G210">
        <v>19773</v>
      </c>
      <c r="H210">
        <v>22371</v>
      </c>
      <c r="I210">
        <v>51879</v>
      </c>
      <c r="J210">
        <v>46946</v>
      </c>
      <c r="K210">
        <v>15444</v>
      </c>
      <c r="L210">
        <v>9339</v>
      </c>
      <c r="M210">
        <v>2954</v>
      </c>
      <c r="N210">
        <v>177766</v>
      </c>
      <c r="O210">
        <v>5926</v>
      </c>
    </row>
    <row r="211" spans="1:15" ht="12.75">
      <c r="A211" t="s">
        <v>360</v>
      </c>
      <c r="B211">
        <v>2007</v>
      </c>
      <c r="C211" t="s">
        <v>187</v>
      </c>
      <c r="D211" s="1" t="s">
        <v>108</v>
      </c>
      <c r="E211">
        <v>24</v>
      </c>
      <c r="F211">
        <v>5038</v>
      </c>
      <c r="G211">
        <v>11633</v>
      </c>
      <c r="H211">
        <v>11076</v>
      </c>
      <c r="I211">
        <v>26217</v>
      </c>
      <c r="J211">
        <v>29856</v>
      </c>
      <c r="K211">
        <v>10631</v>
      </c>
      <c r="L211">
        <v>6803</v>
      </c>
      <c r="M211">
        <v>2406</v>
      </c>
      <c r="N211">
        <v>103660</v>
      </c>
      <c r="O211">
        <v>4319</v>
      </c>
    </row>
    <row r="212" spans="1:15" ht="12.75">
      <c r="A212" t="s">
        <v>361</v>
      </c>
      <c r="B212">
        <v>2007</v>
      </c>
      <c r="C212" t="s">
        <v>187</v>
      </c>
      <c r="D212" s="1" t="s">
        <v>110</v>
      </c>
      <c r="E212">
        <v>1</v>
      </c>
      <c r="F212">
        <v>45</v>
      </c>
      <c r="G212">
        <v>108</v>
      </c>
      <c r="H212">
        <v>98</v>
      </c>
      <c r="I212">
        <v>225</v>
      </c>
      <c r="J212">
        <v>318</v>
      </c>
      <c r="K212">
        <v>132</v>
      </c>
      <c r="L212">
        <v>64</v>
      </c>
      <c r="M212">
        <v>30</v>
      </c>
      <c r="N212">
        <v>1020</v>
      </c>
      <c r="O212">
        <v>1020</v>
      </c>
    </row>
    <row r="213" spans="1:15" ht="12.75">
      <c r="A213" t="s">
        <v>362</v>
      </c>
      <c r="B213">
        <v>2007</v>
      </c>
      <c r="C213" t="s">
        <v>187</v>
      </c>
      <c r="D213" s="1" t="s">
        <v>112</v>
      </c>
      <c r="E213">
        <v>18</v>
      </c>
      <c r="F213">
        <v>5042</v>
      </c>
      <c r="G213">
        <v>11759</v>
      </c>
      <c r="H213">
        <v>13097</v>
      </c>
      <c r="I213">
        <v>28834</v>
      </c>
      <c r="J213">
        <v>31830</v>
      </c>
      <c r="K213">
        <v>11703</v>
      </c>
      <c r="L213">
        <v>7586</v>
      </c>
      <c r="M213">
        <v>2637</v>
      </c>
      <c r="N213">
        <v>112488</v>
      </c>
      <c r="O213">
        <v>6249</v>
      </c>
    </row>
    <row r="214" spans="1:15" ht="12.75">
      <c r="A214" t="s">
        <v>363</v>
      </c>
      <c r="B214">
        <v>2007</v>
      </c>
      <c r="C214" t="s">
        <v>187</v>
      </c>
      <c r="D214" s="1" t="s">
        <v>116</v>
      </c>
      <c r="E214">
        <v>54</v>
      </c>
      <c r="F214">
        <v>16881</v>
      </c>
      <c r="G214">
        <v>36384</v>
      </c>
      <c r="H214">
        <v>39509</v>
      </c>
      <c r="I214">
        <v>91993</v>
      </c>
      <c r="J214">
        <v>85831</v>
      </c>
      <c r="K214">
        <v>27582</v>
      </c>
      <c r="L214">
        <v>16546</v>
      </c>
      <c r="M214">
        <v>4954</v>
      </c>
      <c r="N214">
        <v>319680</v>
      </c>
      <c r="O214">
        <v>5920</v>
      </c>
    </row>
    <row r="215" spans="1:15" ht="12.75">
      <c r="A215" t="s">
        <v>364</v>
      </c>
      <c r="B215">
        <v>2007</v>
      </c>
      <c r="C215" t="s">
        <v>187</v>
      </c>
      <c r="D215" s="1" t="s">
        <v>118</v>
      </c>
      <c r="E215">
        <v>21</v>
      </c>
      <c r="F215">
        <v>4554</v>
      </c>
      <c r="G215">
        <v>10566</v>
      </c>
      <c r="H215">
        <v>9679</v>
      </c>
      <c r="I215">
        <v>23606</v>
      </c>
      <c r="J215">
        <v>23960</v>
      </c>
      <c r="K215">
        <v>7974</v>
      </c>
      <c r="L215">
        <v>4750</v>
      </c>
      <c r="M215">
        <v>1652</v>
      </c>
      <c r="N215">
        <v>86741</v>
      </c>
      <c r="O215">
        <v>4131</v>
      </c>
    </row>
    <row r="216" spans="1:15" ht="12.75">
      <c r="A216" t="s">
        <v>365</v>
      </c>
      <c r="B216">
        <v>2007</v>
      </c>
      <c r="C216" t="s">
        <v>187</v>
      </c>
      <c r="D216" s="1" t="s">
        <v>120</v>
      </c>
      <c r="E216">
        <v>19</v>
      </c>
      <c r="F216">
        <v>4747</v>
      </c>
      <c r="G216">
        <v>10153</v>
      </c>
      <c r="H216">
        <v>12345</v>
      </c>
      <c r="I216">
        <v>26340</v>
      </c>
      <c r="J216">
        <v>24378</v>
      </c>
      <c r="K216">
        <v>7561</v>
      </c>
      <c r="L216">
        <v>4895</v>
      </c>
      <c r="M216">
        <v>1571</v>
      </c>
      <c r="N216">
        <v>91990</v>
      </c>
      <c r="O216">
        <v>4842</v>
      </c>
    </row>
    <row r="217" spans="1:15" ht="12.75">
      <c r="A217" t="s">
        <v>366</v>
      </c>
      <c r="B217">
        <v>2007</v>
      </c>
      <c r="C217" t="s">
        <v>187</v>
      </c>
      <c r="D217" s="1" t="s">
        <v>122</v>
      </c>
      <c r="E217">
        <v>4</v>
      </c>
      <c r="F217">
        <v>269</v>
      </c>
      <c r="G217">
        <v>650</v>
      </c>
      <c r="H217">
        <v>574</v>
      </c>
      <c r="I217">
        <v>1297</v>
      </c>
      <c r="J217">
        <v>1574</v>
      </c>
      <c r="K217">
        <v>536</v>
      </c>
      <c r="L217">
        <v>280</v>
      </c>
      <c r="M217">
        <v>95</v>
      </c>
      <c r="N217">
        <v>5275</v>
      </c>
      <c r="O217">
        <v>1319</v>
      </c>
    </row>
    <row r="218" spans="1:15" ht="12.75">
      <c r="A218" t="s">
        <v>367</v>
      </c>
      <c r="B218">
        <v>2007</v>
      </c>
      <c r="C218" t="s">
        <v>187</v>
      </c>
      <c r="D218" s="1" t="s">
        <v>124</v>
      </c>
      <c r="E218">
        <v>23</v>
      </c>
      <c r="F218">
        <v>9465</v>
      </c>
      <c r="G218">
        <v>19347</v>
      </c>
      <c r="H218">
        <v>19194</v>
      </c>
      <c r="I218">
        <v>47989</v>
      </c>
      <c r="J218">
        <v>40411</v>
      </c>
      <c r="K218">
        <v>11927</v>
      </c>
      <c r="L218">
        <v>6177</v>
      </c>
      <c r="M218">
        <v>1721</v>
      </c>
      <c r="N218">
        <v>156231</v>
      </c>
      <c r="O218">
        <v>6793</v>
      </c>
    </row>
    <row r="219" spans="1:15" ht="12.75">
      <c r="A219" t="s">
        <v>368</v>
      </c>
      <c r="B219">
        <v>2007</v>
      </c>
      <c r="C219" t="s">
        <v>187</v>
      </c>
      <c r="D219" s="46" t="s">
        <v>127</v>
      </c>
      <c r="E219" t="s">
        <v>6</v>
      </c>
      <c r="F219" t="s">
        <v>6</v>
      </c>
      <c r="G219" t="s">
        <v>6</v>
      </c>
      <c r="H219" t="s">
        <v>6</v>
      </c>
      <c r="I219" t="s">
        <v>6</v>
      </c>
      <c r="J219" t="s">
        <v>6</v>
      </c>
      <c r="K219" t="s">
        <v>6</v>
      </c>
      <c r="L219" t="s">
        <v>6</v>
      </c>
      <c r="M219" t="s">
        <v>6</v>
      </c>
      <c r="N219" t="s">
        <v>6</v>
      </c>
      <c r="O219" t="s">
        <v>6</v>
      </c>
    </row>
    <row r="220" spans="1:15" ht="12.75">
      <c r="A220" t="s">
        <v>369</v>
      </c>
      <c r="B220">
        <v>2007</v>
      </c>
      <c r="C220" t="s">
        <v>224</v>
      </c>
      <c r="D220" s="2" t="s">
        <v>49</v>
      </c>
      <c r="E220">
        <v>87</v>
      </c>
      <c r="F220">
        <v>24449</v>
      </c>
      <c r="G220">
        <v>51266</v>
      </c>
      <c r="H220">
        <v>61315</v>
      </c>
      <c r="I220">
        <v>146834</v>
      </c>
      <c r="J220">
        <v>123681</v>
      </c>
      <c r="K220">
        <v>38812</v>
      </c>
      <c r="L220">
        <v>24717</v>
      </c>
      <c r="M220">
        <v>8336</v>
      </c>
      <c r="N220">
        <v>479410</v>
      </c>
      <c r="O220">
        <v>5510.459770114942</v>
      </c>
    </row>
    <row r="221" spans="1:15" ht="12.75">
      <c r="A221" t="s">
        <v>370</v>
      </c>
      <c r="B221">
        <v>2007</v>
      </c>
      <c r="C221" t="s">
        <v>224</v>
      </c>
      <c r="D221" s="1" t="s">
        <v>55</v>
      </c>
      <c r="E221">
        <v>3</v>
      </c>
      <c r="F221">
        <v>1332</v>
      </c>
      <c r="G221">
        <v>2227</v>
      </c>
      <c r="H221">
        <v>3488</v>
      </c>
      <c r="I221">
        <v>8438</v>
      </c>
      <c r="J221">
        <v>6269</v>
      </c>
      <c r="K221">
        <v>1894</v>
      </c>
      <c r="L221">
        <v>1323</v>
      </c>
      <c r="M221">
        <v>387</v>
      </c>
      <c r="N221">
        <v>25358</v>
      </c>
      <c r="O221">
        <v>8453</v>
      </c>
    </row>
    <row r="222" spans="1:15" ht="12.75">
      <c r="A222" t="s">
        <v>371</v>
      </c>
      <c r="B222">
        <v>2007</v>
      </c>
      <c r="C222" t="s">
        <v>224</v>
      </c>
      <c r="D222" s="1" t="s">
        <v>57</v>
      </c>
      <c r="E222">
        <v>4</v>
      </c>
      <c r="F222">
        <v>2070</v>
      </c>
      <c r="G222">
        <v>4983</v>
      </c>
      <c r="H222">
        <v>4497</v>
      </c>
      <c r="I222">
        <v>10333</v>
      </c>
      <c r="J222">
        <v>11263</v>
      </c>
      <c r="K222">
        <v>3189</v>
      </c>
      <c r="L222">
        <v>1968</v>
      </c>
      <c r="M222">
        <v>682</v>
      </c>
      <c r="N222">
        <v>38985</v>
      </c>
      <c r="O222">
        <v>9746</v>
      </c>
    </row>
    <row r="223" spans="1:15" ht="12.75">
      <c r="A223" t="s">
        <v>372</v>
      </c>
      <c r="B223">
        <v>2007</v>
      </c>
      <c r="C223" t="s">
        <v>224</v>
      </c>
      <c r="D223" s="1" t="s">
        <v>59</v>
      </c>
      <c r="E223">
        <v>1</v>
      </c>
      <c r="F223">
        <v>79</v>
      </c>
      <c r="G223">
        <v>245</v>
      </c>
      <c r="H223">
        <v>166</v>
      </c>
      <c r="I223">
        <v>508</v>
      </c>
      <c r="J223">
        <v>572</v>
      </c>
      <c r="K223">
        <v>227</v>
      </c>
      <c r="L223">
        <v>138</v>
      </c>
      <c r="M223">
        <v>65</v>
      </c>
      <c r="N223">
        <v>2000</v>
      </c>
      <c r="O223">
        <v>2000</v>
      </c>
    </row>
    <row r="224" spans="1:15" ht="12.75">
      <c r="A224" t="s">
        <v>373</v>
      </c>
      <c r="B224">
        <v>2007</v>
      </c>
      <c r="C224" t="s">
        <v>224</v>
      </c>
      <c r="D224" s="1" t="s">
        <v>61</v>
      </c>
      <c r="E224" t="s">
        <v>6</v>
      </c>
      <c r="F224" t="s">
        <v>6</v>
      </c>
      <c r="G224" t="s">
        <v>6</v>
      </c>
      <c r="H224" t="s">
        <v>6</v>
      </c>
      <c r="I224" t="s">
        <v>6</v>
      </c>
      <c r="J224" t="s">
        <v>6</v>
      </c>
      <c r="K224" t="s">
        <v>6</v>
      </c>
      <c r="L224" t="s">
        <v>6</v>
      </c>
      <c r="M224" t="s">
        <v>6</v>
      </c>
      <c r="N224" t="s">
        <v>6</v>
      </c>
      <c r="O224" t="s">
        <v>6</v>
      </c>
    </row>
    <row r="225" spans="1:15" ht="12.75">
      <c r="A225" t="s">
        <v>374</v>
      </c>
      <c r="B225">
        <v>2007</v>
      </c>
      <c r="C225" t="s">
        <v>224</v>
      </c>
      <c r="D225" s="1" t="s">
        <v>63</v>
      </c>
      <c r="E225" t="s">
        <v>6</v>
      </c>
      <c r="F225" t="s">
        <v>6</v>
      </c>
      <c r="G225" t="s">
        <v>6</v>
      </c>
      <c r="H225" t="s">
        <v>6</v>
      </c>
      <c r="I225" t="s">
        <v>6</v>
      </c>
      <c r="J225" t="s">
        <v>6</v>
      </c>
      <c r="K225" t="s">
        <v>6</v>
      </c>
      <c r="L225" t="s">
        <v>6</v>
      </c>
      <c r="M225" t="s">
        <v>6</v>
      </c>
      <c r="N225" t="s">
        <v>6</v>
      </c>
      <c r="O225" t="s">
        <v>6</v>
      </c>
    </row>
    <row r="226" spans="1:15" ht="12.75">
      <c r="A226" t="s">
        <v>375</v>
      </c>
      <c r="B226">
        <v>2007</v>
      </c>
      <c r="C226" t="s">
        <v>224</v>
      </c>
      <c r="D226" s="1" t="s">
        <v>65</v>
      </c>
      <c r="E226">
        <v>1</v>
      </c>
      <c r="F226">
        <v>406</v>
      </c>
      <c r="G226">
        <v>791</v>
      </c>
      <c r="H226">
        <v>876</v>
      </c>
      <c r="I226">
        <v>1909</v>
      </c>
      <c r="J226">
        <v>2031</v>
      </c>
      <c r="K226">
        <v>729</v>
      </c>
      <c r="L226">
        <v>461</v>
      </c>
      <c r="M226">
        <v>157</v>
      </c>
      <c r="N226">
        <v>7360</v>
      </c>
      <c r="O226">
        <v>7360</v>
      </c>
    </row>
    <row r="227" spans="1:15" ht="12.75">
      <c r="A227" t="s">
        <v>376</v>
      </c>
      <c r="B227">
        <v>2007</v>
      </c>
      <c r="C227" t="s">
        <v>224</v>
      </c>
      <c r="D227" s="1" t="s">
        <v>67</v>
      </c>
      <c r="E227" t="s">
        <v>6</v>
      </c>
      <c r="F227" t="s">
        <v>6</v>
      </c>
      <c r="G227" t="s">
        <v>6</v>
      </c>
      <c r="H227" t="s">
        <v>6</v>
      </c>
      <c r="I227" t="s">
        <v>6</v>
      </c>
      <c r="J227" t="s">
        <v>6</v>
      </c>
      <c r="K227" t="s">
        <v>6</v>
      </c>
      <c r="L227" t="s">
        <v>6</v>
      </c>
      <c r="M227" t="s">
        <v>6</v>
      </c>
      <c r="N227" t="s">
        <v>6</v>
      </c>
      <c r="O227" t="s">
        <v>6</v>
      </c>
    </row>
    <row r="228" spans="1:15" ht="12.75">
      <c r="A228" t="s">
        <v>377</v>
      </c>
      <c r="B228">
        <v>2007</v>
      </c>
      <c r="C228" t="s">
        <v>224</v>
      </c>
      <c r="D228" s="1" t="s">
        <v>69</v>
      </c>
      <c r="E228">
        <v>3</v>
      </c>
      <c r="F228">
        <v>2176</v>
      </c>
      <c r="G228">
        <v>4207</v>
      </c>
      <c r="H228">
        <v>4135</v>
      </c>
      <c r="I228">
        <v>10672</v>
      </c>
      <c r="J228">
        <v>9505</v>
      </c>
      <c r="K228">
        <v>2830</v>
      </c>
      <c r="L228">
        <v>1565</v>
      </c>
      <c r="M228">
        <v>503</v>
      </c>
      <c r="N228">
        <v>35593</v>
      </c>
      <c r="O228">
        <v>11864</v>
      </c>
    </row>
    <row r="229" spans="1:15" ht="12.75">
      <c r="A229" t="s">
        <v>378</v>
      </c>
      <c r="B229">
        <v>2007</v>
      </c>
      <c r="C229" t="s">
        <v>224</v>
      </c>
      <c r="D229" s="1" t="s">
        <v>71</v>
      </c>
      <c r="E229">
        <v>4</v>
      </c>
      <c r="F229">
        <v>1285</v>
      </c>
      <c r="G229">
        <v>2933</v>
      </c>
      <c r="H229">
        <v>3188</v>
      </c>
      <c r="I229">
        <v>7048</v>
      </c>
      <c r="J229">
        <v>6890</v>
      </c>
      <c r="K229">
        <v>2475</v>
      </c>
      <c r="L229">
        <v>1425</v>
      </c>
      <c r="M229">
        <v>527</v>
      </c>
      <c r="N229">
        <v>25771</v>
      </c>
      <c r="O229">
        <v>6443</v>
      </c>
    </row>
    <row r="230" spans="1:15" ht="12.75">
      <c r="A230" t="s">
        <v>379</v>
      </c>
      <c r="B230">
        <v>2007</v>
      </c>
      <c r="C230" t="s">
        <v>224</v>
      </c>
      <c r="D230" s="1" t="s">
        <v>73</v>
      </c>
      <c r="E230" t="s">
        <v>6</v>
      </c>
      <c r="F230" t="s">
        <v>6</v>
      </c>
      <c r="G230" t="s">
        <v>6</v>
      </c>
      <c r="H230" t="s">
        <v>6</v>
      </c>
      <c r="I230" t="s">
        <v>6</v>
      </c>
      <c r="J230" t="s">
        <v>6</v>
      </c>
      <c r="K230" t="s">
        <v>6</v>
      </c>
      <c r="L230" t="s">
        <v>6</v>
      </c>
      <c r="M230" t="s">
        <v>6</v>
      </c>
      <c r="N230" t="s">
        <v>6</v>
      </c>
      <c r="O230" t="s">
        <v>6</v>
      </c>
    </row>
    <row r="231" spans="1:15" ht="12.75">
      <c r="A231" t="s">
        <v>380</v>
      </c>
      <c r="B231">
        <v>2007</v>
      </c>
      <c r="C231" t="s">
        <v>224</v>
      </c>
      <c r="D231" s="1" t="s">
        <v>75</v>
      </c>
      <c r="E231">
        <v>2</v>
      </c>
      <c r="F231">
        <v>560</v>
      </c>
      <c r="G231">
        <v>1210</v>
      </c>
      <c r="H231">
        <v>1127</v>
      </c>
      <c r="I231">
        <v>2962</v>
      </c>
      <c r="J231">
        <v>2935</v>
      </c>
      <c r="K231">
        <v>999</v>
      </c>
      <c r="L231">
        <v>688</v>
      </c>
      <c r="M231">
        <v>220</v>
      </c>
      <c r="N231">
        <v>10701</v>
      </c>
      <c r="O231">
        <v>5351</v>
      </c>
    </row>
    <row r="232" spans="1:15" ht="12.75">
      <c r="A232" t="s">
        <v>381</v>
      </c>
      <c r="B232">
        <v>2007</v>
      </c>
      <c r="C232" t="s">
        <v>224</v>
      </c>
      <c r="D232" s="1" t="s">
        <v>77</v>
      </c>
      <c r="E232" t="s">
        <v>6</v>
      </c>
      <c r="F232" t="s">
        <v>6</v>
      </c>
      <c r="G232" t="s">
        <v>6</v>
      </c>
      <c r="H232" t="s">
        <v>6</v>
      </c>
      <c r="I232" t="s">
        <v>6</v>
      </c>
      <c r="J232" t="s">
        <v>6</v>
      </c>
      <c r="K232" t="s">
        <v>6</v>
      </c>
      <c r="L232" t="s">
        <v>6</v>
      </c>
      <c r="M232" t="s">
        <v>6</v>
      </c>
      <c r="N232" t="s">
        <v>6</v>
      </c>
      <c r="O232" t="s">
        <v>6</v>
      </c>
    </row>
    <row r="233" spans="1:15" ht="12.75">
      <c r="A233" t="s">
        <v>382</v>
      </c>
      <c r="B233">
        <v>2007</v>
      </c>
      <c r="C233" t="s">
        <v>224</v>
      </c>
      <c r="D233" s="1" t="s">
        <v>79</v>
      </c>
      <c r="E233">
        <v>19</v>
      </c>
      <c r="F233">
        <v>5987</v>
      </c>
      <c r="G233">
        <v>11538</v>
      </c>
      <c r="H233">
        <v>14566</v>
      </c>
      <c r="I233">
        <v>45631</v>
      </c>
      <c r="J233">
        <v>31676</v>
      </c>
      <c r="K233">
        <v>9411</v>
      </c>
      <c r="L233">
        <v>7180</v>
      </c>
      <c r="M233">
        <v>2587</v>
      </c>
      <c r="N233">
        <v>128576</v>
      </c>
      <c r="O233">
        <v>6767</v>
      </c>
    </row>
    <row r="234" spans="1:15" ht="12.75">
      <c r="A234" t="s">
        <v>383</v>
      </c>
      <c r="B234">
        <v>2007</v>
      </c>
      <c r="C234" t="s">
        <v>224</v>
      </c>
      <c r="D234" s="1" t="s">
        <v>81</v>
      </c>
      <c r="E234">
        <v>4</v>
      </c>
      <c r="F234">
        <v>876</v>
      </c>
      <c r="G234">
        <v>1679</v>
      </c>
      <c r="H234">
        <v>1751</v>
      </c>
      <c r="I234">
        <v>4756</v>
      </c>
      <c r="J234">
        <v>3497</v>
      </c>
      <c r="K234">
        <v>1285</v>
      </c>
      <c r="L234">
        <v>680</v>
      </c>
      <c r="M234">
        <v>184</v>
      </c>
      <c r="N234">
        <v>14708</v>
      </c>
      <c r="O234">
        <v>3677</v>
      </c>
    </row>
    <row r="235" spans="1:15" ht="12.75">
      <c r="A235" t="s">
        <v>384</v>
      </c>
      <c r="B235">
        <v>2007</v>
      </c>
      <c r="C235" t="s">
        <v>224</v>
      </c>
      <c r="D235" s="1" t="s">
        <v>125</v>
      </c>
      <c r="E235">
        <v>4</v>
      </c>
      <c r="F235">
        <v>878</v>
      </c>
      <c r="G235">
        <v>1695</v>
      </c>
      <c r="H235">
        <v>2090</v>
      </c>
      <c r="I235">
        <v>4933</v>
      </c>
      <c r="J235">
        <v>3872</v>
      </c>
      <c r="K235">
        <v>1290</v>
      </c>
      <c r="L235">
        <v>909</v>
      </c>
      <c r="M235">
        <v>295</v>
      </c>
      <c r="N235">
        <v>15962</v>
      </c>
      <c r="O235">
        <v>3990.5</v>
      </c>
    </row>
    <row r="236" spans="1:15" ht="12.75">
      <c r="A236" t="s">
        <v>385</v>
      </c>
      <c r="B236">
        <v>2007</v>
      </c>
      <c r="C236" t="s">
        <v>224</v>
      </c>
      <c r="D236" s="1" t="s">
        <v>84</v>
      </c>
      <c r="E236">
        <v>1</v>
      </c>
      <c r="F236">
        <v>479</v>
      </c>
      <c r="G236">
        <v>1055</v>
      </c>
      <c r="H236">
        <v>1252</v>
      </c>
      <c r="I236">
        <v>2525</v>
      </c>
      <c r="J236">
        <v>2448</v>
      </c>
      <c r="K236">
        <v>490</v>
      </c>
      <c r="L236">
        <v>245</v>
      </c>
      <c r="M236">
        <v>92</v>
      </c>
      <c r="N236">
        <v>8586</v>
      </c>
      <c r="O236">
        <v>8586</v>
      </c>
    </row>
    <row r="237" spans="1:15" ht="12.75">
      <c r="A237" t="s">
        <v>386</v>
      </c>
      <c r="B237">
        <v>2007</v>
      </c>
      <c r="C237" t="s">
        <v>224</v>
      </c>
      <c r="D237" s="52" t="s">
        <v>131</v>
      </c>
      <c r="E237">
        <v>2</v>
      </c>
      <c r="F237">
        <v>68</v>
      </c>
      <c r="G237">
        <v>184</v>
      </c>
      <c r="H237">
        <v>158</v>
      </c>
      <c r="I237">
        <v>382</v>
      </c>
      <c r="J237">
        <v>555</v>
      </c>
      <c r="K237">
        <v>229</v>
      </c>
      <c r="L237">
        <v>167</v>
      </c>
      <c r="M237">
        <v>47</v>
      </c>
      <c r="N237">
        <v>1790</v>
      </c>
      <c r="O237">
        <v>895</v>
      </c>
    </row>
    <row r="238" spans="1:15" ht="12.75">
      <c r="A238" t="s">
        <v>387</v>
      </c>
      <c r="B238">
        <v>2007</v>
      </c>
      <c r="C238" t="s">
        <v>224</v>
      </c>
      <c r="D238" s="1" t="s">
        <v>86</v>
      </c>
      <c r="E238">
        <v>4</v>
      </c>
      <c r="F238">
        <v>811</v>
      </c>
      <c r="G238">
        <v>1768</v>
      </c>
      <c r="H238">
        <v>2319</v>
      </c>
      <c r="I238">
        <v>4752</v>
      </c>
      <c r="J238">
        <v>4276</v>
      </c>
      <c r="K238">
        <v>1382</v>
      </c>
      <c r="L238">
        <v>770</v>
      </c>
      <c r="M238">
        <v>195</v>
      </c>
      <c r="N238">
        <v>16273</v>
      </c>
      <c r="O238">
        <v>4068</v>
      </c>
    </row>
    <row r="239" spans="1:15" ht="12.75">
      <c r="A239" t="s">
        <v>388</v>
      </c>
      <c r="B239">
        <v>2007</v>
      </c>
      <c r="C239" t="s">
        <v>224</v>
      </c>
      <c r="D239" s="1" t="s">
        <v>88</v>
      </c>
      <c r="E239" t="s">
        <v>6</v>
      </c>
      <c r="F239" t="s">
        <v>6</v>
      </c>
      <c r="G239" t="s">
        <v>6</v>
      </c>
      <c r="H239" t="s">
        <v>6</v>
      </c>
      <c r="I239" t="s">
        <v>6</v>
      </c>
      <c r="J239" t="s">
        <v>6</v>
      </c>
      <c r="K239" t="s">
        <v>6</v>
      </c>
      <c r="L239" t="s">
        <v>6</v>
      </c>
      <c r="M239" t="s">
        <v>6</v>
      </c>
      <c r="N239" t="s">
        <v>6</v>
      </c>
      <c r="O239" t="s">
        <v>6</v>
      </c>
    </row>
    <row r="240" spans="1:15" ht="12.75">
      <c r="A240" t="s">
        <v>389</v>
      </c>
      <c r="B240">
        <v>2007</v>
      </c>
      <c r="C240" t="s">
        <v>224</v>
      </c>
      <c r="D240" s="1" t="s">
        <v>92</v>
      </c>
      <c r="E240" t="s">
        <v>6</v>
      </c>
      <c r="F240" t="s">
        <v>6</v>
      </c>
      <c r="G240" t="s">
        <v>6</v>
      </c>
      <c r="H240" t="s">
        <v>6</v>
      </c>
      <c r="I240" t="s">
        <v>6</v>
      </c>
      <c r="J240" t="s">
        <v>6</v>
      </c>
      <c r="K240" t="s">
        <v>6</v>
      </c>
      <c r="L240" t="s">
        <v>6</v>
      </c>
      <c r="M240" t="s">
        <v>6</v>
      </c>
      <c r="N240" t="s">
        <v>6</v>
      </c>
      <c r="O240" t="s">
        <v>6</v>
      </c>
    </row>
    <row r="241" spans="1:15" ht="12.75">
      <c r="A241" t="s">
        <v>390</v>
      </c>
      <c r="B241">
        <v>2007</v>
      </c>
      <c r="C241" t="s">
        <v>224</v>
      </c>
      <c r="D241" s="1" t="s">
        <v>94</v>
      </c>
      <c r="E241">
        <v>1</v>
      </c>
      <c r="F241">
        <v>748</v>
      </c>
      <c r="G241">
        <v>1864</v>
      </c>
      <c r="H241">
        <v>2067</v>
      </c>
      <c r="I241">
        <v>3831</v>
      </c>
      <c r="J241">
        <v>3807</v>
      </c>
      <c r="K241">
        <v>1228</v>
      </c>
      <c r="L241">
        <v>811</v>
      </c>
      <c r="M241">
        <v>278</v>
      </c>
      <c r="N241">
        <v>14634</v>
      </c>
      <c r="O241">
        <v>14634</v>
      </c>
    </row>
    <row r="242" spans="1:15" ht="12.75">
      <c r="A242" t="s">
        <v>391</v>
      </c>
      <c r="B242">
        <v>2007</v>
      </c>
      <c r="C242" t="s">
        <v>224</v>
      </c>
      <c r="D242" s="1" t="s">
        <v>96</v>
      </c>
      <c r="E242">
        <v>3</v>
      </c>
      <c r="F242">
        <v>170</v>
      </c>
      <c r="G242">
        <v>519</v>
      </c>
      <c r="H242">
        <v>484</v>
      </c>
      <c r="I242">
        <v>1018</v>
      </c>
      <c r="J242">
        <v>1544</v>
      </c>
      <c r="K242">
        <v>687</v>
      </c>
      <c r="L242">
        <v>441</v>
      </c>
      <c r="M242">
        <v>163</v>
      </c>
      <c r="N242">
        <v>5026</v>
      </c>
      <c r="O242">
        <v>1675</v>
      </c>
    </row>
    <row r="243" spans="1:15" ht="12.75">
      <c r="A243" t="s">
        <v>392</v>
      </c>
      <c r="B243">
        <v>2007</v>
      </c>
      <c r="C243" t="s">
        <v>224</v>
      </c>
      <c r="D243" s="1" t="s">
        <v>100</v>
      </c>
      <c r="E243">
        <v>6</v>
      </c>
      <c r="F243">
        <v>2069</v>
      </c>
      <c r="G243">
        <v>4485</v>
      </c>
      <c r="H243">
        <v>4701</v>
      </c>
      <c r="I243">
        <v>11634</v>
      </c>
      <c r="J243">
        <v>9625</v>
      </c>
      <c r="K243">
        <v>3365</v>
      </c>
      <c r="L243">
        <v>1735</v>
      </c>
      <c r="M243">
        <v>499</v>
      </c>
      <c r="N243">
        <v>38113</v>
      </c>
      <c r="O243">
        <v>6352</v>
      </c>
    </row>
    <row r="244" spans="1:15" ht="12.75">
      <c r="A244" t="s">
        <v>393</v>
      </c>
      <c r="B244">
        <v>2007</v>
      </c>
      <c r="C244" t="s">
        <v>224</v>
      </c>
      <c r="D244" s="1" t="s">
        <v>102</v>
      </c>
      <c r="E244">
        <v>4</v>
      </c>
      <c r="F244">
        <v>141</v>
      </c>
      <c r="G244">
        <v>399</v>
      </c>
      <c r="H244">
        <v>372</v>
      </c>
      <c r="I244">
        <v>892</v>
      </c>
      <c r="J244">
        <v>1144</v>
      </c>
      <c r="K244">
        <v>428</v>
      </c>
      <c r="L244">
        <v>215</v>
      </c>
      <c r="M244">
        <v>97</v>
      </c>
      <c r="N244">
        <v>3688</v>
      </c>
      <c r="O244">
        <v>922</v>
      </c>
    </row>
    <row r="245" spans="1:15" ht="12.75">
      <c r="A245" t="s">
        <v>394</v>
      </c>
      <c r="B245">
        <v>2007</v>
      </c>
      <c r="C245" t="s">
        <v>224</v>
      </c>
      <c r="D245" s="1" t="s">
        <v>104</v>
      </c>
      <c r="E245" t="s">
        <v>6</v>
      </c>
      <c r="F245" t="s">
        <v>6</v>
      </c>
      <c r="G245" t="s">
        <v>6</v>
      </c>
      <c r="H245" t="s">
        <v>6</v>
      </c>
      <c r="I245" t="s">
        <v>6</v>
      </c>
      <c r="J245" t="s">
        <v>6</v>
      </c>
      <c r="K245" t="s">
        <v>6</v>
      </c>
      <c r="L245" t="s">
        <v>6</v>
      </c>
      <c r="M245" t="s">
        <v>6</v>
      </c>
      <c r="N245" t="s">
        <v>6</v>
      </c>
      <c r="O245" t="s">
        <v>6</v>
      </c>
    </row>
    <row r="246" spans="1:15" ht="12.75">
      <c r="A246" t="s">
        <v>395</v>
      </c>
      <c r="B246">
        <v>2007</v>
      </c>
      <c r="C246" t="s">
        <v>224</v>
      </c>
      <c r="D246" s="1" t="s">
        <v>106</v>
      </c>
      <c r="E246" t="s">
        <v>6</v>
      </c>
      <c r="F246" t="s">
        <v>6</v>
      </c>
      <c r="G246" t="s">
        <v>6</v>
      </c>
      <c r="H246" t="s">
        <v>6</v>
      </c>
      <c r="I246" t="s">
        <v>6</v>
      </c>
      <c r="J246" t="s">
        <v>6</v>
      </c>
      <c r="K246" t="s">
        <v>6</v>
      </c>
      <c r="L246" t="s">
        <v>6</v>
      </c>
      <c r="M246" t="s">
        <v>6</v>
      </c>
      <c r="N246" t="s">
        <v>6</v>
      </c>
      <c r="O246" t="s">
        <v>6</v>
      </c>
    </row>
    <row r="247" spans="1:15" ht="12.75">
      <c r="A247" t="s">
        <v>396</v>
      </c>
      <c r="B247">
        <v>2007</v>
      </c>
      <c r="C247" t="s">
        <v>224</v>
      </c>
      <c r="D247" s="1" t="s">
        <v>108</v>
      </c>
      <c r="E247">
        <v>1</v>
      </c>
      <c r="F247">
        <v>491</v>
      </c>
      <c r="G247">
        <v>1165</v>
      </c>
      <c r="H247">
        <v>1210</v>
      </c>
      <c r="I247">
        <v>2730</v>
      </c>
      <c r="J247">
        <v>3272</v>
      </c>
      <c r="K247">
        <v>1130</v>
      </c>
      <c r="L247">
        <v>796</v>
      </c>
      <c r="M247">
        <v>224</v>
      </c>
      <c r="N247">
        <v>11018</v>
      </c>
      <c r="O247">
        <v>11018</v>
      </c>
    </row>
    <row r="248" spans="1:15" ht="12.75">
      <c r="A248" t="s">
        <v>397</v>
      </c>
      <c r="B248">
        <v>2007</v>
      </c>
      <c r="C248" t="s">
        <v>224</v>
      </c>
      <c r="D248" s="1" t="s">
        <v>110</v>
      </c>
      <c r="E248">
        <v>7</v>
      </c>
      <c r="F248">
        <v>559</v>
      </c>
      <c r="G248">
        <v>1426</v>
      </c>
      <c r="H248">
        <v>1231</v>
      </c>
      <c r="I248">
        <v>2892</v>
      </c>
      <c r="J248">
        <v>3214</v>
      </c>
      <c r="K248">
        <v>892</v>
      </c>
      <c r="L248">
        <v>534</v>
      </c>
      <c r="M248">
        <v>228</v>
      </c>
      <c r="N248">
        <v>10976</v>
      </c>
      <c r="O248">
        <v>1568</v>
      </c>
    </row>
    <row r="249" spans="1:15" ht="12.75">
      <c r="A249" t="s">
        <v>398</v>
      </c>
      <c r="B249">
        <v>2007</v>
      </c>
      <c r="C249" t="s">
        <v>224</v>
      </c>
      <c r="D249" s="1" t="s">
        <v>112</v>
      </c>
      <c r="E249">
        <v>2</v>
      </c>
      <c r="F249">
        <v>206</v>
      </c>
      <c r="G249">
        <v>570</v>
      </c>
      <c r="H249">
        <v>552</v>
      </c>
      <c r="I249">
        <v>1219</v>
      </c>
      <c r="J249">
        <v>1406</v>
      </c>
      <c r="K249">
        <v>428</v>
      </c>
      <c r="L249">
        <v>219</v>
      </c>
      <c r="M249">
        <v>65</v>
      </c>
      <c r="N249">
        <v>4665</v>
      </c>
      <c r="O249">
        <v>2333</v>
      </c>
    </row>
    <row r="250" spans="1:15" ht="12.75">
      <c r="A250" t="s">
        <v>399</v>
      </c>
      <c r="B250">
        <v>2007</v>
      </c>
      <c r="C250" t="s">
        <v>224</v>
      </c>
      <c r="D250" s="1" t="s">
        <v>116</v>
      </c>
      <c r="E250" t="s">
        <v>6</v>
      </c>
      <c r="F250" t="s">
        <v>6</v>
      </c>
      <c r="G250" t="s">
        <v>6</v>
      </c>
      <c r="H250" t="s">
        <v>6</v>
      </c>
      <c r="I250" t="s">
        <v>6</v>
      </c>
      <c r="J250" t="s">
        <v>6</v>
      </c>
      <c r="K250" t="s">
        <v>6</v>
      </c>
      <c r="L250" t="s">
        <v>6</v>
      </c>
      <c r="M250" t="s">
        <v>6</v>
      </c>
      <c r="N250" t="s">
        <v>6</v>
      </c>
      <c r="O250" t="s">
        <v>6</v>
      </c>
    </row>
    <row r="251" spans="1:15" ht="12.75">
      <c r="A251" t="s">
        <v>400</v>
      </c>
      <c r="B251">
        <v>2007</v>
      </c>
      <c r="C251" t="s">
        <v>224</v>
      </c>
      <c r="D251" s="1" t="s">
        <v>118</v>
      </c>
      <c r="E251">
        <v>2</v>
      </c>
      <c r="F251">
        <v>262</v>
      </c>
      <c r="G251">
        <v>399</v>
      </c>
      <c r="H251">
        <v>5111</v>
      </c>
      <c r="I251">
        <v>2961</v>
      </c>
      <c r="J251">
        <v>736</v>
      </c>
      <c r="K251">
        <v>203</v>
      </c>
      <c r="L251">
        <v>153</v>
      </c>
      <c r="M251">
        <v>69</v>
      </c>
      <c r="N251">
        <v>9894</v>
      </c>
      <c r="O251">
        <v>4947</v>
      </c>
    </row>
    <row r="252" spans="1:15" ht="12.75">
      <c r="A252" t="s">
        <v>401</v>
      </c>
      <c r="B252">
        <v>2007</v>
      </c>
      <c r="C252" t="s">
        <v>224</v>
      </c>
      <c r="D252" s="1" t="s">
        <v>120</v>
      </c>
      <c r="E252">
        <v>1</v>
      </c>
      <c r="F252">
        <v>308</v>
      </c>
      <c r="G252">
        <v>622</v>
      </c>
      <c r="H252">
        <v>792</v>
      </c>
      <c r="I252">
        <v>1752</v>
      </c>
      <c r="J252">
        <v>1739</v>
      </c>
      <c r="K252">
        <v>508</v>
      </c>
      <c r="L252">
        <v>259</v>
      </c>
      <c r="M252">
        <v>67</v>
      </c>
      <c r="N252">
        <v>6047</v>
      </c>
      <c r="O252">
        <v>6047</v>
      </c>
    </row>
    <row r="253" spans="1:15" ht="12.75">
      <c r="A253" t="s">
        <v>402</v>
      </c>
      <c r="B253">
        <v>2007</v>
      </c>
      <c r="C253" t="s">
        <v>224</v>
      </c>
      <c r="D253" s="1" t="s">
        <v>122</v>
      </c>
      <c r="E253">
        <v>6</v>
      </c>
      <c r="F253">
        <v>973</v>
      </c>
      <c r="G253">
        <v>2284</v>
      </c>
      <c r="H253">
        <v>2266</v>
      </c>
      <c r="I253">
        <v>5361</v>
      </c>
      <c r="J253">
        <v>6136</v>
      </c>
      <c r="K253">
        <v>2281</v>
      </c>
      <c r="L253">
        <v>1525</v>
      </c>
      <c r="M253">
        <v>586</v>
      </c>
      <c r="N253">
        <v>21412</v>
      </c>
      <c r="O253">
        <v>3569</v>
      </c>
    </row>
    <row r="254" spans="1:15" ht="12.75">
      <c r="A254" t="s">
        <v>403</v>
      </c>
      <c r="B254">
        <v>2007</v>
      </c>
      <c r="C254" t="s">
        <v>224</v>
      </c>
      <c r="D254" s="1" t="s">
        <v>124</v>
      </c>
      <c r="E254">
        <v>2</v>
      </c>
      <c r="F254">
        <v>1515</v>
      </c>
      <c r="G254">
        <v>3018</v>
      </c>
      <c r="H254">
        <v>2916</v>
      </c>
      <c r="I254">
        <v>7695</v>
      </c>
      <c r="J254">
        <v>5269</v>
      </c>
      <c r="K254">
        <v>1232</v>
      </c>
      <c r="L254">
        <v>510</v>
      </c>
      <c r="M254">
        <v>119</v>
      </c>
      <c r="N254">
        <v>22274</v>
      </c>
      <c r="O254">
        <v>11137</v>
      </c>
    </row>
    <row r="255" spans="1:15" ht="12.75">
      <c r="A255" t="s">
        <v>404</v>
      </c>
      <c r="B255">
        <v>2007</v>
      </c>
      <c r="C255" t="s">
        <v>224</v>
      </c>
      <c r="D255" s="46" t="s">
        <v>127</v>
      </c>
      <c r="E255" t="s">
        <v>6</v>
      </c>
      <c r="F255" t="s">
        <v>6</v>
      </c>
      <c r="G255" t="s">
        <v>6</v>
      </c>
      <c r="H255" t="s">
        <v>6</v>
      </c>
      <c r="I255" t="s">
        <v>6</v>
      </c>
      <c r="J255" t="s">
        <v>6</v>
      </c>
      <c r="K255" t="s">
        <v>6</v>
      </c>
      <c r="L255" t="s">
        <v>6</v>
      </c>
      <c r="M255" t="s">
        <v>6</v>
      </c>
      <c r="N255" t="s">
        <v>6</v>
      </c>
      <c r="O255" t="s">
        <v>6</v>
      </c>
    </row>
    <row r="256" spans="1:15" ht="12.75">
      <c r="A256" t="s">
        <v>405</v>
      </c>
      <c r="B256">
        <v>2007</v>
      </c>
      <c r="C256" t="s">
        <v>261</v>
      </c>
      <c r="D256" s="2" t="s">
        <v>49</v>
      </c>
      <c r="E256">
        <v>33</v>
      </c>
      <c r="F256">
        <v>3696</v>
      </c>
      <c r="G256">
        <v>7929</v>
      </c>
      <c r="H256">
        <v>15102</v>
      </c>
      <c r="I256">
        <v>24048</v>
      </c>
      <c r="J256">
        <v>18437</v>
      </c>
      <c r="K256">
        <v>5840</v>
      </c>
      <c r="L256">
        <v>3678</v>
      </c>
      <c r="M256">
        <v>1250</v>
      </c>
      <c r="N256">
        <v>79980</v>
      </c>
      <c r="O256">
        <v>2423.6363636363635</v>
      </c>
    </row>
    <row r="257" spans="1:15" ht="12.75">
      <c r="A257" t="s">
        <v>406</v>
      </c>
      <c r="B257">
        <v>2007</v>
      </c>
      <c r="C257" t="s">
        <v>261</v>
      </c>
      <c r="D257" s="1" t="s">
        <v>55</v>
      </c>
      <c r="E257">
        <v>5</v>
      </c>
      <c r="F257">
        <v>923</v>
      </c>
      <c r="G257">
        <v>1792</v>
      </c>
      <c r="H257">
        <v>8758</v>
      </c>
      <c r="I257">
        <v>9413</v>
      </c>
      <c r="J257">
        <v>3395</v>
      </c>
      <c r="K257">
        <v>950</v>
      </c>
      <c r="L257">
        <v>754</v>
      </c>
      <c r="M257">
        <v>269</v>
      </c>
      <c r="N257">
        <v>26254</v>
      </c>
      <c r="O257">
        <v>5251</v>
      </c>
    </row>
    <row r="258" spans="1:15" ht="12.75">
      <c r="A258" t="s">
        <v>407</v>
      </c>
      <c r="B258">
        <v>2007</v>
      </c>
      <c r="C258" t="s">
        <v>261</v>
      </c>
      <c r="D258" s="1" t="s">
        <v>57</v>
      </c>
      <c r="E258">
        <v>4</v>
      </c>
      <c r="F258">
        <v>372</v>
      </c>
      <c r="G258">
        <v>854</v>
      </c>
      <c r="H258">
        <v>926</v>
      </c>
      <c r="I258">
        <v>2025</v>
      </c>
      <c r="J258">
        <v>2430</v>
      </c>
      <c r="K258">
        <v>941</v>
      </c>
      <c r="L258">
        <v>582</v>
      </c>
      <c r="M258">
        <v>186</v>
      </c>
      <c r="N258">
        <v>8316</v>
      </c>
      <c r="O258">
        <v>2079</v>
      </c>
    </row>
    <row r="259" spans="1:15" ht="12.75">
      <c r="A259" t="s">
        <v>408</v>
      </c>
      <c r="B259">
        <v>2007</v>
      </c>
      <c r="C259" t="s">
        <v>261</v>
      </c>
      <c r="D259" s="1" t="s">
        <v>59</v>
      </c>
      <c r="E259" t="s">
        <v>6</v>
      </c>
      <c r="F259" t="s">
        <v>6</v>
      </c>
      <c r="G259" t="s">
        <v>6</v>
      </c>
      <c r="H259" t="s">
        <v>6</v>
      </c>
      <c r="I259" t="s">
        <v>6</v>
      </c>
      <c r="J259" t="s">
        <v>6</v>
      </c>
      <c r="K259" t="s">
        <v>6</v>
      </c>
      <c r="L259" t="s">
        <v>6</v>
      </c>
      <c r="M259" t="s">
        <v>6</v>
      </c>
      <c r="N259" t="s">
        <v>6</v>
      </c>
      <c r="O259" t="s">
        <v>6</v>
      </c>
    </row>
    <row r="260" spans="1:15" ht="12.75">
      <c r="A260" t="s">
        <v>409</v>
      </c>
      <c r="B260">
        <v>2007</v>
      </c>
      <c r="C260" t="s">
        <v>261</v>
      </c>
      <c r="D260" s="1" t="s">
        <v>61</v>
      </c>
      <c r="E260" t="s">
        <v>6</v>
      </c>
      <c r="F260" t="s">
        <v>6</v>
      </c>
      <c r="G260" t="s">
        <v>6</v>
      </c>
      <c r="H260" t="s">
        <v>6</v>
      </c>
      <c r="I260" t="s">
        <v>6</v>
      </c>
      <c r="J260" t="s">
        <v>6</v>
      </c>
      <c r="K260" t="s">
        <v>6</v>
      </c>
      <c r="L260" t="s">
        <v>6</v>
      </c>
      <c r="M260" t="s">
        <v>6</v>
      </c>
      <c r="N260" t="s">
        <v>6</v>
      </c>
      <c r="O260" t="s">
        <v>6</v>
      </c>
    </row>
    <row r="261" spans="1:15" ht="12.75">
      <c r="A261" t="s">
        <v>410</v>
      </c>
      <c r="B261">
        <v>2007</v>
      </c>
      <c r="C261" t="s">
        <v>261</v>
      </c>
      <c r="D261" s="1" t="s">
        <v>63</v>
      </c>
      <c r="E261" t="s">
        <v>6</v>
      </c>
      <c r="F261" t="s">
        <v>6</v>
      </c>
      <c r="G261" t="s">
        <v>6</v>
      </c>
      <c r="H261" t="s">
        <v>6</v>
      </c>
      <c r="I261" t="s">
        <v>6</v>
      </c>
      <c r="J261" t="s">
        <v>6</v>
      </c>
      <c r="K261" t="s">
        <v>6</v>
      </c>
      <c r="L261" t="s">
        <v>6</v>
      </c>
      <c r="M261" t="s">
        <v>6</v>
      </c>
      <c r="N261" t="s">
        <v>6</v>
      </c>
      <c r="O261" t="s">
        <v>6</v>
      </c>
    </row>
    <row r="262" spans="1:15" ht="12.75">
      <c r="A262" t="s">
        <v>411</v>
      </c>
      <c r="B262">
        <v>2007</v>
      </c>
      <c r="C262" t="s">
        <v>261</v>
      </c>
      <c r="D262" s="1" t="s">
        <v>65</v>
      </c>
      <c r="E262" t="s">
        <v>6</v>
      </c>
      <c r="F262" t="s">
        <v>6</v>
      </c>
      <c r="G262" t="s">
        <v>6</v>
      </c>
      <c r="H262" t="s">
        <v>6</v>
      </c>
      <c r="I262" t="s">
        <v>6</v>
      </c>
      <c r="J262" t="s">
        <v>6</v>
      </c>
      <c r="K262" t="s">
        <v>6</v>
      </c>
      <c r="L262" t="s">
        <v>6</v>
      </c>
      <c r="M262" t="s">
        <v>6</v>
      </c>
      <c r="N262" t="s">
        <v>6</v>
      </c>
      <c r="O262" t="s">
        <v>6</v>
      </c>
    </row>
    <row r="263" spans="1:15" ht="12.75">
      <c r="A263" t="s">
        <v>412</v>
      </c>
      <c r="B263">
        <v>2007</v>
      </c>
      <c r="C263" t="s">
        <v>261</v>
      </c>
      <c r="D263" s="1" t="s">
        <v>67</v>
      </c>
      <c r="E263">
        <v>1</v>
      </c>
      <c r="F263">
        <v>54</v>
      </c>
      <c r="G263">
        <v>128</v>
      </c>
      <c r="H263">
        <v>119</v>
      </c>
      <c r="I263">
        <v>328</v>
      </c>
      <c r="J263">
        <v>234</v>
      </c>
      <c r="K263">
        <v>98</v>
      </c>
      <c r="L263">
        <v>98</v>
      </c>
      <c r="M263">
        <v>35</v>
      </c>
      <c r="N263">
        <v>1094</v>
      </c>
      <c r="O263">
        <v>1094</v>
      </c>
    </row>
    <row r="264" spans="1:15" ht="12.75">
      <c r="A264" t="s">
        <v>413</v>
      </c>
      <c r="B264">
        <v>2007</v>
      </c>
      <c r="C264" t="s">
        <v>261</v>
      </c>
      <c r="D264" s="1" t="s">
        <v>69</v>
      </c>
      <c r="E264" t="s">
        <v>6</v>
      </c>
      <c r="F264" t="s">
        <v>6</v>
      </c>
      <c r="G264" t="s">
        <v>6</v>
      </c>
      <c r="H264" t="s">
        <v>6</v>
      </c>
      <c r="I264" t="s">
        <v>6</v>
      </c>
      <c r="J264" t="s">
        <v>6</v>
      </c>
      <c r="K264" t="s">
        <v>6</v>
      </c>
      <c r="L264" t="s">
        <v>6</v>
      </c>
      <c r="M264" t="s">
        <v>6</v>
      </c>
      <c r="N264" t="s">
        <v>6</v>
      </c>
      <c r="O264" t="s">
        <v>6</v>
      </c>
    </row>
    <row r="265" spans="1:15" ht="12.75">
      <c r="A265" t="s">
        <v>414</v>
      </c>
      <c r="B265">
        <v>2007</v>
      </c>
      <c r="C265" t="s">
        <v>261</v>
      </c>
      <c r="D265" s="1" t="s">
        <v>71</v>
      </c>
      <c r="E265" t="s">
        <v>6</v>
      </c>
      <c r="F265" t="s">
        <v>6</v>
      </c>
      <c r="G265" t="s">
        <v>6</v>
      </c>
      <c r="H265" t="s">
        <v>6</v>
      </c>
      <c r="I265" t="s">
        <v>6</v>
      </c>
      <c r="J265" t="s">
        <v>6</v>
      </c>
      <c r="K265" t="s">
        <v>6</v>
      </c>
      <c r="L265" t="s">
        <v>6</v>
      </c>
      <c r="M265" t="s">
        <v>6</v>
      </c>
      <c r="N265" t="s">
        <v>6</v>
      </c>
      <c r="O265" t="s">
        <v>6</v>
      </c>
    </row>
    <row r="266" spans="1:15" ht="12.75">
      <c r="A266" t="s">
        <v>415</v>
      </c>
      <c r="B266">
        <v>2007</v>
      </c>
      <c r="C266" t="s">
        <v>261</v>
      </c>
      <c r="D266" s="1" t="s">
        <v>73</v>
      </c>
      <c r="E266" t="s">
        <v>6</v>
      </c>
      <c r="F266" t="s">
        <v>6</v>
      </c>
      <c r="G266" t="s">
        <v>6</v>
      </c>
      <c r="H266" t="s">
        <v>6</v>
      </c>
      <c r="I266" t="s">
        <v>6</v>
      </c>
      <c r="J266" t="s">
        <v>6</v>
      </c>
      <c r="K266" t="s">
        <v>6</v>
      </c>
      <c r="L266" t="s">
        <v>6</v>
      </c>
      <c r="M266" t="s">
        <v>6</v>
      </c>
      <c r="N266" t="s">
        <v>6</v>
      </c>
      <c r="O266" t="s">
        <v>6</v>
      </c>
    </row>
    <row r="267" spans="1:15" ht="12.75">
      <c r="A267" t="s">
        <v>416</v>
      </c>
      <c r="B267">
        <v>2007</v>
      </c>
      <c r="C267" t="s">
        <v>261</v>
      </c>
      <c r="D267" s="1" t="s">
        <v>75</v>
      </c>
      <c r="E267" t="s">
        <v>6</v>
      </c>
      <c r="F267" t="s">
        <v>6</v>
      </c>
      <c r="G267" t="s">
        <v>6</v>
      </c>
      <c r="H267" t="s">
        <v>6</v>
      </c>
      <c r="I267" t="s">
        <v>6</v>
      </c>
      <c r="J267" t="s">
        <v>6</v>
      </c>
      <c r="K267" t="s">
        <v>6</v>
      </c>
      <c r="L267" t="s">
        <v>6</v>
      </c>
      <c r="M267" t="s">
        <v>6</v>
      </c>
      <c r="N267" t="s">
        <v>6</v>
      </c>
      <c r="O267" t="s">
        <v>6</v>
      </c>
    </row>
    <row r="268" spans="1:15" ht="12.75">
      <c r="A268" t="s">
        <v>417</v>
      </c>
      <c r="B268">
        <v>2007</v>
      </c>
      <c r="C268" t="s">
        <v>261</v>
      </c>
      <c r="D268" s="1" t="s">
        <v>77</v>
      </c>
      <c r="E268" t="s">
        <v>6</v>
      </c>
      <c r="F268" t="s">
        <v>6</v>
      </c>
      <c r="G268" t="s">
        <v>6</v>
      </c>
      <c r="H268" t="s">
        <v>6</v>
      </c>
      <c r="I268" t="s">
        <v>6</v>
      </c>
      <c r="J268" t="s">
        <v>6</v>
      </c>
      <c r="K268" t="s">
        <v>6</v>
      </c>
      <c r="L268" t="s">
        <v>6</v>
      </c>
      <c r="M268" t="s">
        <v>6</v>
      </c>
      <c r="N268" t="s">
        <v>6</v>
      </c>
      <c r="O268" t="s">
        <v>6</v>
      </c>
    </row>
    <row r="269" spans="1:15" ht="12.75">
      <c r="A269" t="s">
        <v>418</v>
      </c>
      <c r="B269">
        <v>2007</v>
      </c>
      <c r="C269" t="s">
        <v>261</v>
      </c>
      <c r="D269" s="1" t="s">
        <v>79</v>
      </c>
      <c r="E269">
        <v>3</v>
      </c>
      <c r="F269">
        <v>774</v>
      </c>
      <c r="G269">
        <v>1657</v>
      </c>
      <c r="H269">
        <v>1967</v>
      </c>
      <c r="I269">
        <v>4661</v>
      </c>
      <c r="J269">
        <v>3474</v>
      </c>
      <c r="K269">
        <v>871</v>
      </c>
      <c r="L269">
        <v>522</v>
      </c>
      <c r="M269">
        <v>137</v>
      </c>
      <c r="N269">
        <v>14063</v>
      </c>
      <c r="O269">
        <v>4688</v>
      </c>
    </row>
    <row r="270" spans="1:15" ht="12.75">
      <c r="A270" t="s">
        <v>419</v>
      </c>
      <c r="B270">
        <v>2007</v>
      </c>
      <c r="C270" t="s">
        <v>261</v>
      </c>
      <c r="D270" s="1" t="s">
        <v>81</v>
      </c>
      <c r="E270">
        <v>1</v>
      </c>
      <c r="F270">
        <v>123</v>
      </c>
      <c r="G270">
        <v>233</v>
      </c>
      <c r="H270">
        <v>269</v>
      </c>
      <c r="I270">
        <v>478</v>
      </c>
      <c r="J270">
        <v>474</v>
      </c>
      <c r="K270">
        <v>167</v>
      </c>
      <c r="L270">
        <v>79</v>
      </c>
      <c r="M270">
        <v>27</v>
      </c>
      <c r="N270">
        <v>1850</v>
      </c>
      <c r="O270">
        <v>1850</v>
      </c>
    </row>
    <row r="271" spans="1:15" ht="12.75">
      <c r="A271" t="s">
        <v>420</v>
      </c>
      <c r="B271">
        <v>2007</v>
      </c>
      <c r="C271" t="s">
        <v>261</v>
      </c>
      <c r="D271" s="1" t="s">
        <v>125</v>
      </c>
      <c r="E271">
        <v>0</v>
      </c>
      <c r="F271">
        <v>0</v>
      </c>
      <c r="G271">
        <v>0</v>
      </c>
      <c r="H271">
        <v>0</v>
      </c>
      <c r="I271">
        <v>0</v>
      </c>
      <c r="J271">
        <v>0</v>
      </c>
      <c r="K271">
        <v>0</v>
      </c>
      <c r="L271">
        <v>0</v>
      </c>
      <c r="M271">
        <v>0</v>
      </c>
      <c r="N271">
        <v>0</v>
      </c>
      <c r="O271">
        <v>0</v>
      </c>
    </row>
    <row r="272" spans="1:15" ht="12.75">
      <c r="A272" t="s">
        <v>421</v>
      </c>
      <c r="B272">
        <v>2007</v>
      </c>
      <c r="C272" t="s">
        <v>261</v>
      </c>
      <c r="D272" s="1" t="s">
        <v>84</v>
      </c>
      <c r="E272" t="s">
        <v>6</v>
      </c>
      <c r="F272" t="s">
        <v>6</v>
      </c>
      <c r="G272" t="s">
        <v>6</v>
      </c>
      <c r="H272" t="s">
        <v>6</v>
      </c>
      <c r="I272" t="s">
        <v>6</v>
      </c>
      <c r="J272" t="s">
        <v>6</v>
      </c>
      <c r="K272" t="s">
        <v>6</v>
      </c>
      <c r="L272" t="s">
        <v>6</v>
      </c>
      <c r="M272" t="s">
        <v>6</v>
      </c>
      <c r="N272" t="s">
        <v>6</v>
      </c>
      <c r="O272" t="s">
        <v>6</v>
      </c>
    </row>
    <row r="273" spans="1:15" ht="12.75">
      <c r="A273" t="s">
        <v>422</v>
      </c>
      <c r="B273">
        <v>2007</v>
      </c>
      <c r="C273" t="s">
        <v>261</v>
      </c>
      <c r="D273" s="52" t="s">
        <v>131</v>
      </c>
      <c r="E273">
        <v>9</v>
      </c>
      <c r="F273">
        <v>463</v>
      </c>
      <c r="G273">
        <v>1093</v>
      </c>
      <c r="H273">
        <v>950</v>
      </c>
      <c r="I273">
        <v>2268</v>
      </c>
      <c r="J273">
        <v>3258</v>
      </c>
      <c r="K273">
        <v>1009</v>
      </c>
      <c r="L273">
        <v>574</v>
      </c>
      <c r="M273">
        <v>199</v>
      </c>
      <c r="N273">
        <v>9814</v>
      </c>
      <c r="O273">
        <v>1090.4444444444443</v>
      </c>
    </row>
    <row r="274" spans="1:15" ht="12.75">
      <c r="A274" t="s">
        <v>423</v>
      </c>
      <c r="B274">
        <v>2007</v>
      </c>
      <c r="C274" t="s">
        <v>261</v>
      </c>
      <c r="D274" s="1" t="s">
        <v>86</v>
      </c>
      <c r="E274" t="s">
        <v>6</v>
      </c>
      <c r="F274" t="s">
        <v>6</v>
      </c>
      <c r="G274" t="s">
        <v>6</v>
      </c>
      <c r="H274" t="s">
        <v>6</v>
      </c>
      <c r="I274" t="s">
        <v>6</v>
      </c>
      <c r="J274" t="s">
        <v>6</v>
      </c>
      <c r="K274" t="s">
        <v>6</v>
      </c>
      <c r="L274" t="s">
        <v>6</v>
      </c>
      <c r="M274" t="s">
        <v>6</v>
      </c>
      <c r="N274" t="s">
        <v>6</v>
      </c>
      <c r="O274" t="s">
        <v>6</v>
      </c>
    </row>
    <row r="275" spans="1:15" ht="12.75">
      <c r="A275" t="s">
        <v>424</v>
      </c>
      <c r="B275">
        <v>2007</v>
      </c>
      <c r="C275" t="s">
        <v>261</v>
      </c>
      <c r="D275" s="1" t="s">
        <v>88</v>
      </c>
      <c r="E275" t="s">
        <v>6</v>
      </c>
      <c r="F275" t="s">
        <v>6</v>
      </c>
      <c r="G275" t="s">
        <v>6</v>
      </c>
      <c r="H275" t="s">
        <v>6</v>
      </c>
      <c r="I275" t="s">
        <v>6</v>
      </c>
      <c r="J275" t="s">
        <v>6</v>
      </c>
      <c r="K275" t="s">
        <v>6</v>
      </c>
      <c r="L275" t="s">
        <v>6</v>
      </c>
      <c r="M275" t="s">
        <v>6</v>
      </c>
      <c r="N275" t="s">
        <v>6</v>
      </c>
      <c r="O275" t="s">
        <v>6</v>
      </c>
    </row>
    <row r="276" spans="1:15" ht="12.75">
      <c r="A276" t="s">
        <v>425</v>
      </c>
      <c r="B276">
        <v>2007</v>
      </c>
      <c r="C276" t="s">
        <v>261</v>
      </c>
      <c r="D276" s="1" t="s">
        <v>92</v>
      </c>
      <c r="E276" t="s">
        <v>6</v>
      </c>
      <c r="F276" t="s">
        <v>6</v>
      </c>
      <c r="G276" t="s">
        <v>6</v>
      </c>
      <c r="H276" t="s">
        <v>6</v>
      </c>
      <c r="I276" t="s">
        <v>6</v>
      </c>
      <c r="J276" t="s">
        <v>6</v>
      </c>
      <c r="K276" t="s">
        <v>6</v>
      </c>
      <c r="L276" t="s">
        <v>6</v>
      </c>
      <c r="M276" t="s">
        <v>6</v>
      </c>
      <c r="N276" t="s">
        <v>6</v>
      </c>
      <c r="O276" t="s">
        <v>6</v>
      </c>
    </row>
    <row r="277" spans="1:15" ht="12.75">
      <c r="A277" t="s">
        <v>426</v>
      </c>
      <c r="B277">
        <v>2007</v>
      </c>
      <c r="C277" t="s">
        <v>261</v>
      </c>
      <c r="D277" s="1" t="s">
        <v>94</v>
      </c>
      <c r="E277" t="s">
        <v>6</v>
      </c>
      <c r="F277" t="s">
        <v>6</v>
      </c>
      <c r="G277" t="s">
        <v>6</v>
      </c>
      <c r="H277" t="s">
        <v>6</v>
      </c>
      <c r="I277" t="s">
        <v>6</v>
      </c>
      <c r="J277" t="s">
        <v>6</v>
      </c>
      <c r="K277" t="s">
        <v>6</v>
      </c>
      <c r="L277" t="s">
        <v>6</v>
      </c>
      <c r="M277" t="s">
        <v>6</v>
      </c>
      <c r="N277" t="s">
        <v>6</v>
      </c>
      <c r="O277" t="s">
        <v>6</v>
      </c>
    </row>
    <row r="278" spans="1:15" ht="12.75">
      <c r="A278" t="s">
        <v>427</v>
      </c>
      <c r="B278">
        <v>2007</v>
      </c>
      <c r="C278" t="s">
        <v>261</v>
      </c>
      <c r="D278" s="1" t="s">
        <v>96</v>
      </c>
      <c r="E278" t="s">
        <v>6</v>
      </c>
      <c r="F278" t="s">
        <v>6</v>
      </c>
      <c r="G278" t="s">
        <v>6</v>
      </c>
      <c r="H278" t="s">
        <v>6</v>
      </c>
      <c r="I278" t="s">
        <v>6</v>
      </c>
      <c r="J278" t="s">
        <v>6</v>
      </c>
      <c r="K278" t="s">
        <v>6</v>
      </c>
      <c r="L278" t="s">
        <v>6</v>
      </c>
      <c r="M278" t="s">
        <v>6</v>
      </c>
      <c r="N278" t="s">
        <v>6</v>
      </c>
      <c r="O278" t="s">
        <v>6</v>
      </c>
    </row>
    <row r="279" spans="1:15" ht="12.75">
      <c r="A279" t="s">
        <v>428</v>
      </c>
      <c r="B279">
        <v>2007</v>
      </c>
      <c r="C279" t="s">
        <v>261</v>
      </c>
      <c r="D279" s="1" t="s">
        <v>100</v>
      </c>
      <c r="E279" t="s">
        <v>6</v>
      </c>
      <c r="F279" t="s">
        <v>6</v>
      </c>
      <c r="G279" t="s">
        <v>6</v>
      </c>
      <c r="H279" t="s">
        <v>6</v>
      </c>
      <c r="I279" t="s">
        <v>6</v>
      </c>
      <c r="J279" t="s">
        <v>6</v>
      </c>
      <c r="K279" t="s">
        <v>6</v>
      </c>
      <c r="L279" t="s">
        <v>6</v>
      </c>
      <c r="M279" t="s">
        <v>6</v>
      </c>
      <c r="N279" t="s">
        <v>6</v>
      </c>
      <c r="O279" t="s">
        <v>6</v>
      </c>
    </row>
    <row r="280" spans="1:15" ht="12.75">
      <c r="A280" t="s">
        <v>429</v>
      </c>
      <c r="B280">
        <v>2007</v>
      </c>
      <c r="C280" t="s">
        <v>261</v>
      </c>
      <c r="D280" s="1" t="s">
        <v>102</v>
      </c>
      <c r="E280">
        <v>6</v>
      </c>
      <c r="F280">
        <v>314</v>
      </c>
      <c r="G280">
        <v>815</v>
      </c>
      <c r="H280">
        <v>818</v>
      </c>
      <c r="I280">
        <v>1784</v>
      </c>
      <c r="J280">
        <v>2200</v>
      </c>
      <c r="K280">
        <v>766</v>
      </c>
      <c r="L280">
        <v>462</v>
      </c>
      <c r="M280">
        <v>176</v>
      </c>
      <c r="N280">
        <v>7335</v>
      </c>
      <c r="O280">
        <v>1223</v>
      </c>
    </row>
    <row r="281" spans="1:15" ht="12.75">
      <c r="A281" t="s">
        <v>430</v>
      </c>
      <c r="B281">
        <v>2007</v>
      </c>
      <c r="C281" t="s">
        <v>261</v>
      </c>
      <c r="D281" s="1" t="s">
        <v>104</v>
      </c>
      <c r="E281" t="s">
        <v>6</v>
      </c>
      <c r="F281" t="s">
        <v>6</v>
      </c>
      <c r="G281" t="s">
        <v>6</v>
      </c>
      <c r="H281" t="s">
        <v>6</v>
      </c>
      <c r="I281" t="s">
        <v>6</v>
      </c>
      <c r="J281" t="s">
        <v>6</v>
      </c>
      <c r="K281" t="s">
        <v>6</v>
      </c>
      <c r="L281" t="s">
        <v>6</v>
      </c>
      <c r="M281" t="s">
        <v>6</v>
      </c>
      <c r="N281" t="s">
        <v>6</v>
      </c>
      <c r="O281" t="s">
        <v>6</v>
      </c>
    </row>
    <row r="282" spans="1:15" ht="12.75">
      <c r="A282" t="s">
        <v>431</v>
      </c>
      <c r="B282">
        <v>2007</v>
      </c>
      <c r="C282" t="s">
        <v>261</v>
      </c>
      <c r="D282" s="1" t="s">
        <v>106</v>
      </c>
      <c r="E282" t="s">
        <v>6</v>
      </c>
      <c r="F282" t="s">
        <v>6</v>
      </c>
      <c r="G282" t="s">
        <v>6</v>
      </c>
      <c r="H282" t="s">
        <v>6</v>
      </c>
      <c r="I282" t="s">
        <v>6</v>
      </c>
      <c r="J282" t="s">
        <v>6</v>
      </c>
      <c r="K282" t="s">
        <v>6</v>
      </c>
      <c r="L282" t="s">
        <v>6</v>
      </c>
      <c r="M282" t="s">
        <v>6</v>
      </c>
      <c r="N282" t="s">
        <v>6</v>
      </c>
      <c r="O282" t="s">
        <v>6</v>
      </c>
    </row>
    <row r="283" spans="1:15" ht="12.75">
      <c r="A283" t="s">
        <v>432</v>
      </c>
      <c r="B283">
        <v>2007</v>
      </c>
      <c r="C283" t="s">
        <v>261</v>
      </c>
      <c r="D283" s="1" t="s">
        <v>108</v>
      </c>
      <c r="E283" t="s">
        <v>6</v>
      </c>
      <c r="F283" t="s">
        <v>6</v>
      </c>
      <c r="G283" t="s">
        <v>6</v>
      </c>
      <c r="H283" t="s">
        <v>6</v>
      </c>
      <c r="I283" t="s">
        <v>6</v>
      </c>
      <c r="J283" t="s">
        <v>6</v>
      </c>
      <c r="K283" t="s">
        <v>6</v>
      </c>
      <c r="L283" t="s">
        <v>6</v>
      </c>
      <c r="M283" t="s">
        <v>6</v>
      </c>
      <c r="N283" t="s">
        <v>6</v>
      </c>
      <c r="O283" t="s">
        <v>6</v>
      </c>
    </row>
    <row r="284" spans="1:15" ht="12.75">
      <c r="A284" t="s">
        <v>433</v>
      </c>
      <c r="B284">
        <v>2007</v>
      </c>
      <c r="C284" t="s">
        <v>261</v>
      </c>
      <c r="D284" s="1" t="s">
        <v>110</v>
      </c>
      <c r="E284">
        <v>2</v>
      </c>
      <c r="F284">
        <v>635</v>
      </c>
      <c r="G284">
        <v>1253</v>
      </c>
      <c r="H284">
        <v>1228</v>
      </c>
      <c r="I284">
        <v>2899</v>
      </c>
      <c r="J284">
        <v>2652</v>
      </c>
      <c r="K284">
        <v>895</v>
      </c>
      <c r="L284">
        <v>501</v>
      </c>
      <c r="M284">
        <v>182</v>
      </c>
      <c r="N284">
        <v>10245</v>
      </c>
      <c r="O284">
        <v>5123</v>
      </c>
    </row>
    <row r="285" spans="1:15" ht="12.75">
      <c r="A285" t="s">
        <v>434</v>
      </c>
      <c r="B285">
        <v>2007</v>
      </c>
      <c r="C285" t="s">
        <v>261</v>
      </c>
      <c r="D285" s="1" t="s">
        <v>112</v>
      </c>
      <c r="E285" t="s">
        <v>6</v>
      </c>
      <c r="F285" t="s">
        <v>6</v>
      </c>
      <c r="G285" t="s">
        <v>6</v>
      </c>
      <c r="H285" t="s">
        <v>6</v>
      </c>
      <c r="I285" t="s">
        <v>6</v>
      </c>
      <c r="J285" t="s">
        <v>6</v>
      </c>
      <c r="K285" t="s">
        <v>6</v>
      </c>
      <c r="L285" t="s">
        <v>6</v>
      </c>
      <c r="M285" t="s">
        <v>6</v>
      </c>
      <c r="N285" t="s">
        <v>6</v>
      </c>
      <c r="O285" t="s">
        <v>6</v>
      </c>
    </row>
    <row r="286" spans="1:15" ht="12.75">
      <c r="A286" t="s">
        <v>435</v>
      </c>
      <c r="B286">
        <v>2007</v>
      </c>
      <c r="C286" t="s">
        <v>261</v>
      </c>
      <c r="D286" s="1" t="s">
        <v>116</v>
      </c>
      <c r="E286" t="s">
        <v>6</v>
      </c>
      <c r="F286" t="s">
        <v>6</v>
      </c>
      <c r="G286" t="s">
        <v>6</v>
      </c>
      <c r="H286" t="s">
        <v>6</v>
      </c>
      <c r="I286" t="s">
        <v>6</v>
      </c>
      <c r="J286" t="s">
        <v>6</v>
      </c>
      <c r="K286" t="s">
        <v>6</v>
      </c>
      <c r="L286" t="s">
        <v>6</v>
      </c>
      <c r="M286" t="s">
        <v>6</v>
      </c>
      <c r="N286" t="s">
        <v>6</v>
      </c>
      <c r="O286" t="s">
        <v>6</v>
      </c>
    </row>
    <row r="287" spans="1:15" ht="12.75">
      <c r="A287" t="s">
        <v>436</v>
      </c>
      <c r="B287">
        <v>2007</v>
      </c>
      <c r="C287" t="s">
        <v>261</v>
      </c>
      <c r="D287" s="1" t="s">
        <v>118</v>
      </c>
      <c r="E287" t="s">
        <v>6</v>
      </c>
      <c r="F287" t="s">
        <v>6</v>
      </c>
      <c r="G287" t="s">
        <v>6</v>
      </c>
      <c r="H287" t="s">
        <v>6</v>
      </c>
      <c r="I287" t="s">
        <v>6</v>
      </c>
      <c r="J287" t="s">
        <v>6</v>
      </c>
      <c r="K287" t="s">
        <v>6</v>
      </c>
      <c r="L287" t="s">
        <v>6</v>
      </c>
      <c r="M287" t="s">
        <v>6</v>
      </c>
      <c r="N287" t="s">
        <v>6</v>
      </c>
      <c r="O287" t="s">
        <v>6</v>
      </c>
    </row>
    <row r="288" spans="1:15" ht="12.75">
      <c r="A288" t="s">
        <v>437</v>
      </c>
      <c r="B288">
        <v>2007</v>
      </c>
      <c r="C288" t="s">
        <v>261</v>
      </c>
      <c r="D288" s="1" t="s">
        <v>120</v>
      </c>
      <c r="E288" t="s">
        <v>6</v>
      </c>
      <c r="F288" t="s">
        <v>6</v>
      </c>
      <c r="G288" t="s">
        <v>6</v>
      </c>
      <c r="H288" t="s">
        <v>6</v>
      </c>
      <c r="I288" t="s">
        <v>6</v>
      </c>
      <c r="J288" t="s">
        <v>6</v>
      </c>
      <c r="K288" t="s">
        <v>6</v>
      </c>
      <c r="L288" t="s">
        <v>6</v>
      </c>
      <c r="M288" t="s">
        <v>6</v>
      </c>
      <c r="N288" t="s">
        <v>6</v>
      </c>
      <c r="O288" t="s">
        <v>6</v>
      </c>
    </row>
    <row r="289" spans="1:15" ht="12.75">
      <c r="A289" t="s">
        <v>438</v>
      </c>
      <c r="B289">
        <v>2007</v>
      </c>
      <c r="C289" t="s">
        <v>261</v>
      </c>
      <c r="D289" s="1" t="s">
        <v>122</v>
      </c>
      <c r="E289">
        <v>2</v>
      </c>
      <c r="F289">
        <v>38</v>
      </c>
      <c r="G289">
        <v>104</v>
      </c>
      <c r="H289">
        <v>67</v>
      </c>
      <c r="I289">
        <v>192</v>
      </c>
      <c r="J289">
        <v>320</v>
      </c>
      <c r="K289">
        <v>143</v>
      </c>
      <c r="L289">
        <v>106</v>
      </c>
      <c r="M289">
        <v>39</v>
      </c>
      <c r="N289">
        <v>1009</v>
      </c>
      <c r="O289">
        <v>505</v>
      </c>
    </row>
    <row r="290" spans="1:15" ht="12.75">
      <c r="A290" t="s">
        <v>439</v>
      </c>
      <c r="B290">
        <v>2007</v>
      </c>
      <c r="C290" t="s">
        <v>261</v>
      </c>
      <c r="D290" s="1" t="s">
        <v>124</v>
      </c>
      <c r="E290" t="s">
        <v>6</v>
      </c>
      <c r="F290" t="s">
        <v>6</v>
      </c>
      <c r="G290" t="s">
        <v>6</v>
      </c>
      <c r="H290" t="s">
        <v>6</v>
      </c>
      <c r="I290" t="s">
        <v>6</v>
      </c>
      <c r="J290" t="s">
        <v>6</v>
      </c>
      <c r="K290" t="s">
        <v>6</v>
      </c>
      <c r="L290" t="s">
        <v>6</v>
      </c>
      <c r="M290" t="s">
        <v>6</v>
      </c>
      <c r="N290" t="s">
        <v>6</v>
      </c>
      <c r="O290" t="s">
        <v>6</v>
      </c>
    </row>
    <row r="291" spans="1:15" ht="12.75">
      <c r="A291" t="s">
        <v>440</v>
      </c>
      <c r="B291">
        <v>2007</v>
      </c>
      <c r="C291" t="s">
        <v>261</v>
      </c>
      <c r="D291" s="46" t="s">
        <v>127</v>
      </c>
      <c r="E291">
        <v>0</v>
      </c>
      <c r="F291">
        <v>0</v>
      </c>
      <c r="G291">
        <v>0</v>
      </c>
      <c r="H291">
        <v>0</v>
      </c>
      <c r="I291">
        <v>0</v>
      </c>
      <c r="J291">
        <v>0</v>
      </c>
      <c r="K291">
        <v>0</v>
      </c>
      <c r="L291">
        <v>0</v>
      </c>
      <c r="M291">
        <v>0</v>
      </c>
      <c r="N291">
        <v>0</v>
      </c>
      <c r="O291">
        <v>0</v>
      </c>
    </row>
    <row r="292" spans="1:15" ht="12.75">
      <c r="A292" t="s">
        <v>441</v>
      </c>
      <c r="B292">
        <v>2008</v>
      </c>
      <c r="C292" t="s">
        <v>150</v>
      </c>
      <c r="D292" s="2" t="s">
        <v>49</v>
      </c>
      <c r="E292">
        <v>1015</v>
      </c>
      <c r="F292">
        <v>280980</v>
      </c>
      <c r="G292">
        <v>583575</v>
      </c>
      <c r="H292">
        <v>714589</v>
      </c>
      <c r="I292">
        <v>1587087</v>
      </c>
      <c r="J292">
        <v>1447444</v>
      </c>
      <c r="K292">
        <v>468485</v>
      </c>
      <c r="L292">
        <v>291274</v>
      </c>
      <c r="M292">
        <v>96904</v>
      </c>
      <c r="N292">
        <v>5470338</v>
      </c>
      <c r="O292">
        <v>5389.495566502463</v>
      </c>
    </row>
    <row r="293" spans="1:15" ht="12.75">
      <c r="A293" t="s">
        <v>442</v>
      </c>
      <c r="B293">
        <v>2008</v>
      </c>
      <c r="C293" t="s">
        <v>150</v>
      </c>
      <c r="D293" s="1" t="s">
        <v>55</v>
      </c>
      <c r="E293">
        <v>31</v>
      </c>
      <c r="F293">
        <v>11885</v>
      </c>
      <c r="G293">
        <v>21828</v>
      </c>
      <c r="H293">
        <v>34729</v>
      </c>
      <c r="I293">
        <v>79548</v>
      </c>
      <c r="J293">
        <v>59729</v>
      </c>
      <c r="K293">
        <v>17357</v>
      </c>
      <c r="L293">
        <v>12032</v>
      </c>
      <c r="M293">
        <v>3961</v>
      </c>
      <c r="N293">
        <v>241069</v>
      </c>
      <c r="O293">
        <v>7776</v>
      </c>
    </row>
    <row r="294" spans="1:15" ht="12.75">
      <c r="A294" t="s">
        <v>443</v>
      </c>
      <c r="B294">
        <v>2008</v>
      </c>
      <c r="C294" t="s">
        <v>150</v>
      </c>
      <c r="D294" s="1" t="s">
        <v>57</v>
      </c>
      <c r="E294">
        <v>36</v>
      </c>
      <c r="F294">
        <v>12585</v>
      </c>
      <c r="G294">
        <v>27679</v>
      </c>
      <c r="H294">
        <v>27547</v>
      </c>
      <c r="I294">
        <v>63024</v>
      </c>
      <c r="J294">
        <v>67807</v>
      </c>
      <c r="K294">
        <v>20468</v>
      </c>
      <c r="L294">
        <v>12200</v>
      </c>
      <c r="M294">
        <v>4325</v>
      </c>
      <c r="N294">
        <v>235635</v>
      </c>
      <c r="O294">
        <v>6545</v>
      </c>
    </row>
    <row r="295" spans="1:15" ht="12.75">
      <c r="A295" t="s">
        <v>444</v>
      </c>
      <c r="B295">
        <v>2008</v>
      </c>
      <c r="C295" t="s">
        <v>150</v>
      </c>
      <c r="D295" s="1" t="s">
        <v>59</v>
      </c>
      <c r="E295">
        <v>16</v>
      </c>
      <c r="F295">
        <v>5409</v>
      </c>
      <c r="G295">
        <v>12048</v>
      </c>
      <c r="H295">
        <v>12487</v>
      </c>
      <c r="I295">
        <v>27395</v>
      </c>
      <c r="J295">
        <v>30285</v>
      </c>
      <c r="K295">
        <v>10751</v>
      </c>
      <c r="L295">
        <v>6895</v>
      </c>
      <c r="M295">
        <v>2483</v>
      </c>
      <c r="N295">
        <v>107753</v>
      </c>
      <c r="O295">
        <v>6735</v>
      </c>
    </row>
    <row r="296" spans="1:15" ht="12.75">
      <c r="A296" t="s">
        <v>445</v>
      </c>
      <c r="B296">
        <v>2008</v>
      </c>
      <c r="C296" t="s">
        <v>150</v>
      </c>
      <c r="D296" s="1" t="s">
        <v>61</v>
      </c>
      <c r="E296">
        <v>34</v>
      </c>
      <c r="F296">
        <v>3961</v>
      </c>
      <c r="G296">
        <v>9640</v>
      </c>
      <c r="H296">
        <v>9838</v>
      </c>
      <c r="I296">
        <v>21436</v>
      </c>
      <c r="J296">
        <v>26838</v>
      </c>
      <c r="K296">
        <v>9933</v>
      </c>
      <c r="L296">
        <v>5952</v>
      </c>
      <c r="M296">
        <v>2122</v>
      </c>
      <c r="N296">
        <v>89720</v>
      </c>
      <c r="O296">
        <v>2639</v>
      </c>
    </row>
    <row r="297" spans="1:15" ht="12.75">
      <c r="A297" t="s">
        <v>446</v>
      </c>
      <c r="B297">
        <v>2008</v>
      </c>
      <c r="C297" t="s">
        <v>150</v>
      </c>
      <c r="D297" s="1" t="s">
        <v>63</v>
      </c>
      <c r="E297">
        <v>7</v>
      </c>
      <c r="F297">
        <v>3083</v>
      </c>
      <c r="G297">
        <v>6439</v>
      </c>
      <c r="H297">
        <v>6888</v>
      </c>
      <c r="I297">
        <v>15529</v>
      </c>
      <c r="J297">
        <v>15502</v>
      </c>
      <c r="K297">
        <v>4816</v>
      </c>
      <c r="L297">
        <v>2782</v>
      </c>
      <c r="M297">
        <v>927</v>
      </c>
      <c r="N297">
        <v>55966</v>
      </c>
      <c r="O297">
        <v>7995</v>
      </c>
    </row>
    <row r="298" spans="1:15" ht="12.75">
      <c r="A298" t="s">
        <v>447</v>
      </c>
      <c r="B298">
        <v>2008</v>
      </c>
      <c r="C298" t="s">
        <v>150</v>
      </c>
      <c r="D298" s="1" t="s">
        <v>65</v>
      </c>
      <c r="E298">
        <v>35</v>
      </c>
      <c r="F298">
        <v>7507</v>
      </c>
      <c r="G298">
        <v>16369</v>
      </c>
      <c r="H298">
        <v>17146</v>
      </c>
      <c r="I298">
        <v>36982</v>
      </c>
      <c r="J298">
        <v>45565</v>
      </c>
      <c r="K298">
        <v>17524</v>
      </c>
      <c r="L298">
        <v>10893</v>
      </c>
      <c r="M298">
        <v>3565</v>
      </c>
      <c r="N298">
        <v>155551</v>
      </c>
      <c r="O298">
        <v>4444</v>
      </c>
    </row>
    <row r="299" spans="1:15" ht="12.75">
      <c r="A299" t="s">
        <v>448</v>
      </c>
      <c r="B299">
        <v>2008</v>
      </c>
      <c r="C299" t="s">
        <v>150</v>
      </c>
      <c r="D299" s="1" t="s">
        <v>67</v>
      </c>
      <c r="E299">
        <v>27</v>
      </c>
      <c r="F299">
        <v>8576</v>
      </c>
      <c r="G299">
        <v>16587</v>
      </c>
      <c r="H299">
        <v>26840</v>
      </c>
      <c r="I299">
        <v>47401</v>
      </c>
      <c r="J299">
        <v>41718</v>
      </c>
      <c r="K299">
        <v>14212</v>
      </c>
      <c r="L299">
        <v>9777</v>
      </c>
      <c r="M299">
        <v>3184</v>
      </c>
      <c r="N299">
        <v>168295</v>
      </c>
      <c r="O299">
        <v>6233</v>
      </c>
    </row>
    <row r="300" spans="1:15" ht="12.75">
      <c r="A300" t="s">
        <v>449</v>
      </c>
      <c r="B300">
        <v>2008</v>
      </c>
      <c r="C300" t="s">
        <v>150</v>
      </c>
      <c r="D300" s="1" t="s">
        <v>69</v>
      </c>
      <c r="E300">
        <v>20</v>
      </c>
      <c r="F300">
        <v>8446</v>
      </c>
      <c r="G300">
        <v>16485</v>
      </c>
      <c r="H300">
        <v>16973</v>
      </c>
      <c r="I300">
        <v>41398</v>
      </c>
      <c r="J300">
        <v>39051</v>
      </c>
      <c r="K300">
        <v>11883</v>
      </c>
      <c r="L300">
        <v>6935</v>
      </c>
      <c r="M300">
        <v>2303</v>
      </c>
      <c r="N300">
        <v>143474</v>
      </c>
      <c r="O300">
        <v>7174</v>
      </c>
    </row>
    <row r="301" spans="1:15" ht="12.75">
      <c r="A301" t="s">
        <v>450</v>
      </c>
      <c r="B301">
        <v>2008</v>
      </c>
      <c r="C301" t="s">
        <v>150</v>
      </c>
      <c r="D301" s="1" t="s">
        <v>71</v>
      </c>
      <c r="E301">
        <v>16</v>
      </c>
      <c r="F301">
        <v>6271</v>
      </c>
      <c r="G301">
        <v>13633</v>
      </c>
      <c r="H301">
        <v>15699</v>
      </c>
      <c r="I301">
        <v>33737</v>
      </c>
      <c r="J301">
        <v>33923</v>
      </c>
      <c r="K301">
        <v>11520</v>
      </c>
      <c r="L301">
        <v>6699</v>
      </c>
      <c r="M301">
        <v>2130</v>
      </c>
      <c r="N301">
        <v>123612</v>
      </c>
      <c r="O301">
        <v>7726</v>
      </c>
    </row>
    <row r="302" spans="1:15" ht="12.75">
      <c r="A302" t="s">
        <v>451</v>
      </c>
      <c r="B302">
        <v>2008</v>
      </c>
      <c r="C302" t="s">
        <v>150</v>
      </c>
      <c r="D302" s="1" t="s">
        <v>73</v>
      </c>
      <c r="E302">
        <v>17</v>
      </c>
      <c r="F302">
        <v>4826</v>
      </c>
      <c r="G302">
        <v>11590</v>
      </c>
      <c r="H302">
        <v>12603</v>
      </c>
      <c r="I302">
        <v>26208</v>
      </c>
      <c r="J302">
        <v>28951</v>
      </c>
      <c r="K302">
        <v>9833</v>
      </c>
      <c r="L302">
        <v>6058</v>
      </c>
      <c r="M302">
        <v>1823</v>
      </c>
      <c r="N302">
        <v>101892</v>
      </c>
      <c r="O302">
        <v>5994</v>
      </c>
    </row>
    <row r="303" spans="1:15" ht="12.75">
      <c r="A303" t="s">
        <v>452</v>
      </c>
      <c r="B303">
        <v>2008</v>
      </c>
      <c r="C303" t="s">
        <v>150</v>
      </c>
      <c r="D303" s="1" t="s">
        <v>75</v>
      </c>
      <c r="E303">
        <v>15</v>
      </c>
      <c r="F303">
        <v>5747</v>
      </c>
      <c r="G303">
        <v>11748</v>
      </c>
      <c r="H303">
        <v>11785</v>
      </c>
      <c r="I303">
        <v>26472</v>
      </c>
      <c r="J303">
        <v>27762</v>
      </c>
      <c r="K303">
        <v>9155</v>
      </c>
      <c r="L303">
        <v>5936</v>
      </c>
      <c r="M303">
        <v>2069</v>
      </c>
      <c r="N303">
        <v>100674</v>
      </c>
      <c r="O303">
        <v>6712</v>
      </c>
    </row>
    <row r="304" spans="1:15" ht="12.75">
      <c r="A304" t="s">
        <v>453</v>
      </c>
      <c r="B304">
        <v>2008</v>
      </c>
      <c r="C304" t="s">
        <v>150</v>
      </c>
      <c r="D304" s="1" t="s">
        <v>77</v>
      </c>
      <c r="E304">
        <v>16</v>
      </c>
      <c r="F304">
        <v>4632</v>
      </c>
      <c r="G304">
        <v>10804</v>
      </c>
      <c r="H304">
        <v>10631</v>
      </c>
      <c r="I304">
        <v>22673</v>
      </c>
      <c r="J304">
        <v>23809</v>
      </c>
      <c r="K304">
        <v>7491</v>
      </c>
      <c r="L304">
        <v>4893</v>
      </c>
      <c r="M304">
        <v>1617</v>
      </c>
      <c r="N304">
        <v>86550</v>
      </c>
      <c r="O304">
        <v>5409</v>
      </c>
    </row>
    <row r="305" spans="1:15" ht="12.75">
      <c r="A305" t="s">
        <v>454</v>
      </c>
      <c r="B305">
        <v>2008</v>
      </c>
      <c r="C305" t="s">
        <v>150</v>
      </c>
      <c r="D305" s="1" t="s">
        <v>79</v>
      </c>
      <c r="E305">
        <v>72</v>
      </c>
      <c r="F305">
        <v>23081</v>
      </c>
      <c r="G305">
        <v>42276</v>
      </c>
      <c r="H305">
        <v>77028</v>
      </c>
      <c r="I305">
        <v>175113</v>
      </c>
      <c r="J305">
        <v>112795</v>
      </c>
      <c r="K305">
        <v>33751</v>
      </c>
      <c r="L305">
        <v>24286</v>
      </c>
      <c r="M305">
        <v>9202</v>
      </c>
      <c r="N305">
        <v>497532</v>
      </c>
      <c r="O305">
        <v>6910</v>
      </c>
    </row>
    <row r="306" spans="1:15" ht="12.75">
      <c r="A306" t="s">
        <v>455</v>
      </c>
      <c r="B306">
        <v>2008</v>
      </c>
      <c r="C306" t="s">
        <v>150</v>
      </c>
      <c r="D306" s="1" t="s">
        <v>81</v>
      </c>
      <c r="E306">
        <v>27</v>
      </c>
      <c r="F306">
        <v>8827</v>
      </c>
      <c r="G306">
        <v>17016</v>
      </c>
      <c r="H306">
        <v>18159</v>
      </c>
      <c r="I306">
        <v>45477</v>
      </c>
      <c r="J306">
        <v>41119</v>
      </c>
      <c r="K306">
        <v>13502</v>
      </c>
      <c r="L306">
        <v>7940</v>
      </c>
      <c r="M306">
        <v>2486</v>
      </c>
      <c r="N306">
        <v>154526</v>
      </c>
      <c r="O306">
        <v>5723</v>
      </c>
    </row>
    <row r="307" spans="1:15" ht="12.75">
      <c r="A307" t="s">
        <v>456</v>
      </c>
      <c r="B307">
        <v>2008</v>
      </c>
      <c r="C307" t="s">
        <v>150</v>
      </c>
      <c r="D307" s="1" t="s">
        <v>125</v>
      </c>
      <c r="E307">
        <v>155</v>
      </c>
      <c r="F307">
        <v>33712</v>
      </c>
      <c r="G307">
        <v>66395</v>
      </c>
      <c r="H307">
        <v>100499</v>
      </c>
      <c r="I307">
        <v>229973</v>
      </c>
      <c r="J307">
        <v>159854</v>
      </c>
      <c r="K307">
        <v>46577</v>
      </c>
      <c r="L307">
        <v>30258</v>
      </c>
      <c r="M307">
        <v>9470</v>
      </c>
      <c r="N307">
        <v>676738</v>
      </c>
      <c r="O307">
        <v>4366.051612903226</v>
      </c>
    </row>
    <row r="308" spans="1:15" ht="12.75">
      <c r="A308" t="s">
        <v>457</v>
      </c>
      <c r="B308">
        <v>2008</v>
      </c>
      <c r="C308" t="s">
        <v>150</v>
      </c>
      <c r="D308" s="1" t="s">
        <v>84</v>
      </c>
      <c r="E308">
        <v>19</v>
      </c>
      <c r="F308">
        <v>5970</v>
      </c>
      <c r="G308">
        <v>13256</v>
      </c>
      <c r="H308">
        <v>21683</v>
      </c>
      <c r="I308">
        <v>32857</v>
      </c>
      <c r="J308">
        <v>34483</v>
      </c>
      <c r="K308">
        <v>11872</v>
      </c>
      <c r="L308">
        <v>7182</v>
      </c>
      <c r="M308">
        <v>2666</v>
      </c>
      <c r="N308">
        <v>129969</v>
      </c>
      <c r="O308">
        <v>6840</v>
      </c>
    </row>
    <row r="309" spans="1:15" ht="12.75">
      <c r="A309" t="s">
        <v>458</v>
      </c>
      <c r="B309">
        <v>2008</v>
      </c>
      <c r="C309" t="s">
        <v>150</v>
      </c>
      <c r="D309" s="52" t="s">
        <v>131</v>
      </c>
      <c r="E309">
        <v>68</v>
      </c>
      <c r="F309">
        <v>11654</v>
      </c>
      <c r="G309">
        <v>25888</v>
      </c>
      <c r="H309">
        <v>25604</v>
      </c>
      <c r="I309">
        <v>60819</v>
      </c>
      <c r="J309">
        <v>67981</v>
      </c>
      <c r="K309">
        <v>22123</v>
      </c>
      <c r="L309">
        <v>13417</v>
      </c>
      <c r="M309">
        <v>4540</v>
      </c>
      <c r="N309">
        <v>232026</v>
      </c>
      <c r="O309">
        <v>3412.1470588235293</v>
      </c>
    </row>
    <row r="310" spans="1:15" ht="12.75">
      <c r="A310" t="s">
        <v>459</v>
      </c>
      <c r="B310">
        <v>2008</v>
      </c>
      <c r="C310" t="s">
        <v>150</v>
      </c>
      <c r="D310" s="1" t="s">
        <v>86</v>
      </c>
      <c r="E310">
        <v>16</v>
      </c>
      <c r="F310">
        <v>4214</v>
      </c>
      <c r="G310">
        <v>9218</v>
      </c>
      <c r="H310">
        <v>11057</v>
      </c>
      <c r="I310">
        <v>24050</v>
      </c>
      <c r="J310">
        <v>23878</v>
      </c>
      <c r="K310">
        <v>7651</v>
      </c>
      <c r="L310">
        <v>4917</v>
      </c>
      <c r="M310">
        <v>1649</v>
      </c>
      <c r="N310">
        <v>86634</v>
      </c>
      <c r="O310">
        <v>5415</v>
      </c>
    </row>
    <row r="311" spans="1:15" ht="12.75">
      <c r="A311" t="s">
        <v>460</v>
      </c>
      <c r="B311">
        <v>2008</v>
      </c>
      <c r="C311" t="s">
        <v>150</v>
      </c>
      <c r="D311" s="1" t="s">
        <v>88</v>
      </c>
      <c r="E311">
        <v>18</v>
      </c>
      <c r="F311">
        <v>5463</v>
      </c>
      <c r="G311">
        <v>10511</v>
      </c>
      <c r="H311">
        <v>11955</v>
      </c>
      <c r="I311">
        <v>26735</v>
      </c>
      <c r="J311">
        <v>27081</v>
      </c>
      <c r="K311">
        <v>9433</v>
      </c>
      <c r="L311">
        <v>6285</v>
      </c>
      <c r="M311">
        <v>2077</v>
      </c>
      <c r="N311">
        <v>99540</v>
      </c>
      <c r="O311">
        <v>5530</v>
      </c>
    </row>
    <row r="312" spans="1:15" ht="12.75">
      <c r="A312" t="s">
        <v>461</v>
      </c>
      <c r="B312">
        <v>2008</v>
      </c>
      <c r="C312" t="s">
        <v>150</v>
      </c>
      <c r="D312" s="1" t="s">
        <v>92</v>
      </c>
      <c r="E312">
        <v>12</v>
      </c>
      <c r="F312">
        <v>4711</v>
      </c>
      <c r="G312">
        <v>9925</v>
      </c>
      <c r="H312">
        <v>10368</v>
      </c>
      <c r="I312">
        <v>22896</v>
      </c>
      <c r="J312">
        <v>23915</v>
      </c>
      <c r="K312">
        <v>7476</v>
      </c>
      <c r="L312">
        <v>4291</v>
      </c>
      <c r="M312">
        <v>1400</v>
      </c>
      <c r="N312">
        <v>84982</v>
      </c>
      <c r="O312">
        <v>7082</v>
      </c>
    </row>
    <row r="313" spans="1:15" ht="12.75">
      <c r="A313" t="s">
        <v>462</v>
      </c>
      <c r="B313">
        <v>2008</v>
      </c>
      <c r="C313" t="s">
        <v>150</v>
      </c>
      <c r="D313" s="1" t="s">
        <v>94</v>
      </c>
      <c r="E313">
        <v>16</v>
      </c>
      <c r="F313">
        <v>4572</v>
      </c>
      <c r="G313">
        <v>10565</v>
      </c>
      <c r="H313">
        <v>10440</v>
      </c>
      <c r="I313">
        <v>22105</v>
      </c>
      <c r="J313">
        <v>24964</v>
      </c>
      <c r="K313">
        <v>8918</v>
      </c>
      <c r="L313">
        <v>5397</v>
      </c>
      <c r="M313">
        <v>1784</v>
      </c>
      <c r="N313">
        <v>88745</v>
      </c>
      <c r="O313">
        <v>5547</v>
      </c>
    </row>
    <row r="314" spans="1:15" ht="12.75">
      <c r="A314" t="s">
        <v>463</v>
      </c>
      <c r="B314">
        <v>2008</v>
      </c>
      <c r="C314" t="s">
        <v>150</v>
      </c>
      <c r="D314" s="1" t="s">
        <v>96</v>
      </c>
      <c r="E314">
        <v>23</v>
      </c>
      <c r="F314">
        <v>7404</v>
      </c>
      <c r="G314">
        <v>16253</v>
      </c>
      <c r="H314">
        <v>18271</v>
      </c>
      <c r="I314">
        <v>39495</v>
      </c>
      <c r="J314">
        <v>40968</v>
      </c>
      <c r="K314">
        <v>14179</v>
      </c>
      <c r="L314">
        <v>8201</v>
      </c>
      <c r="M314">
        <v>2728</v>
      </c>
      <c r="N314">
        <v>147499</v>
      </c>
      <c r="O314">
        <v>6413</v>
      </c>
    </row>
    <row r="315" spans="1:15" ht="12.75">
      <c r="A315" t="s">
        <v>464</v>
      </c>
      <c r="B315">
        <v>2008</v>
      </c>
      <c r="C315" t="s">
        <v>150</v>
      </c>
      <c r="D315" s="1" t="s">
        <v>100</v>
      </c>
      <c r="E315">
        <v>61</v>
      </c>
      <c r="F315">
        <v>19511</v>
      </c>
      <c r="G315">
        <v>40353</v>
      </c>
      <c r="H315">
        <v>44072</v>
      </c>
      <c r="I315">
        <v>102402</v>
      </c>
      <c r="J315">
        <v>89302</v>
      </c>
      <c r="K315">
        <v>28333</v>
      </c>
      <c r="L315">
        <v>15880</v>
      </c>
      <c r="M315">
        <v>4456</v>
      </c>
      <c r="N315">
        <v>344309</v>
      </c>
      <c r="O315">
        <v>5644</v>
      </c>
    </row>
    <row r="316" spans="1:15" ht="12.75">
      <c r="A316" t="s">
        <v>465</v>
      </c>
      <c r="B316">
        <v>2008</v>
      </c>
      <c r="C316" t="s">
        <v>150</v>
      </c>
      <c r="D316" s="1" t="s">
        <v>102</v>
      </c>
      <c r="E316">
        <v>14</v>
      </c>
      <c r="F316">
        <v>981</v>
      </c>
      <c r="G316">
        <v>2265</v>
      </c>
      <c r="H316">
        <v>2220</v>
      </c>
      <c r="I316">
        <v>4955</v>
      </c>
      <c r="J316">
        <v>6058</v>
      </c>
      <c r="K316">
        <v>2181</v>
      </c>
      <c r="L316">
        <v>1192</v>
      </c>
      <c r="M316">
        <v>454</v>
      </c>
      <c r="N316">
        <v>20306</v>
      </c>
      <c r="O316">
        <v>1450</v>
      </c>
    </row>
    <row r="317" spans="1:15" ht="12.75">
      <c r="A317" t="s">
        <v>466</v>
      </c>
      <c r="B317">
        <v>2008</v>
      </c>
      <c r="C317" t="s">
        <v>150</v>
      </c>
      <c r="D317" s="1" t="s">
        <v>104</v>
      </c>
      <c r="E317">
        <v>25</v>
      </c>
      <c r="F317">
        <v>6558</v>
      </c>
      <c r="G317">
        <v>15428</v>
      </c>
      <c r="H317">
        <v>16302</v>
      </c>
      <c r="I317">
        <v>35416</v>
      </c>
      <c r="J317">
        <v>39345</v>
      </c>
      <c r="K317">
        <v>14178</v>
      </c>
      <c r="L317">
        <v>9185</v>
      </c>
      <c r="M317">
        <v>3358</v>
      </c>
      <c r="N317">
        <v>139770</v>
      </c>
      <c r="O317">
        <v>5591</v>
      </c>
    </row>
    <row r="318" spans="1:15" ht="12.75">
      <c r="A318" t="s">
        <v>467</v>
      </c>
      <c r="B318">
        <v>2008</v>
      </c>
      <c r="C318" t="s">
        <v>150</v>
      </c>
      <c r="D318" s="1" t="s">
        <v>106</v>
      </c>
      <c r="E318">
        <v>30</v>
      </c>
      <c r="F318">
        <v>9298</v>
      </c>
      <c r="G318">
        <v>19374</v>
      </c>
      <c r="H318">
        <v>22403</v>
      </c>
      <c r="I318">
        <v>51631</v>
      </c>
      <c r="J318">
        <v>47648</v>
      </c>
      <c r="K318">
        <v>15666</v>
      </c>
      <c r="L318">
        <v>9409</v>
      </c>
      <c r="M318">
        <v>3021</v>
      </c>
      <c r="N318">
        <v>178450</v>
      </c>
      <c r="O318">
        <v>5948</v>
      </c>
    </row>
    <row r="319" spans="1:15" ht="12.75">
      <c r="A319" t="s">
        <v>468</v>
      </c>
      <c r="B319">
        <v>2008</v>
      </c>
      <c r="C319" t="s">
        <v>150</v>
      </c>
      <c r="D319" s="1" t="s">
        <v>108</v>
      </c>
      <c r="E319">
        <v>25</v>
      </c>
      <c r="F319">
        <v>5610</v>
      </c>
      <c r="G319">
        <v>12752</v>
      </c>
      <c r="H319">
        <v>12579</v>
      </c>
      <c r="I319">
        <v>28732</v>
      </c>
      <c r="J319">
        <v>33627</v>
      </c>
      <c r="K319">
        <v>12148</v>
      </c>
      <c r="L319">
        <v>7651</v>
      </c>
      <c r="M319">
        <v>2730</v>
      </c>
      <c r="N319">
        <v>115829</v>
      </c>
      <c r="O319">
        <v>4633</v>
      </c>
    </row>
    <row r="320" spans="1:15" ht="12.75">
      <c r="A320" t="s">
        <v>469</v>
      </c>
      <c r="B320">
        <v>2008</v>
      </c>
      <c r="C320" t="s">
        <v>150</v>
      </c>
      <c r="D320" s="1" t="s">
        <v>110</v>
      </c>
      <c r="E320">
        <v>10</v>
      </c>
      <c r="F320">
        <v>1228</v>
      </c>
      <c r="G320">
        <v>2755</v>
      </c>
      <c r="H320">
        <v>2572</v>
      </c>
      <c r="I320">
        <v>5919</v>
      </c>
      <c r="J320">
        <v>6233</v>
      </c>
      <c r="K320">
        <v>1998</v>
      </c>
      <c r="L320">
        <v>1131</v>
      </c>
      <c r="M320">
        <v>445</v>
      </c>
      <c r="N320">
        <v>22281</v>
      </c>
      <c r="O320">
        <v>2228</v>
      </c>
    </row>
    <row r="321" spans="1:15" ht="12.75">
      <c r="A321" t="s">
        <v>470</v>
      </c>
      <c r="B321">
        <v>2008</v>
      </c>
      <c r="C321" t="s">
        <v>150</v>
      </c>
      <c r="D321" s="1" t="s">
        <v>112</v>
      </c>
      <c r="E321">
        <v>20</v>
      </c>
      <c r="F321">
        <v>5413</v>
      </c>
      <c r="G321">
        <v>12117</v>
      </c>
      <c r="H321">
        <v>13590</v>
      </c>
      <c r="I321">
        <v>29700</v>
      </c>
      <c r="J321">
        <v>33455</v>
      </c>
      <c r="K321">
        <v>12302</v>
      </c>
      <c r="L321">
        <v>7909</v>
      </c>
      <c r="M321">
        <v>2804</v>
      </c>
      <c r="N321">
        <v>117290</v>
      </c>
      <c r="O321">
        <v>5865</v>
      </c>
    </row>
    <row r="322" spans="1:15" ht="12.75">
      <c r="A322" t="s">
        <v>471</v>
      </c>
      <c r="B322">
        <v>2008</v>
      </c>
      <c r="C322" t="s">
        <v>150</v>
      </c>
      <c r="D322" s="1" t="s">
        <v>116</v>
      </c>
      <c r="E322">
        <v>54</v>
      </c>
      <c r="F322">
        <v>17217</v>
      </c>
      <c r="G322">
        <v>35759</v>
      </c>
      <c r="H322">
        <v>39484</v>
      </c>
      <c r="I322">
        <v>90993</v>
      </c>
      <c r="J322">
        <v>87466</v>
      </c>
      <c r="K322">
        <v>28013</v>
      </c>
      <c r="L322">
        <v>16745</v>
      </c>
      <c r="M322">
        <v>5088</v>
      </c>
      <c r="N322">
        <v>320765</v>
      </c>
      <c r="O322">
        <v>5940</v>
      </c>
    </row>
    <row r="323" spans="1:15" ht="12.75">
      <c r="A323" t="s">
        <v>472</v>
      </c>
      <c r="B323">
        <v>2008</v>
      </c>
      <c r="C323" t="s">
        <v>150</v>
      </c>
      <c r="D323" s="1" t="s">
        <v>118</v>
      </c>
      <c r="E323">
        <v>23</v>
      </c>
      <c r="F323">
        <v>4780</v>
      </c>
      <c r="G323">
        <v>10869</v>
      </c>
      <c r="H323">
        <v>14794</v>
      </c>
      <c r="I323">
        <v>26144</v>
      </c>
      <c r="J323">
        <v>24990</v>
      </c>
      <c r="K323">
        <v>8378</v>
      </c>
      <c r="L323">
        <v>5037</v>
      </c>
      <c r="M323">
        <v>1769</v>
      </c>
      <c r="N323">
        <v>96761</v>
      </c>
      <c r="O323">
        <v>4207</v>
      </c>
    </row>
    <row r="324" spans="1:15" ht="12.75">
      <c r="A324" t="s">
        <v>473</v>
      </c>
      <c r="B324">
        <v>2008</v>
      </c>
      <c r="C324" t="s">
        <v>150</v>
      </c>
      <c r="D324" s="1" t="s">
        <v>120</v>
      </c>
      <c r="E324">
        <v>20</v>
      </c>
      <c r="F324">
        <v>5206</v>
      </c>
      <c r="G324">
        <v>10478</v>
      </c>
      <c r="H324">
        <v>13044</v>
      </c>
      <c r="I324">
        <v>27697</v>
      </c>
      <c r="J324">
        <v>26423</v>
      </c>
      <c r="K324">
        <v>8184</v>
      </c>
      <c r="L324">
        <v>5170</v>
      </c>
      <c r="M324">
        <v>1649</v>
      </c>
      <c r="N324">
        <v>97851</v>
      </c>
      <c r="O324">
        <v>4893</v>
      </c>
    </row>
    <row r="325" spans="1:15" ht="12.75">
      <c r="A325" t="s">
        <v>474</v>
      </c>
      <c r="B325">
        <v>2008</v>
      </c>
      <c r="C325" t="s">
        <v>150</v>
      </c>
      <c r="D325" s="1" t="s">
        <v>122</v>
      </c>
      <c r="E325">
        <v>12</v>
      </c>
      <c r="F325">
        <v>1286</v>
      </c>
      <c r="G325">
        <v>3002</v>
      </c>
      <c r="H325">
        <v>2848</v>
      </c>
      <c r="I325">
        <v>6739</v>
      </c>
      <c r="J325">
        <v>8100</v>
      </c>
      <c r="K325">
        <v>3013</v>
      </c>
      <c r="L325">
        <v>1932</v>
      </c>
      <c r="M325">
        <v>734</v>
      </c>
      <c r="N325">
        <v>27654</v>
      </c>
      <c r="O325">
        <v>2305</v>
      </c>
    </row>
    <row r="326" spans="1:15" ht="12.75">
      <c r="A326" t="s">
        <v>475</v>
      </c>
      <c r="B326">
        <v>2008</v>
      </c>
      <c r="C326" t="s">
        <v>150</v>
      </c>
      <c r="D326" s="1" t="s">
        <v>124</v>
      </c>
      <c r="E326">
        <v>25</v>
      </c>
      <c r="F326">
        <v>11356</v>
      </c>
      <c r="G326">
        <v>22270</v>
      </c>
      <c r="H326">
        <v>22451</v>
      </c>
      <c r="I326">
        <v>55436</v>
      </c>
      <c r="J326">
        <v>46819</v>
      </c>
      <c r="K326">
        <v>13666</v>
      </c>
      <c r="L326">
        <v>6807</v>
      </c>
      <c r="M326">
        <v>1885</v>
      </c>
      <c r="N326">
        <v>180690</v>
      </c>
      <c r="O326">
        <v>7228</v>
      </c>
    </row>
    <row r="327" spans="1:15" ht="12.75">
      <c r="A327" t="s">
        <v>476</v>
      </c>
      <c r="B327">
        <v>2008</v>
      </c>
      <c r="C327" t="s">
        <v>150</v>
      </c>
      <c r="D327" s="46" t="s">
        <v>127</v>
      </c>
      <c r="E327" t="s">
        <v>6</v>
      </c>
      <c r="F327" t="s">
        <v>6</v>
      </c>
      <c r="G327" t="s">
        <v>6</v>
      </c>
      <c r="H327" t="s">
        <v>6</v>
      </c>
      <c r="I327" t="s">
        <v>6</v>
      </c>
      <c r="J327" t="s">
        <v>6</v>
      </c>
      <c r="K327" t="s">
        <v>6</v>
      </c>
      <c r="L327" t="s">
        <v>6</v>
      </c>
      <c r="M327" t="s">
        <v>6</v>
      </c>
      <c r="N327" t="s">
        <v>6</v>
      </c>
      <c r="O327" t="s">
        <v>6</v>
      </c>
    </row>
    <row r="328" spans="1:15" ht="12.75">
      <c r="A328" t="s">
        <v>477</v>
      </c>
      <c r="B328">
        <v>2008</v>
      </c>
      <c r="C328" t="s">
        <v>187</v>
      </c>
      <c r="D328" s="2" t="s">
        <v>49</v>
      </c>
      <c r="E328">
        <v>892</v>
      </c>
      <c r="F328">
        <v>250995</v>
      </c>
      <c r="G328">
        <v>523011</v>
      </c>
      <c r="H328">
        <v>637922</v>
      </c>
      <c r="I328">
        <v>1412311</v>
      </c>
      <c r="J328">
        <v>1299505</v>
      </c>
      <c r="K328">
        <v>421792</v>
      </c>
      <c r="L328">
        <v>261913</v>
      </c>
      <c r="M328">
        <v>86778</v>
      </c>
      <c r="N328">
        <v>4894227</v>
      </c>
      <c r="O328">
        <v>5486.801569506726</v>
      </c>
    </row>
    <row r="329" spans="1:15" ht="12.75">
      <c r="A329" t="s">
        <v>478</v>
      </c>
      <c r="B329">
        <v>2008</v>
      </c>
      <c r="C329" t="s">
        <v>187</v>
      </c>
      <c r="D329" s="1" t="s">
        <v>55</v>
      </c>
      <c r="E329">
        <v>23</v>
      </c>
      <c r="F329">
        <v>9474</v>
      </c>
      <c r="G329">
        <v>17821</v>
      </c>
      <c r="H329">
        <v>23666</v>
      </c>
      <c r="I329">
        <v>61798</v>
      </c>
      <c r="J329">
        <v>50031</v>
      </c>
      <c r="K329">
        <v>14647</v>
      </c>
      <c r="L329">
        <v>9954</v>
      </c>
      <c r="M329">
        <v>3330</v>
      </c>
      <c r="N329">
        <v>190721</v>
      </c>
      <c r="O329">
        <v>8292</v>
      </c>
    </row>
    <row r="330" spans="1:15" ht="12.75">
      <c r="A330" t="s">
        <v>479</v>
      </c>
      <c r="B330">
        <v>2008</v>
      </c>
      <c r="C330" t="s">
        <v>187</v>
      </c>
      <c r="D330" s="1" t="s">
        <v>57</v>
      </c>
      <c r="E330">
        <v>28</v>
      </c>
      <c r="F330">
        <v>10049</v>
      </c>
      <c r="G330">
        <v>21874</v>
      </c>
      <c r="H330">
        <v>22118</v>
      </c>
      <c r="I330">
        <v>50574</v>
      </c>
      <c r="J330">
        <v>53838</v>
      </c>
      <c r="K330">
        <v>16244</v>
      </c>
      <c r="L330">
        <v>9615</v>
      </c>
      <c r="M330">
        <v>3438</v>
      </c>
      <c r="N330">
        <v>187750</v>
      </c>
      <c r="O330">
        <v>6705</v>
      </c>
    </row>
    <row r="331" spans="1:15" ht="12.75">
      <c r="A331" t="s">
        <v>480</v>
      </c>
      <c r="B331">
        <v>2008</v>
      </c>
      <c r="C331" t="s">
        <v>187</v>
      </c>
      <c r="D331" s="1" t="s">
        <v>59</v>
      </c>
      <c r="E331">
        <v>15</v>
      </c>
      <c r="F331">
        <v>5321</v>
      </c>
      <c r="G331">
        <v>11809</v>
      </c>
      <c r="H331">
        <v>12321</v>
      </c>
      <c r="I331">
        <v>26897</v>
      </c>
      <c r="J331">
        <v>29715</v>
      </c>
      <c r="K331">
        <v>10514</v>
      </c>
      <c r="L331">
        <v>6752</v>
      </c>
      <c r="M331">
        <v>2415</v>
      </c>
      <c r="N331">
        <v>105744</v>
      </c>
      <c r="O331">
        <v>7050</v>
      </c>
    </row>
    <row r="332" spans="1:15" ht="12.75">
      <c r="A332" t="s">
        <v>481</v>
      </c>
      <c r="B332">
        <v>2008</v>
      </c>
      <c r="C332" t="s">
        <v>187</v>
      </c>
      <c r="D332" s="1" t="s">
        <v>61</v>
      </c>
      <c r="E332">
        <v>34</v>
      </c>
      <c r="F332">
        <v>3961</v>
      </c>
      <c r="G332">
        <v>9640</v>
      </c>
      <c r="H332">
        <v>9838</v>
      </c>
      <c r="I332">
        <v>21436</v>
      </c>
      <c r="J332">
        <v>26838</v>
      </c>
      <c r="K332">
        <v>9933</v>
      </c>
      <c r="L332">
        <v>5952</v>
      </c>
      <c r="M332">
        <v>2122</v>
      </c>
      <c r="N332">
        <v>89720</v>
      </c>
      <c r="O332">
        <v>2639</v>
      </c>
    </row>
    <row r="333" spans="1:15" ht="12.75">
      <c r="A333" t="s">
        <v>482</v>
      </c>
      <c r="B333">
        <v>2008</v>
      </c>
      <c r="C333" t="s">
        <v>187</v>
      </c>
      <c r="D333" s="1" t="s">
        <v>63</v>
      </c>
      <c r="E333">
        <v>7</v>
      </c>
      <c r="F333">
        <v>3083</v>
      </c>
      <c r="G333">
        <v>6439</v>
      </c>
      <c r="H333">
        <v>6888</v>
      </c>
      <c r="I333">
        <v>15529</v>
      </c>
      <c r="J333">
        <v>15502</v>
      </c>
      <c r="K333">
        <v>4816</v>
      </c>
      <c r="L333">
        <v>2782</v>
      </c>
      <c r="M333">
        <v>927</v>
      </c>
      <c r="N333">
        <v>55966</v>
      </c>
      <c r="O333">
        <v>7995</v>
      </c>
    </row>
    <row r="334" spans="1:15" ht="12.75">
      <c r="A334" t="s">
        <v>483</v>
      </c>
      <c r="B334">
        <v>2008</v>
      </c>
      <c r="C334" t="s">
        <v>187</v>
      </c>
      <c r="D334" s="1" t="s">
        <v>65</v>
      </c>
      <c r="E334">
        <v>34</v>
      </c>
      <c r="F334">
        <v>7080</v>
      </c>
      <c r="G334">
        <v>15570</v>
      </c>
      <c r="H334">
        <v>16275</v>
      </c>
      <c r="I334">
        <v>35079</v>
      </c>
      <c r="J334">
        <v>43494</v>
      </c>
      <c r="K334">
        <v>16770</v>
      </c>
      <c r="L334">
        <v>10431</v>
      </c>
      <c r="M334">
        <v>3409</v>
      </c>
      <c r="N334">
        <v>148108</v>
      </c>
      <c r="O334">
        <v>4356</v>
      </c>
    </row>
    <row r="335" spans="1:15" ht="12.75">
      <c r="A335" t="s">
        <v>484</v>
      </c>
      <c r="B335">
        <v>2008</v>
      </c>
      <c r="C335" t="s">
        <v>187</v>
      </c>
      <c r="D335" s="1" t="s">
        <v>67</v>
      </c>
      <c r="E335">
        <v>25</v>
      </c>
      <c r="F335">
        <v>8445</v>
      </c>
      <c r="G335">
        <v>16328</v>
      </c>
      <c r="H335">
        <v>26532</v>
      </c>
      <c r="I335">
        <v>46734</v>
      </c>
      <c r="J335">
        <v>41238</v>
      </c>
      <c r="K335">
        <v>14053</v>
      </c>
      <c r="L335">
        <v>9653</v>
      </c>
      <c r="M335">
        <v>3145</v>
      </c>
      <c r="N335">
        <v>166128</v>
      </c>
      <c r="O335">
        <v>6645</v>
      </c>
    </row>
    <row r="336" spans="1:15" ht="12.75">
      <c r="A336" t="s">
        <v>485</v>
      </c>
      <c r="B336">
        <v>2008</v>
      </c>
      <c r="C336" t="s">
        <v>187</v>
      </c>
      <c r="D336" s="1" t="s">
        <v>69</v>
      </c>
      <c r="E336">
        <v>16</v>
      </c>
      <c r="F336">
        <v>5967</v>
      </c>
      <c r="G336">
        <v>12037</v>
      </c>
      <c r="H336">
        <v>12635</v>
      </c>
      <c r="I336">
        <v>29918</v>
      </c>
      <c r="J336">
        <v>29042</v>
      </c>
      <c r="K336">
        <v>8888</v>
      </c>
      <c r="L336">
        <v>5304</v>
      </c>
      <c r="M336">
        <v>1777</v>
      </c>
      <c r="N336">
        <v>105568</v>
      </c>
      <c r="O336">
        <v>6598</v>
      </c>
    </row>
    <row r="337" spans="1:15" ht="12.75">
      <c r="A337" t="s">
        <v>486</v>
      </c>
      <c r="B337">
        <v>2008</v>
      </c>
      <c r="C337" t="s">
        <v>187</v>
      </c>
      <c r="D337" s="1" t="s">
        <v>71</v>
      </c>
      <c r="E337">
        <v>11</v>
      </c>
      <c r="F337">
        <v>4743</v>
      </c>
      <c r="G337">
        <v>10171</v>
      </c>
      <c r="H337">
        <v>11925</v>
      </c>
      <c r="I337">
        <v>25587</v>
      </c>
      <c r="J337">
        <v>25647</v>
      </c>
      <c r="K337">
        <v>8557</v>
      </c>
      <c r="L337">
        <v>4962</v>
      </c>
      <c r="M337">
        <v>1544</v>
      </c>
      <c r="N337">
        <v>93136</v>
      </c>
      <c r="O337">
        <v>8467</v>
      </c>
    </row>
    <row r="338" spans="1:15" ht="12.75">
      <c r="A338" t="s">
        <v>487</v>
      </c>
      <c r="B338">
        <v>2008</v>
      </c>
      <c r="C338" t="s">
        <v>187</v>
      </c>
      <c r="D338" s="1" t="s">
        <v>73</v>
      </c>
      <c r="E338">
        <v>17</v>
      </c>
      <c r="F338">
        <v>4826</v>
      </c>
      <c r="G338">
        <v>11590</v>
      </c>
      <c r="H338">
        <v>12603</v>
      </c>
      <c r="I338">
        <v>26208</v>
      </c>
      <c r="J338">
        <v>28951</v>
      </c>
      <c r="K338">
        <v>9833</v>
      </c>
      <c r="L338">
        <v>6058</v>
      </c>
      <c r="M338">
        <v>1823</v>
      </c>
      <c r="N338">
        <v>101892</v>
      </c>
      <c r="O338">
        <v>5994</v>
      </c>
    </row>
    <row r="339" spans="1:15" ht="12.75">
      <c r="A339" t="s">
        <v>488</v>
      </c>
      <c r="B339">
        <v>2008</v>
      </c>
      <c r="C339" t="s">
        <v>187</v>
      </c>
      <c r="D339" s="1" t="s">
        <v>75</v>
      </c>
      <c r="E339">
        <v>13</v>
      </c>
      <c r="F339">
        <v>5140</v>
      </c>
      <c r="G339">
        <v>10574</v>
      </c>
      <c r="H339">
        <v>10623</v>
      </c>
      <c r="I339">
        <v>23574</v>
      </c>
      <c r="J339">
        <v>24788</v>
      </c>
      <c r="K339">
        <v>8133</v>
      </c>
      <c r="L339">
        <v>5244</v>
      </c>
      <c r="M339">
        <v>1858</v>
      </c>
      <c r="N339">
        <v>89934</v>
      </c>
      <c r="O339">
        <v>6918</v>
      </c>
    </row>
    <row r="340" spans="1:15" ht="12.75">
      <c r="A340" t="s">
        <v>489</v>
      </c>
      <c r="B340">
        <v>2008</v>
      </c>
      <c r="C340" t="s">
        <v>187</v>
      </c>
      <c r="D340" s="1" t="s">
        <v>77</v>
      </c>
      <c r="E340">
        <v>16</v>
      </c>
      <c r="F340">
        <v>4632</v>
      </c>
      <c r="G340">
        <v>10804</v>
      </c>
      <c r="H340">
        <v>10631</v>
      </c>
      <c r="I340">
        <v>22673</v>
      </c>
      <c r="J340">
        <v>23809</v>
      </c>
      <c r="K340">
        <v>7491</v>
      </c>
      <c r="L340">
        <v>4893</v>
      </c>
      <c r="M340">
        <v>1617</v>
      </c>
      <c r="N340">
        <v>86550</v>
      </c>
      <c r="O340">
        <v>5409</v>
      </c>
    </row>
    <row r="341" spans="1:15" ht="12.75">
      <c r="A341" t="s">
        <v>490</v>
      </c>
      <c r="B341">
        <v>2008</v>
      </c>
      <c r="C341" t="s">
        <v>187</v>
      </c>
      <c r="D341" s="1" t="s">
        <v>79</v>
      </c>
      <c r="E341">
        <v>50</v>
      </c>
      <c r="F341">
        <v>15969</v>
      </c>
      <c r="G341">
        <v>28961</v>
      </c>
      <c r="H341">
        <v>60891</v>
      </c>
      <c r="I341">
        <v>124265</v>
      </c>
      <c r="J341">
        <v>76826</v>
      </c>
      <c r="K341">
        <v>23338</v>
      </c>
      <c r="L341">
        <v>16579</v>
      </c>
      <c r="M341">
        <v>6310</v>
      </c>
      <c r="N341">
        <v>353139</v>
      </c>
      <c r="O341">
        <v>7063</v>
      </c>
    </row>
    <row r="342" spans="1:15" ht="12.75">
      <c r="A342" t="s">
        <v>491</v>
      </c>
      <c r="B342">
        <v>2008</v>
      </c>
      <c r="C342" t="s">
        <v>187</v>
      </c>
      <c r="D342" s="1" t="s">
        <v>81</v>
      </c>
      <c r="E342">
        <v>22</v>
      </c>
      <c r="F342">
        <v>7842</v>
      </c>
      <c r="G342">
        <v>15124</v>
      </c>
      <c r="H342">
        <v>16157</v>
      </c>
      <c r="I342">
        <v>40289</v>
      </c>
      <c r="J342">
        <v>37076</v>
      </c>
      <c r="K342">
        <v>12030</v>
      </c>
      <c r="L342">
        <v>7163</v>
      </c>
      <c r="M342">
        <v>2270</v>
      </c>
      <c r="N342">
        <v>137951</v>
      </c>
      <c r="O342">
        <v>6271</v>
      </c>
    </row>
    <row r="343" spans="1:15" ht="12.75">
      <c r="A343" t="s">
        <v>492</v>
      </c>
      <c r="B343">
        <v>2008</v>
      </c>
      <c r="C343" t="s">
        <v>187</v>
      </c>
      <c r="D343" s="1" t="s">
        <v>125</v>
      </c>
      <c r="E343">
        <v>151</v>
      </c>
      <c r="F343">
        <v>32819</v>
      </c>
      <c r="G343">
        <v>64708</v>
      </c>
      <c r="H343">
        <v>98418</v>
      </c>
      <c r="I343">
        <v>225056</v>
      </c>
      <c r="J343">
        <v>155896</v>
      </c>
      <c r="K343">
        <v>45319</v>
      </c>
      <c r="L343">
        <v>29369</v>
      </c>
      <c r="M343">
        <v>9169</v>
      </c>
      <c r="N343">
        <v>660754</v>
      </c>
      <c r="O343">
        <v>4375.854304635762</v>
      </c>
    </row>
    <row r="344" spans="1:15" ht="12.75">
      <c r="A344" t="s">
        <v>493</v>
      </c>
      <c r="B344">
        <v>2008</v>
      </c>
      <c r="C344" t="s">
        <v>187</v>
      </c>
      <c r="D344" s="1" t="s">
        <v>84</v>
      </c>
      <c r="E344">
        <v>18</v>
      </c>
      <c r="F344">
        <v>5456</v>
      </c>
      <c r="G344">
        <v>12198</v>
      </c>
      <c r="H344">
        <v>20459</v>
      </c>
      <c r="I344">
        <v>30294</v>
      </c>
      <c r="J344">
        <v>31999</v>
      </c>
      <c r="K344">
        <v>11352</v>
      </c>
      <c r="L344">
        <v>6921</v>
      </c>
      <c r="M344">
        <v>2571</v>
      </c>
      <c r="N344">
        <v>121250</v>
      </c>
      <c r="O344">
        <v>6736</v>
      </c>
    </row>
    <row r="345" spans="1:15" ht="12.75">
      <c r="A345" t="s">
        <v>494</v>
      </c>
      <c r="B345">
        <v>2008</v>
      </c>
      <c r="C345" t="s">
        <v>187</v>
      </c>
      <c r="D345" s="52" t="s">
        <v>131</v>
      </c>
      <c r="E345">
        <v>57</v>
      </c>
      <c r="F345">
        <v>11122</v>
      </c>
      <c r="G345">
        <v>24599</v>
      </c>
      <c r="H345">
        <v>24492</v>
      </c>
      <c r="I345">
        <v>58201</v>
      </c>
      <c r="J345">
        <v>64125</v>
      </c>
      <c r="K345">
        <v>20839</v>
      </c>
      <c r="L345">
        <v>12697</v>
      </c>
      <c r="M345">
        <v>4278</v>
      </c>
      <c r="N345">
        <v>220353</v>
      </c>
      <c r="O345">
        <v>3865.842105263158</v>
      </c>
    </row>
    <row r="346" spans="1:15" ht="12.75">
      <c r="A346" t="s">
        <v>495</v>
      </c>
      <c r="B346">
        <v>2008</v>
      </c>
      <c r="C346" t="s">
        <v>187</v>
      </c>
      <c r="D346" s="1" t="s">
        <v>86</v>
      </c>
      <c r="E346">
        <v>12</v>
      </c>
      <c r="F346">
        <v>3401</v>
      </c>
      <c r="G346">
        <v>7516</v>
      </c>
      <c r="H346">
        <v>8782</v>
      </c>
      <c r="I346">
        <v>19346</v>
      </c>
      <c r="J346">
        <v>19498</v>
      </c>
      <c r="K346">
        <v>6288</v>
      </c>
      <c r="L346">
        <v>4109</v>
      </c>
      <c r="M346">
        <v>1443</v>
      </c>
      <c r="N346">
        <v>70383</v>
      </c>
      <c r="O346">
        <v>5865</v>
      </c>
    </row>
    <row r="347" spans="1:15" ht="12.75">
      <c r="A347" t="s">
        <v>496</v>
      </c>
      <c r="B347">
        <v>2008</v>
      </c>
      <c r="C347" t="s">
        <v>187</v>
      </c>
      <c r="D347" s="1" t="s">
        <v>88</v>
      </c>
      <c r="E347">
        <v>18</v>
      </c>
      <c r="F347">
        <v>5463</v>
      </c>
      <c r="G347">
        <v>10511</v>
      </c>
      <c r="H347">
        <v>11955</v>
      </c>
      <c r="I347">
        <v>26735</v>
      </c>
      <c r="J347">
        <v>27081</v>
      </c>
      <c r="K347">
        <v>9433</v>
      </c>
      <c r="L347">
        <v>6285</v>
      </c>
      <c r="M347">
        <v>2077</v>
      </c>
      <c r="N347">
        <v>99540</v>
      </c>
      <c r="O347">
        <v>5530</v>
      </c>
    </row>
    <row r="348" spans="1:15" ht="12.75">
      <c r="A348" t="s">
        <v>497</v>
      </c>
      <c r="B348">
        <v>2008</v>
      </c>
      <c r="C348" t="s">
        <v>187</v>
      </c>
      <c r="D348" s="1" t="s">
        <v>92</v>
      </c>
      <c r="E348">
        <v>12</v>
      </c>
      <c r="F348">
        <v>4711</v>
      </c>
      <c r="G348">
        <v>9925</v>
      </c>
      <c r="H348">
        <v>10368</v>
      </c>
      <c r="I348">
        <v>22896</v>
      </c>
      <c r="J348">
        <v>23915</v>
      </c>
      <c r="K348">
        <v>7476</v>
      </c>
      <c r="L348">
        <v>4291</v>
      </c>
      <c r="M348">
        <v>1400</v>
      </c>
      <c r="N348">
        <v>84982</v>
      </c>
      <c r="O348">
        <v>7082</v>
      </c>
    </row>
    <row r="349" spans="1:15" ht="12.75">
      <c r="A349" t="s">
        <v>498</v>
      </c>
      <c r="B349">
        <v>2008</v>
      </c>
      <c r="C349" t="s">
        <v>187</v>
      </c>
      <c r="D349" s="1" t="s">
        <v>94</v>
      </c>
      <c r="E349">
        <v>15</v>
      </c>
      <c r="F349">
        <v>3805</v>
      </c>
      <c r="G349">
        <v>8763</v>
      </c>
      <c r="H349">
        <v>8335</v>
      </c>
      <c r="I349">
        <v>18292</v>
      </c>
      <c r="J349">
        <v>21097</v>
      </c>
      <c r="K349">
        <v>7678</v>
      </c>
      <c r="L349">
        <v>4556</v>
      </c>
      <c r="M349">
        <v>1496</v>
      </c>
      <c r="N349">
        <v>74022</v>
      </c>
      <c r="O349">
        <v>4935</v>
      </c>
    </row>
    <row r="350" spans="1:15" ht="12.75">
      <c r="A350" t="s">
        <v>499</v>
      </c>
      <c r="B350">
        <v>2008</v>
      </c>
      <c r="C350" t="s">
        <v>187</v>
      </c>
      <c r="D350" s="1" t="s">
        <v>96</v>
      </c>
      <c r="E350">
        <v>20</v>
      </c>
      <c r="F350">
        <v>7243</v>
      </c>
      <c r="G350">
        <v>15757</v>
      </c>
      <c r="H350">
        <v>17795</v>
      </c>
      <c r="I350">
        <v>38467</v>
      </c>
      <c r="J350">
        <v>39419</v>
      </c>
      <c r="K350">
        <v>13481</v>
      </c>
      <c r="L350">
        <v>7754</v>
      </c>
      <c r="M350">
        <v>2559</v>
      </c>
      <c r="N350">
        <v>142475</v>
      </c>
      <c r="O350">
        <v>7124</v>
      </c>
    </row>
    <row r="351" spans="1:15" ht="12.75">
      <c r="A351" t="s">
        <v>500</v>
      </c>
      <c r="B351">
        <v>2008</v>
      </c>
      <c r="C351" t="s">
        <v>187</v>
      </c>
      <c r="D351" s="1" t="s">
        <v>100</v>
      </c>
      <c r="E351">
        <v>55</v>
      </c>
      <c r="F351">
        <v>17399</v>
      </c>
      <c r="G351">
        <v>35900</v>
      </c>
      <c r="H351">
        <v>39311</v>
      </c>
      <c r="I351">
        <v>90807</v>
      </c>
      <c r="J351">
        <v>79546</v>
      </c>
      <c r="K351">
        <v>24884</v>
      </c>
      <c r="L351">
        <v>14103</v>
      </c>
      <c r="M351">
        <v>3872</v>
      </c>
      <c r="N351">
        <v>305822</v>
      </c>
      <c r="O351">
        <v>5560</v>
      </c>
    </row>
    <row r="352" spans="1:15" ht="12.75">
      <c r="A352" t="s">
        <v>501</v>
      </c>
      <c r="B352">
        <v>2008</v>
      </c>
      <c r="C352" t="s">
        <v>187</v>
      </c>
      <c r="D352" s="1" t="s">
        <v>102</v>
      </c>
      <c r="E352">
        <v>5</v>
      </c>
      <c r="F352">
        <v>632</v>
      </c>
      <c r="G352">
        <v>1285</v>
      </c>
      <c r="H352">
        <v>1267</v>
      </c>
      <c r="I352">
        <v>2985</v>
      </c>
      <c r="J352">
        <v>3266</v>
      </c>
      <c r="K352">
        <v>1144</v>
      </c>
      <c r="L352">
        <v>662</v>
      </c>
      <c r="M352">
        <v>210</v>
      </c>
      <c r="N352">
        <v>11451</v>
      </c>
      <c r="O352">
        <v>2290</v>
      </c>
    </row>
    <row r="353" spans="1:15" ht="12.75">
      <c r="A353" t="s">
        <v>502</v>
      </c>
      <c r="B353">
        <v>2008</v>
      </c>
      <c r="C353" t="s">
        <v>187</v>
      </c>
      <c r="D353" s="1" t="s">
        <v>104</v>
      </c>
      <c r="E353">
        <v>25</v>
      </c>
      <c r="F353">
        <v>6558</v>
      </c>
      <c r="G353">
        <v>15428</v>
      </c>
      <c r="H353">
        <v>16302</v>
      </c>
      <c r="I353">
        <v>35416</v>
      </c>
      <c r="J353">
        <v>39345</v>
      </c>
      <c r="K353">
        <v>14178</v>
      </c>
      <c r="L353">
        <v>9185</v>
      </c>
      <c r="M353">
        <v>3358</v>
      </c>
      <c r="N353">
        <v>139770</v>
      </c>
      <c r="O353">
        <v>5591</v>
      </c>
    </row>
    <row r="354" spans="1:15" ht="12.75">
      <c r="A354" t="s">
        <v>503</v>
      </c>
      <c r="B354">
        <v>2008</v>
      </c>
      <c r="C354" t="s">
        <v>187</v>
      </c>
      <c r="D354" s="1" t="s">
        <v>106</v>
      </c>
      <c r="E354">
        <v>30</v>
      </c>
      <c r="F354">
        <v>9298</v>
      </c>
      <c r="G354">
        <v>19374</v>
      </c>
      <c r="H354">
        <v>22403</v>
      </c>
      <c r="I354">
        <v>51631</v>
      </c>
      <c r="J354">
        <v>47648</v>
      </c>
      <c r="K354">
        <v>15666</v>
      </c>
      <c r="L354">
        <v>9409</v>
      </c>
      <c r="M354">
        <v>3021</v>
      </c>
      <c r="N354">
        <v>178450</v>
      </c>
      <c r="O354">
        <v>5948</v>
      </c>
    </row>
    <row r="355" spans="1:15" ht="12.75">
      <c r="A355" t="s">
        <v>504</v>
      </c>
      <c r="B355">
        <v>2008</v>
      </c>
      <c r="C355" t="s">
        <v>187</v>
      </c>
      <c r="D355" s="1" t="s">
        <v>108</v>
      </c>
      <c r="E355">
        <v>24</v>
      </c>
      <c r="F355">
        <v>5111</v>
      </c>
      <c r="G355">
        <v>11600</v>
      </c>
      <c r="H355">
        <v>11328</v>
      </c>
      <c r="I355">
        <v>25983</v>
      </c>
      <c r="J355">
        <v>30314</v>
      </c>
      <c r="K355">
        <v>10998</v>
      </c>
      <c r="L355">
        <v>6867</v>
      </c>
      <c r="M355">
        <v>2483</v>
      </c>
      <c r="N355">
        <v>104684</v>
      </c>
      <c r="O355">
        <v>4362</v>
      </c>
    </row>
    <row r="356" spans="1:15" ht="12.75">
      <c r="A356" t="s">
        <v>505</v>
      </c>
      <c r="B356">
        <v>2008</v>
      </c>
      <c r="C356" t="s">
        <v>187</v>
      </c>
      <c r="D356" s="1" t="s">
        <v>110</v>
      </c>
      <c r="E356">
        <v>1</v>
      </c>
      <c r="F356">
        <v>51</v>
      </c>
      <c r="G356">
        <v>114</v>
      </c>
      <c r="H356">
        <v>94</v>
      </c>
      <c r="I356">
        <v>225</v>
      </c>
      <c r="J356">
        <v>317</v>
      </c>
      <c r="K356">
        <v>127</v>
      </c>
      <c r="L356">
        <v>78</v>
      </c>
      <c r="M356">
        <v>28</v>
      </c>
      <c r="N356">
        <v>1034</v>
      </c>
      <c r="O356">
        <v>1034</v>
      </c>
    </row>
    <row r="357" spans="1:15" ht="12.75">
      <c r="A357" t="s">
        <v>506</v>
      </c>
      <c r="B357">
        <v>2008</v>
      </c>
      <c r="C357" t="s">
        <v>187</v>
      </c>
      <c r="D357" s="1" t="s">
        <v>112</v>
      </c>
      <c r="E357">
        <v>17</v>
      </c>
      <c r="F357">
        <v>4749</v>
      </c>
      <c r="G357">
        <v>10611</v>
      </c>
      <c r="H357">
        <v>12025</v>
      </c>
      <c r="I357">
        <v>26274</v>
      </c>
      <c r="J357">
        <v>29866</v>
      </c>
      <c r="K357">
        <v>10913</v>
      </c>
      <c r="L357">
        <v>7193</v>
      </c>
      <c r="M357">
        <v>2610</v>
      </c>
      <c r="N357">
        <v>104241</v>
      </c>
      <c r="O357">
        <v>6132</v>
      </c>
    </row>
    <row r="358" spans="1:15" ht="12.75">
      <c r="A358" t="s">
        <v>507</v>
      </c>
      <c r="B358">
        <v>2008</v>
      </c>
      <c r="C358" t="s">
        <v>187</v>
      </c>
      <c r="D358" s="1" t="s">
        <v>116</v>
      </c>
      <c r="E358">
        <v>54</v>
      </c>
      <c r="F358">
        <v>17217</v>
      </c>
      <c r="G358">
        <v>35759</v>
      </c>
      <c r="H358">
        <v>39484</v>
      </c>
      <c r="I358">
        <v>90993</v>
      </c>
      <c r="J358">
        <v>87466</v>
      </c>
      <c r="K358">
        <v>28013</v>
      </c>
      <c r="L358">
        <v>16745</v>
      </c>
      <c r="M358">
        <v>5088</v>
      </c>
      <c r="N358">
        <v>320765</v>
      </c>
      <c r="O358">
        <v>5940</v>
      </c>
    </row>
    <row r="359" spans="1:15" ht="12.75">
      <c r="A359" t="s">
        <v>508</v>
      </c>
      <c r="B359">
        <v>2008</v>
      </c>
      <c r="C359" t="s">
        <v>187</v>
      </c>
      <c r="D359" s="1" t="s">
        <v>118</v>
      </c>
      <c r="E359">
        <v>21</v>
      </c>
      <c r="F359">
        <v>4509</v>
      </c>
      <c r="G359">
        <v>10457</v>
      </c>
      <c r="H359">
        <v>9679</v>
      </c>
      <c r="I359">
        <v>23197</v>
      </c>
      <c r="J359">
        <v>24218</v>
      </c>
      <c r="K359">
        <v>8188</v>
      </c>
      <c r="L359">
        <v>4867</v>
      </c>
      <c r="M359">
        <v>1703</v>
      </c>
      <c r="N359">
        <v>86818</v>
      </c>
      <c r="O359">
        <v>4134</v>
      </c>
    </row>
    <row r="360" spans="1:15" ht="12.75">
      <c r="A360" t="s">
        <v>509</v>
      </c>
      <c r="B360">
        <v>2008</v>
      </c>
      <c r="C360" t="s">
        <v>187</v>
      </c>
      <c r="D360" s="1" t="s">
        <v>120</v>
      </c>
      <c r="E360">
        <v>19</v>
      </c>
      <c r="F360">
        <v>4876</v>
      </c>
      <c r="G360">
        <v>9870</v>
      </c>
      <c r="H360">
        <v>12257</v>
      </c>
      <c r="I360">
        <v>25964</v>
      </c>
      <c r="J360">
        <v>24672</v>
      </c>
      <c r="K360">
        <v>7672</v>
      </c>
      <c r="L360">
        <v>4902</v>
      </c>
      <c r="M360">
        <v>1577</v>
      </c>
      <c r="N360">
        <v>91790</v>
      </c>
      <c r="O360">
        <v>4831</v>
      </c>
    </row>
    <row r="361" spans="1:15" ht="12.75">
      <c r="A361" t="s">
        <v>510</v>
      </c>
      <c r="B361">
        <v>2008</v>
      </c>
      <c r="C361" t="s">
        <v>187</v>
      </c>
      <c r="D361" s="1" t="s">
        <v>122</v>
      </c>
      <c r="E361">
        <v>4</v>
      </c>
      <c r="F361">
        <v>266</v>
      </c>
      <c r="G361">
        <v>650</v>
      </c>
      <c r="H361">
        <v>561</v>
      </c>
      <c r="I361">
        <v>1272</v>
      </c>
      <c r="J361">
        <v>1596</v>
      </c>
      <c r="K361">
        <v>543</v>
      </c>
      <c r="L361">
        <v>296</v>
      </c>
      <c r="M361">
        <v>94</v>
      </c>
      <c r="N361">
        <v>5278</v>
      </c>
      <c r="O361">
        <v>1320</v>
      </c>
    </row>
    <row r="362" spans="1:15" ht="12.75">
      <c r="A362" t="s">
        <v>511</v>
      </c>
      <c r="B362">
        <v>2008</v>
      </c>
      <c r="C362" t="s">
        <v>187</v>
      </c>
      <c r="D362" s="1" t="s">
        <v>124</v>
      </c>
      <c r="E362">
        <v>23</v>
      </c>
      <c r="F362">
        <v>9777</v>
      </c>
      <c r="G362">
        <v>19244</v>
      </c>
      <c r="H362">
        <v>19504</v>
      </c>
      <c r="I362">
        <v>47716</v>
      </c>
      <c r="J362">
        <v>41426</v>
      </c>
      <c r="K362">
        <v>12353</v>
      </c>
      <c r="L362">
        <v>6282</v>
      </c>
      <c r="M362">
        <v>1756</v>
      </c>
      <c r="N362">
        <v>158058</v>
      </c>
      <c r="O362">
        <v>6872</v>
      </c>
    </row>
    <row r="363" spans="1:15" ht="12.75">
      <c r="A363" t="s">
        <v>512</v>
      </c>
      <c r="B363">
        <v>2008</v>
      </c>
      <c r="C363" t="s">
        <v>187</v>
      </c>
      <c r="D363" s="46" t="s">
        <v>127</v>
      </c>
      <c r="E363" t="s">
        <v>6</v>
      </c>
      <c r="F363" t="s">
        <v>6</v>
      </c>
      <c r="G363" t="s">
        <v>6</v>
      </c>
      <c r="H363" t="s">
        <v>6</v>
      </c>
      <c r="I363" t="s">
        <v>6</v>
      </c>
      <c r="J363" t="s">
        <v>6</v>
      </c>
      <c r="K363" t="s">
        <v>6</v>
      </c>
      <c r="L363" t="s">
        <v>6</v>
      </c>
      <c r="M363" t="s">
        <v>6</v>
      </c>
      <c r="N363" t="s">
        <v>6</v>
      </c>
      <c r="O363" t="s">
        <v>6</v>
      </c>
    </row>
    <row r="364" spans="1:15" ht="12.75">
      <c r="A364" t="s">
        <v>513</v>
      </c>
      <c r="B364">
        <v>2008</v>
      </c>
      <c r="C364" t="s">
        <v>224</v>
      </c>
      <c r="D364" s="2" t="s">
        <v>49</v>
      </c>
      <c r="E364">
        <v>89</v>
      </c>
      <c r="F364">
        <v>26018</v>
      </c>
      <c r="G364">
        <v>52692</v>
      </c>
      <c r="H364">
        <v>62645</v>
      </c>
      <c r="I364">
        <v>150552</v>
      </c>
      <c r="J364">
        <v>129514</v>
      </c>
      <c r="K364">
        <v>40891</v>
      </c>
      <c r="L364">
        <v>25808</v>
      </c>
      <c r="M364">
        <v>8892</v>
      </c>
      <c r="N364">
        <v>497012</v>
      </c>
      <c r="O364">
        <v>5584.404494382023</v>
      </c>
    </row>
    <row r="365" spans="1:15" ht="12.75">
      <c r="A365" t="s">
        <v>514</v>
      </c>
      <c r="B365">
        <v>2008</v>
      </c>
      <c r="C365" t="s">
        <v>224</v>
      </c>
      <c r="D365" s="1" t="s">
        <v>55</v>
      </c>
      <c r="E365">
        <v>3</v>
      </c>
      <c r="F365">
        <v>1463</v>
      </c>
      <c r="G365">
        <v>2234</v>
      </c>
      <c r="H365">
        <v>3475</v>
      </c>
      <c r="I365">
        <v>8531</v>
      </c>
      <c r="J365">
        <v>6326</v>
      </c>
      <c r="K365">
        <v>1822</v>
      </c>
      <c r="L365">
        <v>1326</v>
      </c>
      <c r="M365">
        <v>369</v>
      </c>
      <c r="N365">
        <v>25546</v>
      </c>
      <c r="O365">
        <v>8515</v>
      </c>
    </row>
    <row r="366" spans="1:15" ht="12.75">
      <c r="A366" t="s">
        <v>515</v>
      </c>
      <c r="B366">
        <v>2008</v>
      </c>
      <c r="C366" t="s">
        <v>224</v>
      </c>
      <c r="D366" s="1" t="s">
        <v>57</v>
      </c>
      <c r="E366">
        <v>4</v>
      </c>
      <c r="F366">
        <v>2163</v>
      </c>
      <c r="G366">
        <v>4961</v>
      </c>
      <c r="H366">
        <v>4509</v>
      </c>
      <c r="I366">
        <v>10442</v>
      </c>
      <c r="J366">
        <v>11498</v>
      </c>
      <c r="K366">
        <v>3287</v>
      </c>
      <c r="L366">
        <v>1993</v>
      </c>
      <c r="M366">
        <v>691</v>
      </c>
      <c r="N366">
        <v>39544</v>
      </c>
      <c r="O366">
        <v>9886</v>
      </c>
    </row>
    <row r="367" spans="1:15" ht="12.75">
      <c r="A367" t="s">
        <v>516</v>
      </c>
      <c r="B367">
        <v>2008</v>
      </c>
      <c r="C367" t="s">
        <v>224</v>
      </c>
      <c r="D367" s="1" t="s">
        <v>59</v>
      </c>
      <c r="E367">
        <v>1</v>
      </c>
      <c r="F367">
        <v>88</v>
      </c>
      <c r="G367">
        <v>239</v>
      </c>
      <c r="H367">
        <v>166</v>
      </c>
      <c r="I367">
        <v>498</v>
      </c>
      <c r="J367">
        <v>570</v>
      </c>
      <c r="K367">
        <v>237</v>
      </c>
      <c r="L367">
        <v>143</v>
      </c>
      <c r="M367">
        <v>68</v>
      </c>
      <c r="N367">
        <v>2009</v>
      </c>
      <c r="O367">
        <v>2009</v>
      </c>
    </row>
    <row r="368" spans="1:15" ht="12.75">
      <c r="A368" t="s">
        <v>517</v>
      </c>
      <c r="B368">
        <v>2008</v>
      </c>
      <c r="C368" t="s">
        <v>224</v>
      </c>
      <c r="D368" s="1" t="s">
        <v>61</v>
      </c>
      <c r="E368" t="s">
        <v>6</v>
      </c>
      <c r="F368" t="s">
        <v>6</v>
      </c>
      <c r="G368" t="s">
        <v>6</v>
      </c>
      <c r="H368" t="s">
        <v>6</v>
      </c>
      <c r="I368" t="s">
        <v>6</v>
      </c>
      <c r="J368" t="s">
        <v>6</v>
      </c>
      <c r="K368" t="s">
        <v>6</v>
      </c>
      <c r="L368" t="s">
        <v>6</v>
      </c>
      <c r="M368" t="s">
        <v>6</v>
      </c>
      <c r="N368" t="s">
        <v>6</v>
      </c>
      <c r="O368" t="s">
        <v>6</v>
      </c>
    </row>
    <row r="369" spans="1:15" ht="12.75">
      <c r="A369" t="s">
        <v>518</v>
      </c>
      <c r="B369">
        <v>2008</v>
      </c>
      <c r="C369" t="s">
        <v>224</v>
      </c>
      <c r="D369" s="1" t="s">
        <v>63</v>
      </c>
      <c r="E369" t="s">
        <v>6</v>
      </c>
      <c r="F369" t="s">
        <v>6</v>
      </c>
      <c r="G369" t="s">
        <v>6</v>
      </c>
      <c r="H369" t="s">
        <v>6</v>
      </c>
      <c r="I369" t="s">
        <v>6</v>
      </c>
      <c r="J369" t="s">
        <v>6</v>
      </c>
      <c r="K369" t="s">
        <v>6</v>
      </c>
      <c r="L369" t="s">
        <v>6</v>
      </c>
      <c r="M369" t="s">
        <v>6</v>
      </c>
      <c r="N369" t="s">
        <v>6</v>
      </c>
      <c r="O369" t="s">
        <v>6</v>
      </c>
    </row>
    <row r="370" spans="1:15" ht="12.75">
      <c r="A370" t="s">
        <v>519</v>
      </c>
      <c r="B370">
        <v>2008</v>
      </c>
      <c r="C370" t="s">
        <v>224</v>
      </c>
      <c r="D370" s="1" t="s">
        <v>65</v>
      </c>
      <c r="E370">
        <v>1</v>
      </c>
      <c r="F370">
        <v>427</v>
      </c>
      <c r="G370">
        <v>799</v>
      </c>
      <c r="H370">
        <v>871</v>
      </c>
      <c r="I370">
        <v>1903</v>
      </c>
      <c r="J370">
        <v>2071</v>
      </c>
      <c r="K370">
        <v>754</v>
      </c>
      <c r="L370">
        <v>462</v>
      </c>
      <c r="M370">
        <v>156</v>
      </c>
      <c r="N370">
        <v>7443</v>
      </c>
      <c r="O370">
        <v>7443</v>
      </c>
    </row>
    <row r="371" spans="1:15" ht="12.75">
      <c r="A371" t="s">
        <v>520</v>
      </c>
      <c r="B371">
        <v>2008</v>
      </c>
      <c r="C371" t="s">
        <v>224</v>
      </c>
      <c r="D371" s="1" t="s">
        <v>67</v>
      </c>
      <c r="E371">
        <v>1</v>
      </c>
      <c r="F371">
        <v>71</v>
      </c>
      <c r="G371">
        <v>122</v>
      </c>
      <c r="H371">
        <v>184</v>
      </c>
      <c r="I371">
        <v>309</v>
      </c>
      <c r="J371">
        <v>218</v>
      </c>
      <c r="K371">
        <v>55</v>
      </c>
      <c r="L371">
        <v>33</v>
      </c>
      <c r="M371">
        <v>4</v>
      </c>
      <c r="N371">
        <v>996</v>
      </c>
      <c r="O371">
        <v>996</v>
      </c>
    </row>
    <row r="372" spans="1:15" ht="12.75">
      <c r="A372" t="s">
        <v>521</v>
      </c>
      <c r="B372">
        <v>2008</v>
      </c>
      <c r="C372" t="s">
        <v>224</v>
      </c>
      <c r="D372" s="1" t="s">
        <v>69</v>
      </c>
      <c r="E372">
        <v>3</v>
      </c>
      <c r="F372">
        <v>2188</v>
      </c>
      <c r="G372">
        <v>4199</v>
      </c>
      <c r="H372">
        <v>4120</v>
      </c>
      <c r="I372">
        <v>10515</v>
      </c>
      <c r="J372">
        <v>9665</v>
      </c>
      <c r="K372">
        <v>2916</v>
      </c>
      <c r="L372">
        <v>1591</v>
      </c>
      <c r="M372">
        <v>520</v>
      </c>
      <c r="N372">
        <v>35714</v>
      </c>
      <c r="O372">
        <v>11905</v>
      </c>
    </row>
    <row r="373" spans="1:15" ht="12.75">
      <c r="A373" t="s">
        <v>522</v>
      </c>
      <c r="B373">
        <v>2008</v>
      </c>
      <c r="C373" t="s">
        <v>224</v>
      </c>
      <c r="D373" s="1" t="s">
        <v>71</v>
      </c>
      <c r="E373">
        <v>5</v>
      </c>
      <c r="F373">
        <v>1528</v>
      </c>
      <c r="G373">
        <v>3462</v>
      </c>
      <c r="H373">
        <v>3774</v>
      </c>
      <c r="I373">
        <v>8150</v>
      </c>
      <c r="J373">
        <v>8276</v>
      </c>
      <c r="K373">
        <v>2963</v>
      </c>
      <c r="L373">
        <v>1737</v>
      </c>
      <c r="M373">
        <v>586</v>
      </c>
      <c r="N373">
        <v>30476</v>
      </c>
      <c r="O373">
        <v>6095</v>
      </c>
    </row>
    <row r="374" spans="1:15" ht="12.75">
      <c r="A374" t="s">
        <v>523</v>
      </c>
      <c r="B374">
        <v>2008</v>
      </c>
      <c r="C374" t="s">
        <v>224</v>
      </c>
      <c r="D374" s="1" t="s">
        <v>73</v>
      </c>
      <c r="E374" t="s">
        <v>6</v>
      </c>
      <c r="F374" t="s">
        <v>6</v>
      </c>
      <c r="G374" t="s">
        <v>6</v>
      </c>
      <c r="H374" t="s">
        <v>6</v>
      </c>
      <c r="I374" t="s">
        <v>6</v>
      </c>
      <c r="J374" t="s">
        <v>6</v>
      </c>
      <c r="K374" t="s">
        <v>6</v>
      </c>
      <c r="L374" t="s">
        <v>6</v>
      </c>
      <c r="M374" t="s">
        <v>6</v>
      </c>
      <c r="N374" t="s">
        <v>6</v>
      </c>
      <c r="O374" t="s">
        <v>6</v>
      </c>
    </row>
    <row r="375" spans="1:15" ht="12.75">
      <c r="A375" t="s">
        <v>524</v>
      </c>
      <c r="B375">
        <v>2008</v>
      </c>
      <c r="C375" t="s">
        <v>224</v>
      </c>
      <c r="D375" s="1" t="s">
        <v>75</v>
      </c>
      <c r="E375">
        <v>2</v>
      </c>
      <c r="F375">
        <v>607</v>
      </c>
      <c r="G375">
        <v>1174</v>
      </c>
      <c r="H375">
        <v>1162</v>
      </c>
      <c r="I375">
        <v>2898</v>
      </c>
      <c r="J375">
        <v>2974</v>
      </c>
      <c r="K375">
        <v>1022</v>
      </c>
      <c r="L375">
        <v>692</v>
      </c>
      <c r="M375">
        <v>211</v>
      </c>
      <c r="N375">
        <v>10740</v>
      </c>
      <c r="O375">
        <v>5370</v>
      </c>
    </row>
    <row r="376" spans="1:15" ht="12.75">
      <c r="A376" t="s">
        <v>525</v>
      </c>
      <c r="B376">
        <v>2008</v>
      </c>
      <c r="C376" t="s">
        <v>224</v>
      </c>
      <c r="D376" s="1" t="s">
        <v>77</v>
      </c>
      <c r="E376" t="s">
        <v>6</v>
      </c>
      <c r="F376" t="s">
        <v>6</v>
      </c>
      <c r="G376" t="s">
        <v>6</v>
      </c>
      <c r="H376" t="s">
        <v>6</v>
      </c>
      <c r="I376" t="s">
        <v>6</v>
      </c>
      <c r="J376" t="s">
        <v>6</v>
      </c>
      <c r="K376" t="s">
        <v>6</v>
      </c>
      <c r="L376" t="s">
        <v>6</v>
      </c>
      <c r="M376" t="s">
        <v>6</v>
      </c>
      <c r="N376" t="s">
        <v>6</v>
      </c>
      <c r="O376" t="s">
        <v>6</v>
      </c>
    </row>
    <row r="377" spans="1:15" ht="12.75">
      <c r="A377" t="s">
        <v>526</v>
      </c>
      <c r="B377">
        <v>2008</v>
      </c>
      <c r="C377" t="s">
        <v>224</v>
      </c>
      <c r="D377" s="1" t="s">
        <v>79</v>
      </c>
      <c r="E377">
        <v>19</v>
      </c>
      <c r="F377">
        <v>6259</v>
      </c>
      <c r="G377">
        <v>11703</v>
      </c>
      <c r="H377">
        <v>14086</v>
      </c>
      <c r="I377">
        <v>46054</v>
      </c>
      <c r="J377">
        <v>32416</v>
      </c>
      <c r="K377">
        <v>9532</v>
      </c>
      <c r="L377">
        <v>7189</v>
      </c>
      <c r="M377">
        <v>2760</v>
      </c>
      <c r="N377">
        <v>129999</v>
      </c>
      <c r="O377">
        <v>6842</v>
      </c>
    </row>
    <row r="378" spans="1:15" ht="12.75">
      <c r="A378" t="s">
        <v>527</v>
      </c>
      <c r="B378">
        <v>2008</v>
      </c>
      <c r="C378" t="s">
        <v>224</v>
      </c>
      <c r="D378" s="1" t="s">
        <v>81</v>
      </c>
      <c r="E378">
        <v>4</v>
      </c>
      <c r="F378">
        <v>868</v>
      </c>
      <c r="G378">
        <v>1669</v>
      </c>
      <c r="H378">
        <v>1735</v>
      </c>
      <c r="I378">
        <v>4704</v>
      </c>
      <c r="J378">
        <v>3562</v>
      </c>
      <c r="K378">
        <v>1309</v>
      </c>
      <c r="L378">
        <v>693</v>
      </c>
      <c r="M378">
        <v>193</v>
      </c>
      <c r="N378">
        <v>14733</v>
      </c>
      <c r="O378">
        <v>3683</v>
      </c>
    </row>
    <row r="379" spans="1:15" ht="12.75">
      <c r="A379" t="s">
        <v>528</v>
      </c>
      <c r="B379">
        <v>2008</v>
      </c>
      <c r="C379" t="s">
        <v>224</v>
      </c>
      <c r="D379" s="1" t="s">
        <v>125</v>
      </c>
      <c r="E379">
        <v>4</v>
      </c>
      <c r="F379">
        <v>893</v>
      </c>
      <c r="G379">
        <v>1687</v>
      </c>
      <c r="H379">
        <v>2081</v>
      </c>
      <c r="I379">
        <v>4917</v>
      </c>
      <c r="J379">
        <v>3958</v>
      </c>
      <c r="K379">
        <v>1258</v>
      </c>
      <c r="L379">
        <v>889</v>
      </c>
      <c r="M379">
        <v>301</v>
      </c>
      <c r="N379">
        <v>15984</v>
      </c>
      <c r="O379">
        <v>3996</v>
      </c>
    </row>
    <row r="380" spans="1:15" ht="12.75">
      <c r="A380" t="s">
        <v>529</v>
      </c>
      <c r="B380">
        <v>2008</v>
      </c>
      <c r="C380" t="s">
        <v>224</v>
      </c>
      <c r="D380" s="1" t="s">
        <v>84</v>
      </c>
      <c r="E380">
        <v>1</v>
      </c>
      <c r="F380">
        <v>514</v>
      </c>
      <c r="G380">
        <v>1058</v>
      </c>
      <c r="H380">
        <v>1224</v>
      </c>
      <c r="I380">
        <v>2563</v>
      </c>
      <c r="J380">
        <v>2484</v>
      </c>
      <c r="K380">
        <v>520</v>
      </c>
      <c r="L380">
        <v>261</v>
      </c>
      <c r="M380">
        <v>95</v>
      </c>
      <c r="N380">
        <v>8719</v>
      </c>
      <c r="O380">
        <v>8719</v>
      </c>
    </row>
    <row r="381" spans="1:15" ht="12.75">
      <c r="A381" t="s">
        <v>530</v>
      </c>
      <c r="B381">
        <v>2008</v>
      </c>
      <c r="C381" t="s">
        <v>224</v>
      </c>
      <c r="D381" s="52" t="s">
        <v>131</v>
      </c>
      <c r="E381">
        <v>2</v>
      </c>
      <c r="F381">
        <v>61</v>
      </c>
      <c r="G381">
        <v>177</v>
      </c>
      <c r="H381">
        <v>172</v>
      </c>
      <c r="I381">
        <v>381</v>
      </c>
      <c r="J381">
        <v>563</v>
      </c>
      <c r="K381">
        <v>222</v>
      </c>
      <c r="L381">
        <v>163</v>
      </c>
      <c r="M381">
        <v>56</v>
      </c>
      <c r="N381">
        <v>1795</v>
      </c>
      <c r="O381">
        <v>897.5</v>
      </c>
    </row>
    <row r="382" spans="1:15" ht="12.75">
      <c r="A382" t="s">
        <v>531</v>
      </c>
      <c r="B382">
        <v>2008</v>
      </c>
      <c r="C382" t="s">
        <v>224</v>
      </c>
      <c r="D382" s="1" t="s">
        <v>86</v>
      </c>
      <c r="E382">
        <v>4</v>
      </c>
      <c r="F382">
        <v>813</v>
      </c>
      <c r="G382">
        <v>1702</v>
      </c>
      <c r="H382">
        <v>2275</v>
      </c>
      <c r="I382">
        <v>4704</v>
      </c>
      <c r="J382">
        <v>4380</v>
      </c>
      <c r="K382">
        <v>1363</v>
      </c>
      <c r="L382">
        <v>808</v>
      </c>
      <c r="M382">
        <v>206</v>
      </c>
      <c r="N382">
        <v>16251</v>
      </c>
      <c r="O382">
        <v>4063</v>
      </c>
    </row>
    <row r="383" spans="1:15" ht="12.75">
      <c r="A383" t="s">
        <v>532</v>
      </c>
      <c r="B383">
        <v>2008</v>
      </c>
      <c r="C383" t="s">
        <v>224</v>
      </c>
      <c r="D383" s="1" t="s">
        <v>88</v>
      </c>
      <c r="E383" t="s">
        <v>6</v>
      </c>
      <c r="F383" t="s">
        <v>6</v>
      </c>
      <c r="G383" t="s">
        <v>6</v>
      </c>
      <c r="H383" t="s">
        <v>6</v>
      </c>
      <c r="I383" t="s">
        <v>6</v>
      </c>
      <c r="J383" t="s">
        <v>6</v>
      </c>
      <c r="K383" t="s">
        <v>6</v>
      </c>
      <c r="L383" t="s">
        <v>6</v>
      </c>
      <c r="M383" t="s">
        <v>6</v>
      </c>
      <c r="N383" t="s">
        <v>6</v>
      </c>
      <c r="O383" t="s">
        <v>6</v>
      </c>
    </row>
    <row r="384" spans="1:15" ht="12.75">
      <c r="A384" t="s">
        <v>533</v>
      </c>
      <c r="B384">
        <v>2008</v>
      </c>
      <c r="C384" t="s">
        <v>224</v>
      </c>
      <c r="D384" s="1" t="s">
        <v>92</v>
      </c>
      <c r="E384" t="s">
        <v>6</v>
      </c>
      <c r="F384" t="s">
        <v>6</v>
      </c>
      <c r="G384" t="s">
        <v>6</v>
      </c>
      <c r="H384" t="s">
        <v>6</v>
      </c>
      <c r="I384" t="s">
        <v>6</v>
      </c>
      <c r="J384" t="s">
        <v>6</v>
      </c>
      <c r="K384" t="s">
        <v>6</v>
      </c>
      <c r="L384" t="s">
        <v>6</v>
      </c>
      <c r="M384" t="s">
        <v>6</v>
      </c>
      <c r="N384" t="s">
        <v>6</v>
      </c>
      <c r="O384" t="s">
        <v>6</v>
      </c>
    </row>
    <row r="385" spans="1:15" ht="12.75">
      <c r="A385" t="s">
        <v>534</v>
      </c>
      <c r="B385">
        <v>2008</v>
      </c>
      <c r="C385" t="s">
        <v>224</v>
      </c>
      <c r="D385" s="1" t="s">
        <v>94</v>
      </c>
      <c r="E385">
        <v>1</v>
      </c>
      <c r="F385">
        <v>767</v>
      </c>
      <c r="G385">
        <v>1802</v>
      </c>
      <c r="H385">
        <v>2105</v>
      </c>
      <c r="I385">
        <v>3813</v>
      </c>
      <c r="J385">
        <v>3867</v>
      </c>
      <c r="K385">
        <v>1240</v>
      </c>
      <c r="L385">
        <v>841</v>
      </c>
      <c r="M385">
        <v>288</v>
      </c>
      <c r="N385">
        <v>14723</v>
      </c>
      <c r="O385">
        <v>14723</v>
      </c>
    </row>
    <row r="386" spans="1:15" ht="12.75">
      <c r="A386" t="s">
        <v>535</v>
      </c>
      <c r="B386">
        <v>2008</v>
      </c>
      <c r="C386" t="s">
        <v>224</v>
      </c>
      <c r="D386" s="1" t="s">
        <v>96</v>
      </c>
      <c r="E386">
        <v>3</v>
      </c>
      <c r="F386">
        <v>161</v>
      </c>
      <c r="G386">
        <v>496</v>
      </c>
      <c r="H386">
        <v>476</v>
      </c>
      <c r="I386">
        <v>1028</v>
      </c>
      <c r="J386">
        <v>1549</v>
      </c>
      <c r="K386">
        <v>698</v>
      </c>
      <c r="L386">
        <v>447</v>
      </c>
      <c r="M386">
        <v>169</v>
      </c>
      <c r="N386">
        <v>5024</v>
      </c>
      <c r="O386">
        <v>1675</v>
      </c>
    </row>
    <row r="387" spans="1:15" ht="12.75">
      <c r="A387" t="s">
        <v>536</v>
      </c>
      <c r="B387">
        <v>2008</v>
      </c>
      <c r="C387" t="s">
        <v>224</v>
      </c>
      <c r="D387" s="1" t="s">
        <v>100</v>
      </c>
      <c r="E387">
        <v>6</v>
      </c>
      <c r="F387">
        <v>2112</v>
      </c>
      <c r="G387">
        <v>4453</v>
      </c>
      <c r="H387">
        <v>4761</v>
      </c>
      <c r="I387">
        <v>11595</v>
      </c>
      <c r="J387">
        <v>9756</v>
      </c>
      <c r="K387">
        <v>3449</v>
      </c>
      <c r="L387">
        <v>1777</v>
      </c>
      <c r="M387">
        <v>584</v>
      </c>
      <c r="N387">
        <v>38487</v>
      </c>
      <c r="O387">
        <v>6415</v>
      </c>
    </row>
    <row r="388" spans="1:15" ht="12.75">
      <c r="A388" t="s">
        <v>537</v>
      </c>
      <c r="B388">
        <v>2008</v>
      </c>
      <c r="C388" t="s">
        <v>224</v>
      </c>
      <c r="D388" s="1" t="s">
        <v>102</v>
      </c>
      <c r="E388">
        <v>3</v>
      </c>
      <c r="F388">
        <v>144</v>
      </c>
      <c r="G388">
        <v>393</v>
      </c>
      <c r="H388">
        <v>358</v>
      </c>
      <c r="I388">
        <v>832</v>
      </c>
      <c r="J388">
        <v>1135</v>
      </c>
      <c r="K388">
        <v>422</v>
      </c>
      <c r="L388">
        <v>213</v>
      </c>
      <c r="M388">
        <v>100</v>
      </c>
      <c r="N388">
        <v>3597</v>
      </c>
      <c r="O388">
        <v>1199</v>
      </c>
    </row>
    <row r="389" spans="1:15" ht="12.75">
      <c r="A389" t="s">
        <v>538</v>
      </c>
      <c r="B389">
        <v>2008</v>
      </c>
      <c r="C389" t="s">
        <v>224</v>
      </c>
      <c r="D389" s="1" t="s">
        <v>104</v>
      </c>
      <c r="E389" t="s">
        <v>6</v>
      </c>
      <c r="F389" t="s">
        <v>6</v>
      </c>
      <c r="G389" t="s">
        <v>6</v>
      </c>
      <c r="H389" t="s">
        <v>6</v>
      </c>
      <c r="I389" t="s">
        <v>6</v>
      </c>
      <c r="J389" t="s">
        <v>6</v>
      </c>
      <c r="K389" t="s">
        <v>6</v>
      </c>
      <c r="L389" t="s">
        <v>6</v>
      </c>
      <c r="M389" t="s">
        <v>6</v>
      </c>
      <c r="N389" t="s">
        <v>6</v>
      </c>
      <c r="O389" t="s">
        <v>6</v>
      </c>
    </row>
    <row r="390" spans="1:15" ht="12.75">
      <c r="A390" t="s">
        <v>539</v>
      </c>
      <c r="B390">
        <v>2008</v>
      </c>
      <c r="C390" t="s">
        <v>224</v>
      </c>
      <c r="D390" s="1" t="s">
        <v>106</v>
      </c>
      <c r="E390" t="s">
        <v>6</v>
      </c>
      <c r="F390" t="s">
        <v>6</v>
      </c>
      <c r="G390" t="s">
        <v>6</v>
      </c>
      <c r="H390" t="s">
        <v>6</v>
      </c>
      <c r="I390" t="s">
        <v>6</v>
      </c>
      <c r="J390" t="s">
        <v>6</v>
      </c>
      <c r="K390" t="s">
        <v>6</v>
      </c>
      <c r="L390" t="s">
        <v>6</v>
      </c>
      <c r="M390" t="s">
        <v>6</v>
      </c>
      <c r="N390" t="s">
        <v>6</v>
      </c>
      <c r="O390" t="s">
        <v>6</v>
      </c>
    </row>
    <row r="391" spans="1:15" ht="12.75">
      <c r="A391" t="s">
        <v>540</v>
      </c>
      <c r="B391">
        <v>2008</v>
      </c>
      <c r="C391" t="s">
        <v>224</v>
      </c>
      <c r="D391" s="1" t="s">
        <v>108</v>
      </c>
      <c r="E391">
        <v>1</v>
      </c>
      <c r="F391">
        <v>499</v>
      </c>
      <c r="G391">
        <v>1152</v>
      </c>
      <c r="H391">
        <v>1251</v>
      </c>
      <c r="I391">
        <v>2749</v>
      </c>
      <c r="J391">
        <v>3313</v>
      </c>
      <c r="K391">
        <v>1150</v>
      </c>
      <c r="L391">
        <v>784</v>
      </c>
      <c r="M391">
        <v>247</v>
      </c>
      <c r="N391">
        <v>11145</v>
      </c>
      <c r="O391">
        <v>11145</v>
      </c>
    </row>
    <row r="392" spans="1:15" ht="12.75">
      <c r="A392" t="s">
        <v>541</v>
      </c>
      <c r="B392">
        <v>2008</v>
      </c>
      <c r="C392" t="s">
        <v>224</v>
      </c>
      <c r="D392" s="1" t="s">
        <v>110</v>
      </c>
      <c r="E392">
        <v>7</v>
      </c>
      <c r="F392">
        <v>564</v>
      </c>
      <c r="G392">
        <v>1415</v>
      </c>
      <c r="H392">
        <v>1230</v>
      </c>
      <c r="I392">
        <v>2870</v>
      </c>
      <c r="J392">
        <v>3256</v>
      </c>
      <c r="K392">
        <v>942</v>
      </c>
      <c r="L392">
        <v>552</v>
      </c>
      <c r="M392">
        <v>229</v>
      </c>
      <c r="N392">
        <v>11058</v>
      </c>
      <c r="O392">
        <v>1580</v>
      </c>
    </row>
    <row r="393" spans="1:15" ht="12.75">
      <c r="A393" t="s">
        <v>542</v>
      </c>
      <c r="B393">
        <v>2008</v>
      </c>
      <c r="C393" t="s">
        <v>224</v>
      </c>
      <c r="D393" s="1" t="s">
        <v>112</v>
      </c>
      <c r="E393">
        <v>3</v>
      </c>
      <c r="F393">
        <v>664</v>
      </c>
      <c r="G393">
        <v>1506</v>
      </c>
      <c r="H393">
        <v>1565</v>
      </c>
      <c r="I393">
        <v>3426</v>
      </c>
      <c r="J393">
        <v>3589</v>
      </c>
      <c r="K393">
        <v>1389</v>
      </c>
      <c r="L393">
        <v>716</v>
      </c>
      <c r="M393">
        <v>194</v>
      </c>
      <c r="N393">
        <v>13049</v>
      </c>
      <c r="O393">
        <v>4350</v>
      </c>
    </row>
    <row r="394" spans="1:15" ht="12.75">
      <c r="A394" t="s">
        <v>543</v>
      </c>
      <c r="B394">
        <v>2008</v>
      </c>
      <c r="C394" t="s">
        <v>224</v>
      </c>
      <c r="D394" s="1" t="s">
        <v>116</v>
      </c>
      <c r="E394" t="s">
        <v>6</v>
      </c>
      <c r="F394" t="s">
        <v>6</v>
      </c>
      <c r="G394" t="s">
        <v>6</v>
      </c>
      <c r="H394" t="s">
        <v>6</v>
      </c>
      <c r="I394" t="s">
        <v>6</v>
      </c>
      <c r="J394" t="s">
        <v>6</v>
      </c>
      <c r="K394" t="s">
        <v>6</v>
      </c>
      <c r="L394" t="s">
        <v>6</v>
      </c>
      <c r="M394" t="s">
        <v>6</v>
      </c>
      <c r="N394" t="s">
        <v>6</v>
      </c>
      <c r="O394" t="s">
        <v>6</v>
      </c>
    </row>
    <row r="395" spans="1:15" ht="12.75">
      <c r="A395" t="s">
        <v>544</v>
      </c>
      <c r="B395">
        <v>2008</v>
      </c>
      <c r="C395" t="s">
        <v>224</v>
      </c>
      <c r="D395" s="1" t="s">
        <v>118</v>
      </c>
      <c r="E395">
        <v>2</v>
      </c>
      <c r="F395">
        <v>271</v>
      </c>
      <c r="G395">
        <v>412</v>
      </c>
      <c r="H395">
        <v>5115</v>
      </c>
      <c r="I395">
        <v>2947</v>
      </c>
      <c r="J395">
        <v>772</v>
      </c>
      <c r="K395">
        <v>190</v>
      </c>
      <c r="L395">
        <v>170</v>
      </c>
      <c r="M395">
        <v>66</v>
      </c>
      <c r="N395">
        <v>9943</v>
      </c>
      <c r="O395">
        <v>4972</v>
      </c>
    </row>
    <row r="396" spans="1:15" ht="12.75">
      <c r="A396" t="s">
        <v>545</v>
      </c>
      <c r="B396">
        <v>2008</v>
      </c>
      <c r="C396" t="s">
        <v>224</v>
      </c>
      <c r="D396" s="1" t="s">
        <v>120</v>
      </c>
      <c r="E396">
        <v>1</v>
      </c>
      <c r="F396">
        <v>330</v>
      </c>
      <c r="G396">
        <v>608</v>
      </c>
      <c r="H396">
        <v>787</v>
      </c>
      <c r="I396">
        <v>1733</v>
      </c>
      <c r="J396">
        <v>1751</v>
      </c>
      <c r="K396">
        <v>512</v>
      </c>
      <c r="L396">
        <v>268</v>
      </c>
      <c r="M396">
        <v>72</v>
      </c>
      <c r="N396">
        <v>6061</v>
      </c>
      <c r="O396">
        <v>6061</v>
      </c>
    </row>
    <row r="397" spans="1:15" ht="12.75">
      <c r="A397" t="s">
        <v>546</v>
      </c>
      <c r="B397">
        <v>2008</v>
      </c>
      <c r="C397" t="s">
        <v>224</v>
      </c>
      <c r="D397" s="1" t="s">
        <v>122</v>
      </c>
      <c r="E397">
        <v>6</v>
      </c>
      <c r="F397">
        <v>984</v>
      </c>
      <c r="G397">
        <v>2243</v>
      </c>
      <c r="H397">
        <v>2216</v>
      </c>
      <c r="I397">
        <v>5270</v>
      </c>
      <c r="J397">
        <v>6172</v>
      </c>
      <c r="K397">
        <v>2326</v>
      </c>
      <c r="L397">
        <v>1535</v>
      </c>
      <c r="M397">
        <v>598</v>
      </c>
      <c r="N397">
        <v>21344</v>
      </c>
      <c r="O397">
        <v>3557</v>
      </c>
    </row>
    <row r="398" spans="1:15" ht="12.75">
      <c r="A398" t="s">
        <v>547</v>
      </c>
      <c r="B398">
        <v>2008</v>
      </c>
      <c r="C398" t="s">
        <v>224</v>
      </c>
      <c r="D398" s="1" t="s">
        <v>124</v>
      </c>
      <c r="E398">
        <v>2</v>
      </c>
      <c r="F398">
        <v>1579</v>
      </c>
      <c r="G398">
        <v>3026</v>
      </c>
      <c r="H398">
        <v>2947</v>
      </c>
      <c r="I398">
        <v>7720</v>
      </c>
      <c r="J398">
        <v>5393</v>
      </c>
      <c r="K398">
        <v>1313</v>
      </c>
      <c r="L398">
        <v>525</v>
      </c>
      <c r="M398">
        <v>129</v>
      </c>
      <c r="N398">
        <v>22632</v>
      </c>
      <c r="O398">
        <v>11316</v>
      </c>
    </row>
    <row r="399" spans="1:15" ht="12.75">
      <c r="A399" t="s">
        <v>548</v>
      </c>
      <c r="B399">
        <v>2008</v>
      </c>
      <c r="C399" t="s">
        <v>224</v>
      </c>
      <c r="D399" s="46" t="s">
        <v>127</v>
      </c>
      <c r="E399" t="s">
        <v>6</v>
      </c>
      <c r="F399" t="s">
        <v>6</v>
      </c>
      <c r="G399" t="s">
        <v>6</v>
      </c>
      <c r="H399" t="s">
        <v>6</v>
      </c>
      <c r="I399" t="s">
        <v>6</v>
      </c>
      <c r="J399" t="s">
        <v>6</v>
      </c>
      <c r="K399" t="s">
        <v>6</v>
      </c>
      <c r="L399" t="s">
        <v>6</v>
      </c>
      <c r="M399" t="s">
        <v>6</v>
      </c>
      <c r="N399" t="s">
        <v>6</v>
      </c>
      <c r="O399" t="s">
        <v>6</v>
      </c>
    </row>
    <row r="400" spans="1:15" ht="12.75">
      <c r="A400" t="s">
        <v>549</v>
      </c>
      <c r="B400">
        <v>2008</v>
      </c>
      <c r="C400" t="s">
        <v>261</v>
      </c>
      <c r="D400" s="2" t="s">
        <v>49</v>
      </c>
      <c r="E400">
        <v>34</v>
      </c>
      <c r="F400">
        <v>3967</v>
      </c>
      <c r="G400">
        <v>7872</v>
      </c>
      <c r="H400">
        <v>14022</v>
      </c>
      <c r="I400">
        <v>24224</v>
      </c>
      <c r="J400">
        <v>18425</v>
      </c>
      <c r="K400">
        <v>5802</v>
      </c>
      <c r="L400">
        <v>3553</v>
      </c>
      <c r="M400">
        <v>1234</v>
      </c>
      <c r="N400">
        <v>79099</v>
      </c>
      <c r="O400">
        <v>2326.4411764705883</v>
      </c>
    </row>
    <row r="401" spans="1:15" ht="12.75">
      <c r="A401" t="s">
        <v>550</v>
      </c>
      <c r="B401">
        <v>2008</v>
      </c>
      <c r="C401" t="s">
        <v>261</v>
      </c>
      <c r="D401" s="1" t="s">
        <v>55</v>
      </c>
      <c r="E401">
        <v>5</v>
      </c>
      <c r="F401">
        <v>948</v>
      </c>
      <c r="G401">
        <v>1773</v>
      </c>
      <c r="H401">
        <v>7588</v>
      </c>
      <c r="I401">
        <v>9219</v>
      </c>
      <c r="J401">
        <v>3372</v>
      </c>
      <c r="K401">
        <v>888</v>
      </c>
      <c r="L401">
        <v>752</v>
      </c>
      <c r="M401">
        <v>262</v>
      </c>
      <c r="N401">
        <v>24802</v>
      </c>
      <c r="O401">
        <v>4960</v>
      </c>
    </row>
    <row r="402" spans="1:15" ht="12.75">
      <c r="A402" t="s">
        <v>551</v>
      </c>
      <c r="B402">
        <v>2008</v>
      </c>
      <c r="C402" t="s">
        <v>261</v>
      </c>
      <c r="D402" s="1" t="s">
        <v>57</v>
      </c>
      <c r="E402">
        <v>4</v>
      </c>
      <c r="F402">
        <v>373</v>
      </c>
      <c r="G402">
        <v>844</v>
      </c>
      <c r="H402">
        <v>920</v>
      </c>
      <c r="I402">
        <v>2008</v>
      </c>
      <c r="J402">
        <v>2471</v>
      </c>
      <c r="K402">
        <v>937</v>
      </c>
      <c r="L402">
        <v>592</v>
      </c>
      <c r="M402">
        <v>196</v>
      </c>
      <c r="N402">
        <v>8341</v>
      </c>
      <c r="O402">
        <v>2085</v>
      </c>
    </row>
    <row r="403" spans="1:15" ht="12.75">
      <c r="A403" t="s">
        <v>552</v>
      </c>
      <c r="B403">
        <v>2008</v>
      </c>
      <c r="C403" t="s">
        <v>261</v>
      </c>
      <c r="D403" s="1" t="s">
        <v>59</v>
      </c>
      <c r="E403" t="s">
        <v>6</v>
      </c>
      <c r="F403" t="s">
        <v>6</v>
      </c>
      <c r="G403" t="s">
        <v>6</v>
      </c>
      <c r="H403" t="s">
        <v>6</v>
      </c>
      <c r="I403" t="s">
        <v>6</v>
      </c>
      <c r="J403" t="s">
        <v>6</v>
      </c>
      <c r="K403" t="s">
        <v>6</v>
      </c>
      <c r="L403" t="s">
        <v>6</v>
      </c>
      <c r="M403" t="s">
        <v>6</v>
      </c>
      <c r="N403" t="s">
        <v>6</v>
      </c>
      <c r="O403" t="s">
        <v>6</v>
      </c>
    </row>
    <row r="404" spans="1:15" ht="12.75">
      <c r="A404" t="s">
        <v>553</v>
      </c>
      <c r="B404">
        <v>2008</v>
      </c>
      <c r="C404" t="s">
        <v>261</v>
      </c>
      <c r="D404" s="1" t="s">
        <v>61</v>
      </c>
      <c r="E404" t="s">
        <v>6</v>
      </c>
      <c r="F404" t="s">
        <v>6</v>
      </c>
      <c r="G404" t="s">
        <v>6</v>
      </c>
      <c r="H404" t="s">
        <v>6</v>
      </c>
      <c r="I404" t="s">
        <v>6</v>
      </c>
      <c r="J404" t="s">
        <v>6</v>
      </c>
      <c r="K404" t="s">
        <v>6</v>
      </c>
      <c r="L404" t="s">
        <v>6</v>
      </c>
      <c r="M404" t="s">
        <v>6</v>
      </c>
      <c r="N404" t="s">
        <v>6</v>
      </c>
      <c r="O404" t="s">
        <v>6</v>
      </c>
    </row>
    <row r="405" spans="1:15" ht="12.75">
      <c r="A405" t="s">
        <v>554</v>
      </c>
      <c r="B405">
        <v>2008</v>
      </c>
      <c r="C405" t="s">
        <v>261</v>
      </c>
      <c r="D405" s="1" t="s">
        <v>63</v>
      </c>
      <c r="E405" t="s">
        <v>6</v>
      </c>
      <c r="F405" t="s">
        <v>6</v>
      </c>
      <c r="G405" t="s">
        <v>6</v>
      </c>
      <c r="H405" t="s">
        <v>6</v>
      </c>
      <c r="I405" t="s">
        <v>6</v>
      </c>
      <c r="J405" t="s">
        <v>6</v>
      </c>
      <c r="K405" t="s">
        <v>6</v>
      </c>
      <c r="L405" t="s">
        <v>6</v>
      </c>
      <c r="M405" t="s">
        <v>6</v>
      </c>
      <c r="N405" t="s">
        <v>6</v>
      </c>
      <c r="O405" t="s">
        <v>6</v>
      </c>
    </row>
    <row r="406" spans="1:15" ht="12.75">
      <c r="A406" t="s">
        <v>555</v>
      </c>
      <c r="B406">
        <v>2008</v>
      </c>
      <c r="C406" t="s">
        <v>261</v>
      </c>
      <c r="D406" s="1" t="s">
        <v>65</v>
      </c>
      <c r="E406" t="s">
        <v>6</v>
      </c>
      <c r="F406" t="s">
        <v>6</v>
      </c>
      <c r="G406" t="s">
        <v>6</v>
      </c>
      <c r="H406" t="s">
        <v>6</v>
      </c>
      <c r="I406" t="s">
        <v>6</v>
      </c>
      <c r="J406" t="s">
        <v>6</v>
      </c>
      <c r="K406" t="s">
        <v>6</v>
      </c>
      <c r="L406" t="s">
        <v>6</v>
      </c>
      <c r="M406" t="s">
        <v>6</v>
      </c>
      <c r="N406" t="s">
        <v>6</v>
      </c>
      <c r="O406" t="s">
        <v>6</v>
      </c>
    </row>
    <row r="407" spans="1:15" ht="12.75">
      <c r="A407" t="s">
        <v>556</v>
      </c>
      <c r="B407">
        <v>2008</v>
      </c>
      <c r="C407" t="s">
        <v>261</v>
      </c>
      <c r="D407" s="1" t="s">
        <v>67</v>
      </c>
      <c r="E407">
        <v>1</v>
      </c>
      <c r="F407">
        <v>60</v>
      </c>
      <c r="G407">
        <v>137</v>
      </c>
      <c r="H407">
        <v>124</v>
      </c>
      <c r="I407">
        <v>358</v>
      </c>
      <c r="J407">
        <v>262</v>
      </c>
      <c r="K407">
        <v>104</v>
      </c>
      <c r="L407">
        <v>91</v>
      </c>
      <c r="M407">
        <v>35</v>
      </c>
      <c r="N407">
        <v>1171</v>
      </c>
      <c r="O407">
        <v>1171</v>
      </c>
    </row>
    <row r="408" spans="1:15" ht="12.75">
      <c r="A408" t="s">
        <v>557</v>
      </c>
      <c r="B408">
        <v>2008</v>
      </c>
      <c r="C408" t="s">
        <v>261</v>
      </c>
      <c r="D408" s="1" t="s">
        <v>69</v>
      </c>
      <c r="E408">
        <v>1</v>
      </c>
      <c r="F408">
        <v>291</v>
      </c>
      <c r="G408">
        <v>249</v>
      </c>
      <c r="H408">
        <v>218</v>
      </c>
      <c r="I408">
        <v>965</v>
      </c>
      <c r="J408">
        <v>344</v>
      </c>
      <c r="K408">
        <v>79</v>
      </c>
      <c r="L408">
        <v>40</v>
      </c>
      <c r="M408">
        <v>6</v>
      </c>
      <c r="N408">
        <v>2192</v>
      </c>
      <c r="O408">
        <v>2192</v>
      </c>
    </row>
    <row r="409" spans="1:15" ht="12.75">
      <c r="A409" t="s">
        <v>558</v>
      </c>
      <c r="B409">
        <v>2008</v>
      </c>
      <c r="C409" t="s">
        <v>261</v>
      </c>
      <c r="D409" s="1" t="s">
        <v>71</v>
      </c>
      <c r="E409" t="s">
        <v>6</v>
      </c>
      <c r="F409" t="s">
        <v>6</v>
      </c>
      <c r="G409" t="s">
        <v>6</v>
      </c>
      <c r="H409" t="s">
        <v>6</v>
      </c>
      <c r="I409" t="s">
        <v>6</v>
      </c>
      <c r="J409" t="s">
        <v>6</v>
      </c>
      <c r="K409" t="s">
        <v>6</v>
      </c>
      <c r="L409" t="s">
        <v>6</v>
      </c>
      <c r="M409" t="s">
        <v>6</v>
      </c>
      <c r="N409" t="s">
        <v>6</v>
      </c>
      <c r="O409" t="s">
        <v>6</v>
      </c>
    </row>
    <row r="410" spans="1:15" ht="12.75">
      <c r="A410" t="s">
        <v>559</v>
      </c>
      <c r="B410">
        <v>2008</v>
      </c>
      <c r="C410" t="s">
        <v>261</v>
      </c>
      <c r="D410" s="1" t="s">
        <v>73</v>
      </c>
      <c r="E410" t="s">
        <v>6</v>
      </c>
      <c r="F410" t="s">
        <v>6</v>
      </c>
      <c r="G410" t="s">
        <v>6</v>
      </c>
      <c r="H410" t="s">
        <v>6</v>
      </c>
      <c r="I410" t="s">
        <v>6</v>
      </c>
      <c r="J410" t="s">
        <v>6</v>
      </c>
      <c r="K410" t="s">
        <v>6</v>
      </c>
      <c r="L410" t="s">
        <v>6</v>
      </c>
      <c r="M410" t="s">
        <v>6</v>
      </c>
      <c r="N410" t="s">
        <v>6</v>
      </c>
      <c r="O410" t="s">
        <v>6</v>
      </c>
    </row>
    <row r="411" spans="1:15" ht="12.75">
      <c r="A411" t="s">
        <v>560</v>
      </c>
      <c r="B411">
        <v>2008</v>
      </c>
      <c r="C411" t="s">
        <v>261</v>
      </c>
      <c r="D411" s="1" t="s">
        <v>75</v>
      </c>
      <c r="E411" t="s">
        <v>6</v>
      </c>
      <c r="F411" t="s">
        <v>6</v>
      </c>
      <c r="G411" t="s">
        <v>6</v>
      </c>
      <c r="H411" t="s">
        <v>6</v>
      </c>
      <c r="I411" t="s">
        <v>6</v>
      </c>
      <c r="J411" t="s">
        <v>6</v>
      </c>
      <c r="K411" t="s">
        <v>6</v>
      </c>
      <c r="L411" t="s">
        <v>6</v>
      </c>
      <c r="M411" t="s">
        <v>6</v>
      </c>
      <c r="N411" t="s">
        <v>6</v>
      </c>
      <c r="O411" t="s">
        <v>6</v>
      </c>
    </row>
    <row r="412" spans="1:15" ht="12.75">
      <c r="A412" t="s">
        <v>561</v>
      </c>
      <c r="B412">
        <v>2008</v>
      </c>
      <c r="C412" t="s">
        <v>261</v>
      </c>
      <c r="D412" s="1" t="s">
        <v>77</v>
      </c>
      <c r="E412" t="s">
        <v>6</v>
      </c>
      <c r="F412" t="s">
        <v>6</v>
      </c>
      <c r="G412" t="s">
        <v>6</v>
      </c>
      <c r="H412" t="s">
        <v>6</v>
      </c>
      <c r="I412" t="s">
        <v>6</v>
      </c>
      <c r="J412" t="s">
        <v>6</v>
      </c>
      <c r="K412" t="s">
        <v>6</v>
      </c>
      <c r="L412" t="s">
        <v>6</v>
      </c>
      <c r="M412" t="s">
        <v>6</v>
      </c>
      <c r="N412" t="s">
        <v>6</v>
      </c>
      <c r="O412" t="s">
        <v>6</v>
      </c>
    </row>
    <row r="413" spans="1:15" ht="12.75">
      <c r="A413" t="s">
        <v>562</v>
      </c>
      <c r="B413">
        <v>2008</v>
      </c>
      <c r="C413" t="s">
        <v>261</v>
      </c>
      <c r="D413" s="1" t="s">
        <v>79</v>
      </c>
      <c r="E413">
        <v>3</v>
      </c>
      <c r="F413">
        <v>853</v>
      </c>
      <c r="G413">
        <v>1612</v>
      </c>
      <c r="H413">
        <v>2051</v>
      </c>
      <c r="I413">
        <v>4794</v>
      </c>
      <c r="J413">
        <v>3553</v>
      </c>
      <c r="K413">
        <v>881</v>
      </c>
      <c r="L413">
        <v>518</v>
      </c>
      <c r="M413">
        <v>132</v>
      </c>
      <c r="N413">
        <v>14394</v>
      </c>
      <c r="O413">
        <v>4798</v>
      </c>
    </row>
    <row r="414" spans="1:15" ht="12.75">
      <c r="A414" t="s">
        <v>563</v>
      </c>
      <c r="B414">
        <v>2008</v>
      </c>
      <c r="C414" t="s">
        <v>261</v>
      </c>
      <c r="D414" s="1" t="s">
        <v>81</v>
      </c>
      <c r="E414">
        <v>1</v>
      </c>
      <c r="F414">
        <v>117</v>
      </c>
      <c r="G414">
        <v>223</v>
      </c>
      <c r="H414">
        <v>267</v>
      </c>
      <c r="I414">
        <v>484</v>
      </c>
      <c r="J414">
        <v>481</v>
      </c>
      <c r="K414">
        <v>163</v>
      </c>
      <c r="L414">
        <v>84</v>
      </c>
      <c r="M414">
        <v>23</v>
      </c>
      <c r="N414">
        <v>1842</v>
      </c>
      <c r="O414">
        <v>1842</v>
      </c>
    </row>
    <row r="415" spans="1:15" ht="12.75">
      <c r="A415" t="s">
        <v>564</v>
      </c>
      <c r="B415">
        <v>2008</v>
      </c>
      <c r="C415" t="s">
        <v>261</v>
      </c>
      <c r="D415" s="1" t="s">
        <v>125</v>
      </c>
      <c r="E415">
        <v>0</v>
      </c>
      <c r="F415">
        <v>0</v>
      </c>
      <c r="G415">
        <v>0</v>
      </c>
      <c r="H415">
        <v>0</v>
      </c>
      <c r="I415">
        <v>0</v>
      </c>
      <c r="J415">
        <v>0</v>
      </c>
      <c r="K415">
        <v>0</v>
      </c>
      <c r="L415">
        <v>0</v>
      </c>
      <c r="M415">
        <v>0</v>
      </c>
      <c r="N415">
        <v>0</v>
      </c>
      <c r="O415">
        <v>0</v>
      </c>
    </row>
    <row r="416" spans="1:15" ht="12.75">
      <c r="A416" t="s">
        <v>565</v>
      </c>
      <c r="B416">
        <v>2008</v>
      </c>
      <c r="C416" t="s">
        <v>261</v>
      </c>
      <c r="D416" s="1" t="s">
        <v>84</v>
      </c>
      <c r="E416" t="s">
        <v>6</v>
      </c>
      <c r="F416" t="s">
        <v>6</v>
      </c>
      <c r="G416" t="s">
        <v>6</v>
      </c>
      <c r="H416" t="s">
        <v>6</v>
      </c>
      <c r="I416" t="s">
        <v>6</v>
      </c>
      <c r="J416" t="s">
        <v>6</v>
      </c>
      <c r="K416" t="s">
        <v>6</v>
      </c>
      <c r="L416" t="s">
        <v>6</v>
      </c>
      <c r="M416" t="s">
        <v>6</v>
      </c>
      <c r="N416" t="s">
        <v>6</v>
      </c>
      <c r="O416" t="s">
        <v>6</v>
      </c>
    </row>
    <row r="417" spans="1:15" ht="12.75">
      <c r="A417" t="s">
        <v>566</v>
      </c>
      <c r="B417">
        <v>2008</v>
      </c>
      <c r="C417" t="s">
        <v>261</v>
      </c>
      <c r="D417" s="52" t="s">
        <v>131</v>
      </c>
      <c r="E417">
        <v>9</v>
      </c>
      <c r="F417">
        <v>471</v>
      </c>
      <c r="G417">
        <v>1112</v>
      </c>
      <c r="H417">
        <v>940</v>
      </c>
      <c r="I417">
        <v>2237</v>
      </c>
      <c r="J417">
        <v>3293</v>
      </c>
      <c r="K417">
        <v>1062</v>
      </c>
      <c r="L417">
        <v>557</v>
      </c>
      <c r="M417">
        <v>206</v>
      </c>
      <c r="N417">
        <v>9878</v>
      </c>
      <c r="O417">
        <v>1097.5555555555557</v>
      </c>
    </row>
    <row r="418" spans="1:15" ht="12.75">
      <c r="A418" t="s">
        <v>567</v>
      </c>
      <c r="B418">
        <v>2008</v>
      </c>
      <c r="C418" t="s">
        <v>261</v>
      </c>
      <c r="D418" s="1" t="s">
        <v>86</v>
      </c>
      <c r="E418" t="s">
        <v>6</v>
      </c>
      <c r="F418" t="s">
        <v>6</v>
      </c>
      <c r="G418" t="s">
        <v>6</v>
      </c>
      <c r="H418" t="s">
        <v>6</v>
      </c>
      <c r="I418" t="s">
        <v>6</v>
      </c>
      <c r="J418" t="s">
        <v>6</v>
      </c>
      <c r="K418" t="s">
        <v>6</v>
      </c>
      <c r="L418" t="s">
        <v>6</v>
      </c>
      <c r="M418" t="s">
        <v>6</v>
      </c>
      <c r="N418" t="s">
        <v>6</v>
      </c>
      <c r="O418" t="s">
        <v>6</v>
      </c>
    </row>
    <row r="419" spans="1:15" ht="12.75">
      <c r="A419" t="s">
        <v>568</v>
      </c>
      <c r="B419">
        <v>2008</v>
      </c>
      <c r="C419" t="s">
        <v>261</v>
      </c>
      <c r="D419" s="1" t="s">
        <v>88</v>
      </c>
      <c r="E419" t="s">
        <v>6</v>
      </c>
      <c r="F419" t="s">
        <v>6</v>
      </c>
      <c r="G419" t="s">
        <v>6</v>
      </c>
      <c r="H419" t="s">
        <v>6</v>
      </c>
      <c r="I419" t="s">
        <v>6</v>
      </c>
      <c r="J419" t="s">
        <v>6</v>
      </c>
      <c r="K419" t="s">
        <v>6</v>
      </c>
      <c r="L419" t="s">
        <v>6</v>
      </c>
      <c r="M419" t="s">
        <v>6</v>
      </c>
      <c r="N419" t="s">
        <v>6</v>
      </c>
      <c r="O419" t="s">
        <v>6</v>
      </c>
    </row>
    <row r="420" spans="1:15" ht="12.75">
      <c r="A420" t="s">
        <v>569</v>
      </c>
      <c r="B420">
        <v>2008</v>
      </c>
      <c r="C420" t="s">
        <v>261</v>
      </c>
      <c r="D420" s="1" t="s">
        <v>92</v>
      </c>
      <c r="E420" t="s">
        <v>6</v>
      </c>
      <c r="F420" t="s">
        <v>6</v>
      </c>
      <c r="G420" t="s">
        <v>6</v>
      </c>
      <c r="H420" t="s">
        <v>6</v>
      </c>
      <c r="I420" t="s">
        <v>6</v>
      </c>
      <c r="J420" t="s">
        <v>6</v>
      </c>
      <c r="K420" t="s">
        <v>6</v>
      </c>
      <c r="L420" t="s">
        <v>6</v>
      </c>
      <c r="M420" t="s">
        <v>6</v>
      </c>
      <c r="N420" t="s">
        <v>6</v>
      </c>
      <c r="O420" t="s">
        <v>6</v>
      </c>
    </row>
    <row r="421" spans="1:15" ht="12.75">
      <c r="A421" t="s">
        <v>570</v>
      </c>
      <c r="B421">
        <v>2008</v>
      </c>
      <c r="C421" t="s">
        <v>261</v>
      </c>
      <c r="D421" s="1" t="s">
        <v>94</v>
      </c>
      <c r="E421" t="s">
        <v>6</v>
      </c>
      <c r="F421" t="s">
        <v>6</v>
      </c>
      <c r="G421" t="s">
        <v>6</v>
      </c>
      <c r="H421" t="s">
        <v>6</v>
      </c>
      <c r="I421" t="s">
        <v>6</v>
      </c>
      <c r="J421" t="s">
        <v>6</v>
      </c>
      <c r="K421" t="s">
        <v>6</v>
      </c>
      <c r="L421" t="s">
        <v>6</v>
      </c>
      <c r="M421" t="s">
        <v>6</v>
      </c>
      <c r="N421" t="s">
        <v>6</v>
      </c>
      <c r="O421" t="s">
        <v>6</v>
      </c>
    </row>
    <row r="422" spans="1:15" ht="12.75">
      <c r="A422" t="s">
        <v>571</v>
      </c>
      <c r="B422">
        <v>2008</v>
      </c>
      <c r="C422" t="s">
        <v>261</v>
      </c>
      <c r="D422" s="1" t="s">
        <v>96</v>
      </c>
      <c r="E422" t="s">
        <v>6</v>
      </c>
      <c r="F422" t="s">
        <v>6</v>
      </c>
      <c r="G422" t="s">
        <v>6</v>
      </c>
      <c r="H422" t="s">
        <v>6</v>
      </c>
      <c r="I422" t="s">
        <v>6</v>
      </c>
      <c r="J422" t="s">
        <v>6</v>
      </c>
      <c r="K422" t="s">
        <v>6</v>
      </c>
      <c r="L422" t="s">
        <v>6</v>
      </c>
      <c r="M422" t="s">
        <v>6</v>
      </c>
      <c r="N422" t="s">
        <v>6</v>
      </c>
      <c r="O422" t="s">
        <v>6</v>
      </c>
    </row>
    <row r="423" spans="1:15" ht="12.75">
      <c r="A423" t="s">
        <v>572</v>
      </c>
      <c r="B423">
        <v>2008</v>
      </c>
      <c r="C423" t="s">
        <v>261</v>
      </c>
      <c r="D423" s="1" t="s">
        <v>100</v>
      </c>
      <c r="E423" t="s">
        <v>6</v>
      </c>
      <c r="F423" t="s">
        <v>6</v>
      </c>
      <c r="G423" t="s">
        <v>6</v>
      </c>
      <c r="H423" t="s">
        <v>6</v>
      </c>
      <c r="I423" t="s">
        <v>6</v>
      </c>
      <c r="J423" t="s">
        <v>6</v>
      </c>
      <c r="K423" t="s">
        <v>6</v>
      </c>
      <c r="L423" t="s">
        <v>6</v>
      </c>
      <c r="M423" t="s">
        <v>6</v>
      </c>
      <c r="N423" t="s">
        <v>6</v>
      </c>
      <c r="O423" t="s">
        <v>6</v>
      </c>
    </row>
    <row r="424" spans="1:15" ht="12.75">
      <c r="A424" t="s">
        <v>573</v>
      </c>
      <c r="B424">
        <v>2008</v>
      </c>
      <c r="C424" t="s">
        <v>261</v>
      </c>
      <c r="D424" s="1" t="s">
        <v>102</v>
      </c>
      <c r="E424">
        <v>6</v>
      </c>
      <c r="F424">
        <v>205</v>
      </c>
      <c r="G424">
        <v>587</v>
      </c>
      <c r="H424">
        <v>595</v>
      </c>
      <c r="I424">
        <v>1138</v>
      </c>
      <c r="J424">
        <v>1657</v>
      </c>
      <c r="K424">
        <v>615</v>
      </c>
      <c r="L424">
        <v>317</v>
      </c>
      <c r="M424">
        <v>144</v>
      </c>
      <c r="N424">
        <v>5258</v>
      </c>
      <c r="O424">
        <v>876</v>
      </c>
    </row>
    <row r="425" spans="1:15" ht="12.75">
      <c r="A425" t="s">
        <v>574</v>
      </c>
      <c r="B425">
        <v>2008</v>
      </c>
      <c r="C425" t="s">
        <v>261</v>
      </c>
      <c r="D425" s="1" t="s">
        <v>104</v>
      </c>
      <c r="E425" t="s">
        <v>6</v>
      </c>
      <c r="F425" t="s">
        <v>6</v>
      </c>
      <c r="G425" t="s">
        <v>6</v>
      </c>
      <c r="H425" t="s">
        <v>6</v>
      </c>
      <c r="I425" t="s">
        <v>6</v>
      </c>
      <c r="J425" t="s">
        <v>6</v>
      </c>
      <c r="K425" t="s">
        <v>6</v>
      </c>
      <c r="L425" t="s">
        <v>6</v>
      </c>
      <c r="M425" t="s">
        <v>6</v>
      </c>
      <c r="N425" t="s">
        <v>6</v>
      </c>
      <c r="O425" t="s">
        <v>6</v>
      </c>
    </row>
    <row r="426" spans="1:15" ht="12.75">
      <c r="A426" t="s">
        <v>575</v>
      </c>
      <c r="B426">
        <v>2008</v>
      </c>
      <c r="C426" t="s">
        <v>261</v>
      </c>
      <c r="D426" s="1" t="s">
        <v>106</v>
      </c>
      <c r="E426" t="s">
        <v>6</v>
      </c>
      <c r="F426" t="s">
        <v>6</v>
      </c>
      <c r="G426" t="s">
        <v>6</v>
      </c>
      <c r="H426" t="s">
        <v>6</v>
      </c>
      <c r="I426" t="s">
        <v>6</v>
      </c>
      <c r="J426" t="s">
        <v>6</v>
      </c>
      <c r="K426" t="s">
        <v>6</v>
      </c>
      <c r="L426" t="s">
        <v>6</v>
      </c>
      <c r="M426" t="s">
        <v>6</v>
      </c>
      <c r="N426" t="s">
        <v>6</v>
      </c>
      <c r="O426" t="s">
        <v>6</v>
      </c>
    </row>
    <row r="427" spans="1:15" ht="12.75">
      <c r="A427" t="s">
        <v>576</v>
      </c>
      <c r="B427">
        <v>2008</v>
      </c>
      <c r="C427" t="s">
        <v>261</v>
      </c>
      <c r="D427" s="1" t="s">
        <v>108</v>
      </c>
      <c r="E427" t="s">
        <v>6</v>
      </c>
      <c r="F427" t="s">
        <v>6</v>
      </c>
      <c r="G427" t="s">
        <v>6</v>
      </c>
      <c r="H427" t="s">
        <v>6</v>
      </c>
      <c r="I427" t="s">
        <v>6</v>
      </c>
      <c r="J427" t="s">
        <v>6</v>
      </c>
      <c r="K427" t="s">
        <v>6</v>
      </c>
      <c r="L427" t="s">
        <v>6</v>
      </c>
      <c r="M427" t="s">
        <v>6</v>
      </c>
      <c r="N427" t="s">
        <v>6</v>
      </c>
      <c r="O427" t="s">
        <v>6</v>
      </c>
    </row>
    <row r="428" spans="1:15" ht="12.75">
      <c r="A428" t="s">
        <v>577</v>
      </c>
      <c r="B428">
        <v>2008</v>
      </c>
      <c r="C428" t="s">
        <v>261</v>
      </c>
      <c r="D428" s="1" t="s">
        <v>110</v>
      </c>
      <c r="E428">
        <v>2</v>
      </c>
      <c r="F428">
        <v>613</v>
      </c>
      <c r="G428">
        <v>1226</v>
      </c>
      <c r="H428">
        <v>1248</v>
      </c>
      <c r="I428">
        <v>2824</v>
      </c>
      <c r="J428">
        <v>2660</v>
      </c>
      <c r="K428">
        <v>929</v>
      </c>
      <c r="L428">
        <v>501</v>
      </c>
      <c r="M428">
        <v>188</v>
      </c>
      <c r="N428">
        <v>10189</v>
      </c>
      <c r="O428">
        <v>5095</v>
      </c>
    </row>
    <row r="429" spans="1:15" ht="12.75">
      <c r="A429" t="s">
        <v>578</v>
      </c>
      <c r="B429">
        <v>2008</v>
      </c>
      <c r="C429" t="s">
        <v>261</v>
      </c>
      <c r="D429" s="1" t="s">
        <v>112</v>
      </c>
      <c r="E429" t="s">
        <v>6</v>
      </c>
      <c r="F429" t="s">
        <v>6</v>
      </c>
      <c r="G429" t="s">
        <v>6</v>
      </c>
      <c r="H429" t="s">
        <v>6</v>
      </c>
      <c r="I429" t="s">
        <v>6</v>
      </c>
      <c r="J429" t="s">
        <v>6</v>
      </c>
      <c r="K429" t="s">
        <v>6</v>
      </c>
      <c r="L429" t="s">
        <v>6</v>
      </c>
      <c r="M429" t="s">
        <v>6</v>
      </c>
      <c r="N429" t="s">
        <v>6</v>
      </c>
      <c r="O429" t="s">
        <v>6</v>
      </c>
    </row>
    <row r="430" spans="1:15" ht="12.75">
      <c r="A430" t="s">
        <v>579</v>
      </c>
      <c r="B430">
        <v>2008</v>
      </c>
      <c r="C430" t="s">
        <v>261</v>
      </c>
      <c r="D430" s="1" t="s">
        <v>116</v>
      </c>
      <c r="E430" t="s">
        <v>6</v>
      </c>
      <c r="F430" t="s">
        <v>6</v>
      </c>
      <c r="G430" t="s">
        <v>6</v>
      </c>
      <c r="H430" t="s">
        <v>6</v>
      </c>
      <c r="I430" t="s">
        <v>6</v>
      </c>
      <c r="J430" t="s">
        <v>6</v>
      </c>
      <c r="K430" t="s">
        <v>6</v>
      </c>
      <c r="L430" t="s">
        <v>6</v>
      </c>
      <c r="M430" t="s">
        <v>6</v>
      </c>
      <c r="N430" t="s">
        <v>6</v>
      </c>
      <c r="O430" t="s">
        <v>6</v>
      </c>
    </row>
    <row r="431" spans="1:15" ht="12.75">
      <c r="A431" t="s">
        <v>580</v>
      </c>
      <c r="B431">
        <v>2008</v>
      </c>
      <c r="C431" t="s">
        <v>261</v>
      </c>
      <c r="D431" s="1" t="s">
        <v>118</v>
      </c>
      <c r="E431" t="s">
        <v>6</v>
      </c>
      <c r="F431" t="s">
        <v>6</v>
      </c>
      <c r="G431" t="s">
        <v>6</v>
      </c>
      <c r="H431" t="s">
        <v>6</v>
      </c>
      <c r="I431" t="s">
        <v>6</v>
      </c>
      <c r="J431" t="s">
        <v>6</v>
      </c>
      <c r="K431" t="s">
        <v>6</v>
      </c>
      <c r="L431" t="s">
        <v>6</v>
      </c>
      <c r="M431" t="s">
        <v>6</v>
      </c>
      <c r="N431" t="s">
        <v>6</v>
      </c>
      <c r="O431" t="s">
        <v>6</v>
      </c>
    </row>
    <row r="432" spans="1:15" ht="12.75">
      <c r="A432" t="s">
        <v>581</v>
      </c>
      <c r="B432">
        <v>2008</v>
      </c>
      <c r="C432" t="s">
        <v>261</v>
      </c>
      <c r="D432" s="1" t="s">
        <v>120</v>
      </c>
      <c r="E432" t="s">
        <v>6</v>
      </c>
      <c r="F432" t="s">
        <v>6</v>
      </c>
      <c r="G432" t="s">
        <v>6</v>
      </c>
      <c r="H432" t="s">
        <v>6</v>
      </c>
      <c r="I432" t="s">
        <v>6</v>
      </c>
      <c r="J432" t="s">
        <v>6</v>
      </c>
      <c r="K432" t="s">
        <v>6</v>
      </c>
      <c r="L432" t="s">
        <v>6</v>
      </c>
      <c r="M432" t="s">
        <v>6</v>
      </c>
      <c r="N432" t="s">
        <v>6</v>
      </c>
      <c r="O432" t="s">
        <v>6</v>
      </c>
    </row>
    <row r="433" spans="1:15" ht="12.75">
      <c r="A433" t="s">
        <v>582</v>
      </c>
      <c r="B433">
        <v>2008</v>
      </c>
      <c r="C433" t="s">
        <v>261</v>
      </c>
      <c r="D433" s="1" t="s">
        <v>122</v>
      </c>
      <c r="E433">
        <v>2</v>
      </c>
      <c r="F433">
        <v>36</v>
      </c>
      <c r="G433">
        <v>109</v>
      </c>
      <c r="H433">
        <v>71</v>
      </c>
      <c r="I433">
        <v>197</v>
      </c>
      <c r="J433">
        <v>332</v>
      </c>
      <c r="K433">
        <v>144</v>
      </c>
      <c r="L433">
        <v>101</v>
      </c>
      <c r="M433">
        <v>42</v>
      </c>
      <c r="N433">
        <v>1032</v>
      </c>
      <c r="O433">
        <v>516</v>
      </c>
    </row>
    <row r="434" spans="1:15" ht="12.75">
      <c r="A434" t="s">
        <v>583</v>
      </c>
      <c r="B434">
        <v>2008</v>
      </c>
      <c r="C434" t="s">
        <v>261</v>
      </c>
      <c r="D434" s="1" t="s">
        <v>124</v>
      </c>
      <c r="E434" t="s">
        <v>6</v>
      </c>
      <c r="F434" t="s">
        <v>6</v>
      </c>
      <c r="G434" t="s">
        <v>6</v>
      </c>
      <c r="H434" t="s">
        <v>6</v>
      </c>
      <c r="I434" t="s">
        <v>6</v>
      </c>
      <c r="J434" t="s">
        <v>6</v>
      </c>
      <c r="K434" t="s">
        <v>6</v>
      </c>
      <c r="L434" t="s">
        <v>6</v>
      </c>
      <c r="M434" t="s">
        <v>6</v>
      </c>
      <c r="N434" t="s">
        <v>6</v>
      </c>
      <c r="O434" t="s">
        <v>6</v>
      </c>
    </row>
    <row r="435" spans="1:15" ht="12.75">
      <c r="A435" t="s">
        <v>584</v>
      </c>
      <c r="B435">
        <v>2008</v>
      </c>
      <c r="C435" t="s">
        <v>261</v>
      </c>
      <c r="D435" s="46" t="s">
        <v>127</v>
      </c>
      <c r="E435">
        <v>0</v>
      </c>
      <c r="F435">
        <v>0</v>
      </c>
      <c r="G435">
        <v>0</v>
      </c>
      <c r="H435">
        <v>0</v>
      </c>
      <c r="I435">
        <v>0</v>
      </c>
      <c r="J435">
        <v>0</v>
      </c>
      <c r="K435">
        <v>0</v>
      </c>
      <c r="L435">
        <v>0</v>
      </c>
      <c r="M435">
        <v>0</v>
      </c>
      <c r="N435">
        <v>0</v>
      </c>
      <c r="O435">
        <v>0</v>
      </c>
    </row>
    <row r="436" spans="1:15" ht="12.75">
      <c r="A436" t="s">
        <v>585</v>
      </c>
      <c r="B436">
        <v>2009</v>
      </c>
      <c r="C436" t="s">
        <v>150</v>
      </c>
      <c r="D436" s="2" t="s">
        <v>49</v>
      </c>
      <c r="E436">
        <v>1014</v>
      </c>
      <c r="F436">
        <v>286076</v>
      </c>
      <c r="G436">
        <v>577205</v>
      </c>
      <c r="H436">
        <v>716513</v>
      </c>
      <c r="I436">
        <v>1574324</v>
      </c>
      <c r="J436">
        <v>1469636</v>
      </c>
      <c r="K436">
        <v>475489</v>
      </c>
      <c r="L436">
        <v>294375</v>
      </c>
      <c r="M436">
        <v>99405</v>
      </c>
      <c r="N436">
        <v>5493023</v>
      </c>
      <c r="O436">
        <v>5417.182445759368</v>
      </c>
    </row>
    <row r="437" spans="1:15" ht="12.75">
      <c r="A437" t="s">
        <v>586</v>
      </c>
      <c r="B437">
        <v>2009</v>
      </c>
      <c r="C437" t="s">
        <v>150</v>
      </c>
      <c r="D437" s="1" t="s">
        <v>55</v>
      </c>
      <c r="E437">
        <v>31</v>
      </c>
      <c r="F437">
        <v>12436</v>
      </c>
      <c r="G437">
        <v>21400</v>
      </c>
      <c r="H437">
        <v>35302</v>
      </c>
      <c r="I437">
        <v>80364</v>
      </c>
      <c r="J437">
        <v>60553</v>
      </c>
      <c r="K437">
        <v>17368</v>
      </c>
      <c r="L437">
        <v>12065</v>
      </c>
      <c r="M437">
        <v>4051</v>
      </c>
      <c r="N437">
        <v>243539</v>
      </c>
      <c r="O437">
        <v>7856</v>
      </c>
    </row>
    <row r="438" spans="1:15" ht="12.75">
      <c r="A438" t="s">
        <v>587</v>
      </c>
      <c r="B438">
        <v>2009</v>
      </c>
      <c r="C438" t="s">
        <v>150</v>
      </c>
      <c r="D438" s="1" t="s">
        <v>57</v>
      </c>
      <c r="E438">
        <v>36</v>
      </c>
      <c r="F438">
        <v>12876</v>
      </c>
      <c r="G438">
        <v>27275</v>
      </c>
      <c r="H438">
        <v>27797</v>
      </c>
      <c r="I438">
        <v>62333</v>
      </c>
      <c r="J438">
        <v>69076</v>
      </c>
      <c r="K438">
        <v>21001</v>
      </c>
      <c r="L438">
        <v>12379</v>
      </c>
      <c r="M438">
        <v>4495</v>
      </c>
      <c r="N438">
        <v>237232</v>
      </c>
      <c r="O438">
        <v>6590</v>
      </c>
    </row>
    <row r="439" spans="1:15" ht="12.75">
      <c r="A439" t="s">
        <v>588</v>
      </c>
      <c r="B439">
        <v>2009</v>
      </c>
      <c r="C439" t="s">
        <v>150</v>
      </c>
      <c r="D439" s="1" t="s">
        <v>59</v>
      </c>
      <c r="E439">
        <v>16</v>
      </c>
      <c r="F439">
        <v>5542</v>
      </c>
      <c r="G439">
        <v>11876</v>
      </c>
      <c r="H439">
        <v>12475</v>
      </c>
      <c r="I439">
        <v>27247</v>
      </c>
      <c r="J439">
        <v>30615</v>
      </c>
      <c r="K439">
        <v>10981</v>
      </c>
      <c r="L439">
        <v>7042</v>
      </c>
      <c r="M439">
        <v>2583</v>
      </c>
      <c r="N439">
        <v>108361</v>
      </c>
      <c r="O439">
        <v>6773</v>
      </c>
    </row>
    <row r="440" spans="1:15" ht="12.75">
      <c r="A440" t="s">
        <v>589</v>
      </c>
      <c r="B440">
        <v>2009</v>
      </c>
      <c r="C440" t="s">
        <v>150</v>
      </c>
      <c r="D440" s="1" t="s">
        <v>61</v>
      </c>
      <c r="E440">
        <v>34</v>
      </c>
      <c r="F440">
        <v>3970</v>
      </c>
      <c r="G440">
        <v>9425</v>
      </c>
      <c r="H440">
        <v>9911</v>
      </c>
      <c r="I440">
        <v>20802</v>
      </c>
      <c r="J440">
        <v>26978</v>
      </c>
      <c r="K440">
        <v>10191</v>
      </c>
      <c r="L440">
        <v>5946</v>
      </c>
      <c r="M440">
        <v>2154</v>
      </c>
      <c r="N440">
        <v>89377</v>
      </c>
      <c r="O440">
        <v>2629</v>
      </c>
    </row>
    <row r="441" spans="1:15" ht="12.75">
      <c r="A441" t="s">
        <v>590</v>
      </c>
      <c r="B441">
        <v>2009</v>
      </c>
      <c r="C441" t="s">
        <v>150</v>
      </c>
      <c r="D441" s="1" t="s">
        <v>63</v>
      </c>
      <c r="E441">
        <v>7</v>
      </c>
      <c r="F441">
        <v>3132</v>
      </c>
      <c r="G441">
        <v>6314</v>
      </c>
      <c r="H441">
        <v>6886</v>
      </c>
      <c r="I441">
        <v>15284</v>
      </c>
      <c r="J441">
        <v>15766</v>
      </c>
      <c r="K441">
        <v>5046</v>
      </c>
      <c r="L441">
        <v>2733</v>
      </c>
      <c r="M441">
        <v>911</v>
      </c>
      <c r="N441">
        <v>56072</v>
      </c>
      <c r="O441">
        <v>8010</v>
      </c>
    </row>
    <row r="442" spans="1:15" ht="12.75">
      <c r="A442" t="s">
        <v>591</v>
      </c>
      <c r="B442">
        <v>2009</v>
      </c>
      <c r="C442" t="s">
        <v>150</v>
      </c>
      <c r="D442" s="1" t="s">
        <v>65</v>
      </c>
      <c r="E442">
        <v>35</v>
      </c>
      <c r="F442">
        <v>7615</v>
      </c>
      <c r="G442">
        <v>16041</v>
      </c>
      <c r="H442">
        <v>17028</v>
      </c>
      <c r="I442">
        <v>36311</v>
      </c>
      <c r="J442">
        <v>45845</v>
      </c>
      <c r="K442">
        <v>17836</v>
      </c>
      <c r="L442">
        <v>11078</v>
      </c>
      <c r="M442">
        <v>3652</v>
      </c>
      <c r="N442">
        <v>155406</v>
      </c>
      <c r="O442">
        <v>4440</v>
      </c>
    </row>
    <row r="443" spans="1:15" ht="12.75">
      <c r="A443" t="s">
        <v>592</v>
      </c>
      <c r="B443">
        <v>2009</v>
      </c>
      <c r="C443" t="s">
        <v>150</v>
      </c>
      <c r="D443" s="1" t="s">
        <v>67</v>
      </c>
      <c r="E443">
        <v>27</v>
      </c>
      <c r="F443">
        <v>8780</v>
      </c>
      <c r="G443">
        <v>16512</v>
      </c>
      <c r="H443">
        <v>26916</v>
      </c>
      <c r="I443">
        <v>47538</v>
      </c>
      <c r="J443">
        <v>42342</v>
      </c>
      <c r="K443">
        <v>14105</v>
      </c>
      <c r="L443">
        <v>9817</v>
      </c>
      <c r="M443">
        <v>3273</v>
      </c>
      <c r="N443">
        <v>169283</v>
      </c>
      <c r="O443">
        <v>6270</v>
      </c>
    </row>
    <row r="444" spans="1:15" ht="12.75">
      <c r="A444" t="s">
        <v>593</v>
      </c>
      <c r="B444">
        <v>2009</v>
      </c>
      <c r="C444" t="s">
        <v>150</v>
      </c>
      <c r="D444" s="1" t="s">
        <v>69</v>
      </c>
      <c r="E444">
        <v>20</v>
      </c>
      <c r="F444">
        <v>8697</v>
      </c>
      <c r="G444">
        <v>16340</v>
      </c>
      <c r="H444">
        <v>16985</v>
      </c>
      <c r="I444">
        <v>40884</v>
      </c>
      <c r="J444">
        <v>39597</v>
      </c>
      <c r="K444">
        <v>12348</v>
      </c>
      <c r="L444">
        <v>6932</v>
      </c>
      <c r="M444">
        <v>2333</v>
      </c>
      <c r="N444">
        <v>144116</v>
      </c>
      <c r="O444">
        <v>7206</v>
      </c>
    </row>
    <row r="445" spans="1:15" ht="12.75">
      <c r="A445" t="s">
        <v>594</v>
      </c>
      <c r="B445">
        <v>2009</v>
      </c>
      <c r="C445" t="s">
        <v>150</v>
      </c>
      <c r="D445" s="1" t="s">
        <v>71</v>
      </c>
      <c r="E445">
        <v>16</v>
      </c>
      <c r="F445">
        <v>6424</v>
      </c>
      <c r="G445">
        <v>13390</v>
      </c>
      <c r="H445">
        <v>15711</v>
      </c>
      <c r="I445">
        <v>33231</v>
      </c>
      <c r="J445">
        <v>34382</v>
      </c>
      <c r="K445">
        <v>11700</v>
      </c>
      <c r="L445">
        <v>6815</v>
      </c>
      <c r="M445">
        <v>2191</v>
      </c>
      <c r="N445">
        <v>123844</v>
      </c>
      <c r="O445">
        <v>7740</v>
      </c>
    </row>
    <row r="446" spans="1:15" ht="12.75">
      <c r="A446" t="s">
        <v>595</v>
      </c>
      <c r="B446">
        <v>2009</v>
      </c>
      <c r="C446" t="s">
        <v>150</v>
      </c>
      <c r="D446" s="1" t="s">
        <v>73</v>
      </c>
      <c r="E446">
        <v>17</v>
      </c>
      <c r="F446">
        <v>4862</v>
      </c>
      <c r="G446">
        <v>11392</v>
      </c>
      <c r="H446">
        <v>12622</v>
      </c>
      <c r="I446">
        <v>25523</v>
      </c>
      <c r="J446">
        <v>29357</v>
      </c>
      <c r="K446">
        <v>9956</v>
      </c>
      <c r="L446">
        <v>6277</v>
      </c>
      <c r="M446">
        <v>1916</v>
      </c>
      <c r="N446">
        <v>101905</v>
      </c>
      <c r="O446">
        <v>5994</v>
      </c>
    </row>
    <row r="447" spans="1:15" ht="12.75">
      <c r="A447" t="s">
        <v>596</v>
      </c>
      <c r="B447">
        <v>2009</v>
      </c>
      <c r="C447" t="s">
        <v>150</v>
      </c>
      <c r="D447" s="1" t="s">
        <v>75</v>
      </c>
      <c r="E447">
        <v>16</v>
      </c>
      <c r="F447">
        <v>5840</v>
      </c>
      <c r="G447">
        <v>11752</v>
      </c>
      <c r="H447">
        <v>12188</v>
      </c>
      <c r="I447">
        <v>26057</v>
      </c>
      <c r="J447">
        <v>28179</v>
      </c>
      <c r="K447">
        <v>9422</v>
      </c>
      <c r="L447">
        <v>6014</v>
      </c>
      <c r="M447">
        <v>2134</v>
      </c>
      <c r="N447">
        <v>101586</v>
      </c>
      <c r="O447">
        <v>6349</v>
      </c>
    </row>
    <row r="448" spans="1:15" ht="12.75">
      <c r="A448" t="s">
        <v>597</v>
      </c>
      <c r="B448">
        <v>2009</v>
      </c>
      <c r="C448" t="s">
        <v>150</v>
      </c>
      <c r="D448" s="1" t="s">
        <v>77</v>
      </c>
      <c r="E448">
        <v>16</v>
      </c>
      <c r="F448">
        <v>4594</v>
      </c>
      <c r="G448">
        <v>10759</v>
      </c>
      <c r="H448">
        <v>10691</v>
      </c>
      <c r="I448">
        <v>22262</v>
      </c>
      <c r="J448">
        <v>24265</v>
      </c>
      <c r="K448">
        <v>7570</v>
      </c>
      <c r="L448">
        <v>5005</v>
      </c>
      <c r="M448">
        <v>1695</v>
      </c>
      <c r="N448">
        <v>86841</v>
      </c>
      <c r="O448">
        <v>5428</v>
      </c>
    </row>
    <row r="449" spans="1:15" ht="12.75">
      <c r="A449" t="s">
        <v>598</v>
      </c>
      <c r="B449">
        <v>2009</v>
      </c>
      <c r="C449" t="s">
        <v>150</v>
      </c>
      <c r="D449" s="1" t="s">
        <v>79</v>
      </c>
      <c r="E449">
        <v>71</v>
      </c>
      <c r="F449">
        <v>24173</v>
      </c>
      <c r="G449">
        <v>41996</v>
      </c>
      <c r="H449">
        <v>78286</v>
      </c>
      <c r="I449">
        <v>177948</v>
      </c>
      <c r="J449">
        <v>114698</v>
      </c>
      <c r="K449">
        <v>33866</v>
      </c>
      <c r="L449">
        <v>24306</v>
      </c>
      <c r="M449">
        <v>9393</v>
      </c>
      <c r="N449">
        <v>504666</v>
      </c>
      <c r="O449">
        <v>7108</v>
      </c>
    </row>
    <row r="450" spans="1:15" ht="12.75">
      <c r="A450" t="s">
        <v>599</v>
      </c>
      <c r="B450">
        <v>2009</v>
      </c>
      <c r="C450" t="s">
        <v>150</v>
      </c>
      <c r="D450" s="1" t="s">
        <v>81</v>
      </c>
      <c r="E450">
        <v>27</v>
      </c>
      <c r="F450">
        <v>8966</v>
      </c>
      <c r="G450">
        <v>16922</v>
      </c>
      <c r="H450">
        <v>18229</v>
      </c>
      <c r="I450">
        <v>44851</v>
      </c>
      <c r="J450">
        <v>41880</v>
      </c>
      <c r="K450">
        <v>13758</v>
      </c>
      <c r="L450">
        <v>8030</v>
      </c>
      <c r="M450">
        <v>2601</v>
      </c>
      <c r="N450">
        <v>155237</v>
      </c>
      <c r="O450">
        <v>5750</v>
      </c>
    </row>
    <row r="451" spans="1:15" ht="12.75">
      <c r="A451" t="s">
        <v>600</v>
      </c>
      <c r="B451">
        <v>2009</v>
      </c>
      <c r="C451" t="s">
        <v>150</v>
      </c>
      <c r="D451" s="1" t="s">
        <v>125</v>
      </c>
      <c r="E451">
        <v>154</v>
      </c>
      <c r="F451">
        <v>34669</v>
      </c>
      <c r="G451">
        <v>65570</v>
      </c>
      <c r="H451">
        <v>99914</v>
      </c>
      <c r="I451">
        <v>229672</v>
      </c>
      <c r="J451">
        <v>163367</v>
      </c>
      <c r="K451">
        <v>46051</v>
      </c>
      <c r="L451">
        <v>30131</v>
      </c>
      <c r="M451">
        <v>9515</v>
      </c>
      <c r="N451">
        <v>678889</v>
      </c>
      <c r="O451">
        <v>4408.37012987013</v>
      </c>
    </row>
    <row r="452" spans="1:15" ht="12.75">
      <c r="A452" t="s">
        <v>601</v>
      </c>
      <c r="B452">
        <v>2009</v>
      </c>
      <c r="C452" t="s">
        <v>150</v>
      </c>
      <c r="D452" s="1" t="s">
        <v>84</v>
      </c>
      <c r="E452">
        <v>19</v>
      </c>
      <c r="F452">
        <v>6000</v>
      </c>
      <c r="G452">
        <v>13085</v>
      </c>
      <c r="H452">
        <v>21591</v>
      </c>
      <c r="I452">
        <v>32256</v>
      </c>
      <c r="J452">
        <v>34748</v>
      </c>
      <c r="K452">
        <v>12227</v>
      </c>
      <c r="L452">
        <v>7312</v>
      </c>
      <c r="M452">
        <v>2711</v>
      </c>
      <c r="N452">
        <v>129930</v>
      </c>
      <c r="O452">
        <v>6838</v>
      </c>
    </row>
    <row r="453" spans="1:15" ht="12.75">
      <c r="A453" t="s">
        <v>602</v>
      </c>
      <c r="B453">
        <v>2009</v>
      </c>
      <c r="C453" t="s">
        <v>150</v>
      </c>
      <c r="D453" s="52" t="s">
        <v>131</v>
      </c>
      <c r="E453">
        <v>68</v>
      </c>
      <c r="F453">
        <v>11815</v>
      </c>
      <c r="G453">
        <v>25646</v>
      </c>
      <c r="H453">
        <v>25525</v>
      </c>
      <c r="I453">
        <v>59610</v>
      </c>
      <c r="J453">
        <v>68857</v>
      </c>
      <c r="K453">
        <v>22796</v>
      </c>
      <c r="L453">
        <v>13594</v>
      </c>
      <c r="M453">
        <v>4778</v>
      </c>
      <c r="N453">
        <v>232621</v>
      </c>
      <c r="O453">
        <v>3420.8970588235293</v>
      </c>
    </row>
    <row r="454" spans="1:15" ht="12.75">
      <c r="A454" t="s">
        <v>603</v>
      </c>
      <c r="B454">
        <v>2009</v>
      </c>
      <c r="C454" t="s">
        <v>150</v>
      </c>
      <c r="D454" s="1" t="s">
        <v>86</v>
      </c>
      <c r="E454">
        <v>16</v>
      </c>
      <c r="F454">
        <v>4218</v>
      </c>
      <c r="G454">
        <v>9039</v>
      </c>
      <c r="H454">
        <v>10898</v>
      </c>
      <c r="I454">
        <v>23213</v>
      </c>
      <c r="J454">
        <v>24166</v>
      </c>
      <c r="K454">
        <v>7784</v>
      </c>
      <c r="L454">
        <v>4924</v>
      </c>
      <c r="M454">
        <v>1656</v>
      </c>
      <c r="N454">
        <v>85898</v>
      </c>
      <c r="O454">
        <v>5369</v>
      </c>
    </row>
    <row r="455" spans="1:15" ht="12.75">
      <c r="A455" t="s">
        <v>604</v>
      </c>
      <c r="B455">
        <v>2009</v>
      </c>
      <c r="C455" t="s">
        <v>150</v>
      </c>
      <c r="D455" s="1" t="s">
        <v>88</v>
      </c>
      <c r="E455">
        <v>18</v>
      </c>
      <c r="F455">
        <v>5587</v>
      </c>
      <c r="G455">
        <v>10469</v>
      </c>
      <c r="H455">
        <v>11902</v>
      </c>
      <c r="I455">
        <v>26588</v>
      </c>
      <c r="J455">
        <v>27364</v>
      </c>
      <c r="K455">
        <v>9613</v>
      </c>
      <c r="L455">
        <v>6280</v>
      </c>
      <c r="M455">
        <v>2115</v>
      </c>
      <c r="N455">
        <v>99918</v>
      </c>
      <c r="O455">
        <v>5551</v>
      </c>
    </row>
    <row r="456" spans="1:15" ht="12.75">
      <c r="A456" t="s">
        <v>605</v>
      </c>
      <c r="B456">
        <v>2009</v>
      </c>
      <c r="C456" t="s">
        <v>150</v>
      </c>
      <c r="D456" s="1" t="s">
        <v>92</v>
      </c>
      <c r="E456">
        <v>12</v>
      </c>
      <c r="F456">
        <v>4810</v>
      </c>
      <c r="G456">
        <v>9945</v>
      </c>
      <c r="H456">
        <v>10547</v>
      </c>
      <c r="I456">
        <v>22674</v>
      </c>
      <c r="J456">
        <v>24287</v>
      </c>
      <c r="K456">
        <v>7647</v>
      </c>
      <c r="L456">
        <v>4411</v>
      </c>
      <c r="M456">
        <v>1412</v>
      </c>
      <c r="N456">
        <v>85733</v>
      </c>
      <c r="O456">
        <v>7144</v>
      </c>
    </row>
    <row r="457" spans="1:15" ht="12.75">
      <c r="A457" t="s">
        <v>606</v>
      </c>
      <c r="B457">
        <v>2009</v>
      </c>
      <c r="C457" t="s">
        <v>150</v>
      </c>
      <c r="D457" s="1" t="s">
        <v>94</v>
      </c>
      <c r="E457">
        <v>16</v>
      </c>
      <c r="F457">
        <v>4692</v>
      </c>
      <c r="G457">
        <v>10336</v>
      </c>
      <c r="H457">
        <v>10718</v>
      </c>
      <c r="I457">
        <v>21867</v>
      </c>
      <c r="J457">
        <v>25291</v>
      </c>
      <c r="K457">
        <v>9057</v>
      </c>
      <c r="L457">
        <v>5579</v>
      </c>
      <c r="M457">
        <v>1824</v>
      </c>
      <c r="N457">
        <v>89364</v>
      </c>
      <c r="O457">
        <v>5585</v>
      </c>
    </row>
    <row r="458" spans="1:15" ht="12.75">
      <c r="A458" t="s">
        <v>607</v>
      </c>
      <c r="B458">
        <v>2009</v>
      </c>
      <c r="C458" t="s">
        <v>150</v>
      </c>
      <c r="D458" s="1" t="s">
        <v>96</v>
      </c>
      <c r="E458">
        <v>23</v>
      </c>
      <c r="F458">
        <v>7463</v>
      </c>
      <c r="G458">
        <v>15957</v>
      </c>
      <c r="H458">
        <v>18070</v>
      </c>
      <c r="I458">
        <v>38567</v>
      </c>
      <c r="J458">
        <v>41258</v>
      </c>
      <c r="K458">
        <v>14492</v>
      </c>
      <c r="L458">
        <v>8335</v>
      </c>
      <c r="M458">
        <v>2760</v>
      </c>
      <c r="N458">
        <v>146902</v>
      </c>
      <c r="O458">
        <v>6387</v>
      </c>
    </row>
    <row r="459" spans="1:15" ht="12.75">
      <c r="A459" t="s">
        <v>608</v>
      </c>
      <c r="B459">
        <v>2009</v>
      </c>
      <c r="C459" t="s">
        <v>150</v>
      </c>
      <c r="D459" s="1" t="s">
        <v>100</v>
      </c>
      <c r="E459">
        <v>61</v>
      </c>
      <c r="F459">
        <v>19652</v>
      </c>
      <c r="G459">
        <v>40206</v>
      </c>
      <c r="H459">
        <v>43665</v>
      </c>
      <c r="I459">
        <v>101189</v>
      </c>
      <c r="J459">
        <v>90995</v>
      </c>
      <c r="K459">
        <v>28788</v>
      </c>
      <c r="L459">
        <v>16239</v>
      </c>
      <c r="M459">
        <v>4701</v>
      </c>
      <c r="N459">
        <v>345435</v>
      </c>
      <c r="O459">
        <v>5663</v>
      </c>
    </row>
    <row r="460" spans="1:15" ht="12.75">
      <c r="A460" t="s">
        <v>609</v>
      </c>
      <c r="B460">
        <v>2009</v>
      </c>
      <c r="C460" t="s">
        <v>150</v>
      </c>
      <c r="D460" s="1" t="s">
        <v>102</v>
      </c>
      <c r="E460">
        <v>14</v>
      </c>
      <c r="F460">
        <v>1010</v>
      </c>
      <c r="G460">
        <v>2202</v>
      </c>
      <c r="H460">
        <v>2235</v>
      </c>
      <c r="I460">
        <v>4901</v>
      </c>
      <c r="J460">
        <v>6097</v>
      </c>
      <c r="K460">
        <v>2265</v>
      </c>
      <c r="L460">
        <v>1215</v>
      </c>
      <c r="M460">
        <v>465</v>
      </c>
      <c r="N460">
        <v>20390</v>
      </c>
      <c r="O460">
        <v>1456</v>
      </c>
    </row>
    <row r="461" spans="1:15" ht="12.75">
      <c r="A461" t="s">
        <v>610</v>
      </c>
      <c r="B461">
        <v>2009</v>
      </c>
      <c r="C461" t="s">
        <v>150</v>
      </c>
      <c r="D461" s="1" t="s">
        <v>104</v>
      </c>
      <c r="E461">
        <v>25</v>
      </c>
      <c r="F461">
        <v>6727</v>
      </c>
      <c r="G461">
        <v>15197</v>
      </c>
      <c r="H461">
        <v>16555</v>
      </c>
      <c r="I461">
        <v>35202</v>
      </c>
      <c r="J461">
        <v>39901</v>
      </c>
      <c r="K461">
        <v>14375</v>
      </c>
      <c r="L461">
        <v>9309</v>
      </c>
      <c r="M461">
        <v>3460</v>
      </c>
      <c r="N461">
        <v>140726</v>
      </c>
      <c r="O461">
        <v>5629</v>
      </c>
    </row>
    <row r="462" spans="1:15" ht="12.75">
      <c r="A462" t="s">
        <v>611</v>
      </c>
      <c r="B462">
        <v>2009</v>
      </c>
      <c r="C462" t="s">
        <v>150</v>
      </c>
      <c r="D462" s="1" t="s">
        <v>106</v>
      </c>
      <c r="E462">
        <v>30</v>
      </c>
      <c r="F462">
        <v>9229</v>
      </c>
      <c r="G462">
        <v>19183</v>
      </c>
      <c r="H462">
        <v>22351</v>
      </c>
      <c r="I462">
        <v>50711</v>
      </c>
      <c r="J462">
        <v>48337</v>
      </c>
      <c r="K462">
        <v>15801</v>
      </c>
      <c r="L462">
        <v>9543</v>
      </c>
      <c r="M462">
        <v>3084</v>
      </c>
      <c r="N462">
        <v>178239</v>
      </c>
      <c r="O462">
        <v>5941</v>
      </c>
    </row>
    <row r="463" spans="1:15" ht="12.75">
      <c r="A463" t="s">
        <v>612</v>
      </c>
      <c r="B463">
        <v>2009</v>
      </c>
      <c r="C463" t="s">
        <v>150</v>
      </c>
      <c r="D463" s="1" t="s">
        <v>108</v>
      </c>
      <c r="E463">
        <v>25</v>
      </c>
      <c r="F463">
        <v>5575</v>
      </c>
      <c r="G463">
        <v>12690</v>
      </c>
      <c r="H463">
        <v>12607</v>
      </c>
      <c r="I463">
        <v>28179</v>
      </c>
      <c r="J463">
        <v>34132</v>
      </c>
      <c r="K463">
        <v>12456</v>
      </c>
      <c r="L463">
        <v>7766</v>
      </c>
      <c r="M463">
        <v>2822</v>
      </c>
      <c r="N463">
        <v>116227</v>
      </c>
      <c r="O463">
        <v>4649</v>
      </c>
    </row>
    <row r="464" spans="1:15" ht="12.75">
      <c r="A464" t="s">
        <v>613</v>
      </c>
      <c r="B464">
        <v>2009</v>
      </c>
      <c r="C464" t="s">
        <v>150</v>
      </c>
      <c r="D464" s="1" t="s">
        <v>110</v>
      </c>
      <c r="E464">
        <v>10</v>
      </c>
      <c r="F464">
        <v>1290</v>
      </c>
      <c r="G464">
        <v>2711</v>
      </c>
      <c r="H464">
        <v>2641</v>
      </c>
      <c r="I464">
        <v>5863</v>
      </c>
      <c r="J464">
        <v>6425</v>
      </c>
      <c r="K464">
        <v>2080</v>
      </c>
      <c r="L464">
        <v>1150</v>
      </c>
      <c r="M464">
        <v>461</v>
      </c>
      <c r="N464">
        <v>22621</v>
      </c>
      <c r="O464">
        <v>2262</v>
      </c>
    </row>
    <row r="465" spans="1:15" ht="12.75">
      <c r="A465" t="s">
        <v>614</v>
      </c>
      <c r="B465">
        <v>2009</v>
      </c>
      <c r="C465" t="s">
        <v>150</v>
      </c>
      <c r="D465" s="1" t="s">
        <v>112</v>
      </c>
      <c r="E465">
        <v>20</v>
      </c>
      <c r="F465">
        <v>5417</v>
      </c>
      <c r="G465">
        <v>11907</v>
      </c>
      <c r="H465">
        <v>13523</v>
      </c>
      <c r="I465">
        <v>29047</v>
      </c>
      <c r="J465">
        <v>33648</v>
      </c>
      <c r="K465">
        <v>12548</v>
      </c>
      <c r="L465">
        <v>7976</v>
      </c>
      <c r="M465">
        <v>2880</v>
      </c>
      <c r="N465">
        <v>116946</v>
      </c>
      <c r="O465">
        <v>5847</v>
      </c>
    </row>
    <row r="466" spans="1:15" ht="12.75">
      <c r="A466" t="s">
        <v>615</v>
      </c>
      <c r="B466">
        <v>2009</v>
      </c>
      <c r="C466" t="s">
        <v>150</v>
      </c>
      <c r="D466" s="1" t="s">
        <v>116</v>
      </c>
      <c r="E466">
        <v>54</v>
      </c>
      <c r="F466">
        <v>17312</v>
      </c>
      <c r="G466">
        <v>35350</v>
      </c>
      <c r="H466">
        <v>39423</v>
      </c>
      <c r="I466">
        <v>89732</v>
      </c>
      <c r="J466">
        <v>88990</v>
      </c>
      <c r="K466">
        <v>28394</v>
      </c>
      <c r="L466">
        <v>16968</v>
      </c>
      <c r="M466">
        <v>5203</v>
      </c>
      <c r="N466">
        <v>321372</v>
      </c>
      <c r="O466">
        <v>5951</v>
      </c>
    </row>
    <row r="467" spans="1:15" ht="12.75">
      <c r="A467" t="s">
        <v>616</v>
      </c>
      <c r="B467">
        <v>2009</v>
      </c>
      <c r="C467" t="s">
        <v>150</v>
      </c>
      <c r="D467" s="1" t="s">
        <v>118</v>
      </c>
      <c r="E467">
        <v>23</v>
      </c>
      <c r="F467">
        <v>4677</v>
      </c>
      <c r="G467">
        <v>10792</v>
      </c>
      <c r="H467">
        <v>14974</v>
      </c>
      <c r="I467">
        <v>25638</v>
      </c>
      <c r="J467">
        <v>25372</v>
      </c>
      <c r="K467">
        <v>8555</v>
      </c>
      <c r="L467">
        <v>5103</v>
      </c>
      <c r="M467">
        <v>1819</v>
      </c>
      <c r="N467">
        <v>96930</v>
      </c>
      <c r="O467">
        <v>4214</v>
      </c>
    </row>
    <row r="468" spans="1:15" ht="12.75">
      <c r="A468" t="s">
        <v>617</v>
      </c>
      <c r="B468">
        <v>2009</v>
      </c>
      <c r="C468" t="s">
        <v>150</v>
      </c>
      <c r="D468" s="1" t="s">
        <v>120</v>
      </c>
      <c r="E468">
        <v>20</v>
      </c>
      <c r="F468">
        <v>5288</v>
      </c>
      <c r="G468">
        <v>10316</v>
      </c>
      <c r="H468">
        <v>12887</v>
      </c>
      <c r="I468">
        <v>27249</v>
      </c>
      <c r="J468">
        <v>26862</v>
      </c>
      <c r="K468">
        <v>8291</v>
      </c>
      <c r="L468">
        <v>5184</v>
      </c>
      <c r="M468">
        <v>1635</v>
      </c>
      <c r="N468">
        <v>97712</v>
      </c>
      <c r="O468">
        <v>4886</v>
      </c>
    </row>
    <row r="469" spans="1:15" ht="12.75">
      <c r="A469" t="s">
        <v>618</v>
      </c>
      <c r="B469">
        <v>2009</v>
      </c>
      <c r="C469" t="s">
        <v>150</v>
      </c>
      <c r="D469" s="1" t="s">
        <v>122</v>
      </c>
      <c r="E469">
        <v>12</v>
      </c>
      <c r="F469">
        <v>1284</v>
      </c>
      <c r="G469">
        <v>2970</v>
      </c>
      <c r="H469">
        <v>2841</v>
      </c>
      <c r="I469">
        <v>6586</v>
      </c>
      <c r="J469">
        <v>8130</v>
      </c>
      <c r="K469">
        <v>3045</v>
      </c>
      <c r="L469">
        <v>1928</v>
      </c>
      <c r="M469">
        <v>770</v>
      </c>
      <c r="N469">
        <v>27554</v>
      </c>
      <c r="O469">
        <v>2296</v>
      </c>
    </row>
    <row r="470" spans="1:15" ht="12.75">
      <c r="A470" t="s">
        <v>619</v>
      </c>
      <c r="B470">
        <v>2009</v>
      </c>
      <c r="C470" t="s">
        <v>150</v>
      </c>
      <c r="D470" s="1" t="s">
        <v>124</v>
      </c>
      <c r="E470">
        <v>25</v>
      </c>
      <c r="F470">
        <v>11454</v>
      </c>
      <c r="G470">
        <v>22240</v>
      </c>
      <c r="H470">
        <v>22619</v>
      </c>
      <c r="I470">
        <v>54945</v>
      </c>
      <c r="J470">
        <v>47876</v>
      </c>
      <c r="K470">
        <v>14076</v>
      </c>
      <c r="L470">
        <v>6989</v>
      </c>
      <c r="M470">
        <v>1952</v>
      </c>
      <c r="N470">
        <v>182151</v>
      </c>
      <c r="O470">
        <v>7286</v>
      </c>
    </row>
    <row r="471" spans="1:15" ht="12.75">
      <c r="A471" t="s">
        <v>620</v>
      </c>
      <c r="B471">
        <v>2009</v>
      </c>
      <c r="C471" t="s">
        <v>150</v>
      </c>
      <c r="D471" s="46" t="s">
        <v>127</v>
      </c>
      <c r="E471" t="s">
        <v>6</v>
      </c>
      <c r="F471" t="s">
        <v>6</v>
      </c>
      <c r="G471" t="s">
        <v>6</v>
      </c>
      <c r="H471" t="s">
        <v>6</v>
      </c>
      <c r="I471" t="s">
        <v>6</v>
      </c>
      <c r="J471" t="s">
        <v>6</v>
      </c>
      <c r="K471" t="s">
        <v>6</v>
      </c>
      <c r="L471" t="s">
        <v>6</v>
      </c>
      <c r="M471" t="s">
        <v>6</v>
      </c>
      <c r="N471" t="s">
        <v>6</v>
      </c>
      <c r="O471" t="s">
        <v>6</v>
      </c>
    </row>
    <row r="472" spans="1:15" ht="12.75">
      <c r="A472" t="s">
        <v>621</v>
      </c>
      <c r="B472">
        <v>2009</v>
      </c>
      <c r="C472" t="s">
        <v>187</v>
      </c>
      <c r="D472" s="2" t="s">
        <v>49</v>
      </c>
      <c r="E472">
        <v>891</v>
      </c>
      <c r="F472">
        <v>255027</v>
      </c>
      <c r="G472">
        <v>516756</v>
      </c>
      <c r="H472">
        <v>639670</v>
      </c>
      <c r="I472">
        <v>1400378</v>
      </c>
      <c r="J472">
        <v>1318758</v>
      </c>
      <c r="K472">
        <v>427699</v>
      </c>
      <c r="L472">
        <v>264816</v>
      </c>
      <c r="M472">
        <v>89007</v>
      </c>
      <c r="N472">
        <v>4912111</v>
      </c>
      <c r="O472">
        <v>5513.031425364758</v>
      </c>
    </row>
    <row r="473" spans="1:15" ht="12.75">
      <c r="A473" t="s">
        <v>622</v>
      </c>
      <c r="B473">
        <v>2009</v>
      </c>
      <c r="C473" t="s">
        <v>187</v>
      </c>
      <c r="D473" s="1" t="s">
        <v>55</v>
      </c>
      <c r="E473">
        <v>23</v>
      </c>
      <c r="F473">
        <v>9887</v>
      </c>
      <c r="G473">
        <v>17439</v>
      </c>
      <c r="H473">
        <v>24568</v>
      </c>
      <c r="I473">
        <v>62416</v>
      </c>
      <c r="J473">
        <v>50829</v>
      </c>
      <c r="K473">
        <v>14700</v>
      </c>
      <c r="L473">
        <v>10031</v>
      </c>
      <c r="M473">
        <v>3397</v>
      </c>
      <c r="N473">
        <v>193267</v>
      </c>
      <c r="O473">
        <v>8403</v>
      </c>
    </row>
    <row r="474" spans="1:15" ht="12.75">
      <c r="A474" t="s">
        <v>623</v>
      </c>
      <c r="B474">
        <v>2009</v>
      </c>
      <c r="C474" t="s">
        <v>187</v>
      </c>
      <c r="D474" s="1" t="s">
        <v>57</v>
      </c>
      <c r="E474">
        <v>28</v>
      </c>
      <c r="F474">
        <v>10319</v>
      </c>
      <c r="G474">
        <v>21523</v>
      </c>
      <c r="H474">
        <v>22359</v>
      </c>
      <c r="I474">
        <v>50044</v>
      </c>
      <c r="J474">
        <v>54750</v>
      </c>
      <c r="K474">
        <v>16644</v>
      </c>
      <c r="L474">
        <v>9793</v>
      </c>
      <c r="M474">
        <v>3565</v>
      </c>
      <c r="N474">
        <v>188997</v>
      </c>
      <c r="O474">
        <v>6750</v>
      </c>
    </row>
    <row r="475" spans="1:15" ht="12.75">
      <c r="A475" t="s">
        <v>624</v>
      </c>
      <c r="B475">
        <v>2009</v>
      </c>
      <c r="C475" t="s">
        <v>187</v>
      </c>
      <c r="D475" s="1" t="s">
        <v>59</v>
      </c>
      <c r="E475">
        <v>15</v>
      </c>
      <c r="F475">
        <v>5449</v>
      </c>
      <c r="G475">
        <v>11643</v>
      </c>
      <c r="H475">
        <v>12297</v>
      </c>
      <c r="I475">
        <v>26760</v>
      </c>
      <c r="J475">
        <v>30025</v>
      </c>
      <c r="K475">
        <v>10735</v>
      </c>
      <c r="L475">
        <v>6897</v>
      </c>
      <c r="M475">
        <v>2514</v>
      </c>
      <c r="N475">
        <v>106320</v>
      </c>
      <c r="O475">
        <v>7088</v>
      </c>
    </row>
    <row r="476" spans="1:15" ht="12.75">
      <c r="A476" t="s">
        <v>625</v>
      </c>
      <c r="B476">
        <v>2009</v>
      </c>
      <c r="C476" t="s">
        <v>187</v>
      </c>
      <c r="D476" s="1" t="s">
        <v>61</v>
      </c>
      <c r="E476">
        <v>33</v>
      </c>
      <c r="F476">
        <v>3935</v>
      </c>
      <c r="G476">
        <v>9339</v>
      </c>
      <c r="H476">
        <v>9821</v>
      </c>
      <c r="I476">
        <v>20645</v>
      </c>
      <c r="J476">
        <v>26705</v>
      </c>
      <c r="K476">
        <v>10075</v>
      </c>
      <c r="L476">
        <v>5894</v>
      </c>
      <c r="M476">
        <v>2138</v>
      </c>
      <c r="N476">
        <v>88552</v>
      </c>
      <c r="O476">
        <v>2683</v>
      </c>
    </row>
    <row r="477" spans="1:15" ht="12.75">
      <c r="A477" t="s">
        <v>626</v>
      </c>
      <c r="B477">
        <v>2009</v>
      </c>
      <c r="C477" t="s">
        <v>187</v>
      </c>
      <c r="D477" s="1" t="s">
        <v>63</v>
      </c>
      <c r="E477">
        <v>7</v>
      </c>
      <c r="F477">
        <v>3132</v>
      </c>
      <c r="G477">
        <v>6314</v>
      </c>
      <c r="H477">
        <v>6886</v>
      </c>
      <c r="I477">
        <v>15284</v>
      </c>
      <c r="J477">
        <v>15766</v>
      </c>
      <c r="K477">
        <v>5046</v>
      </c>
      <c r="L477">
        <v>2733</v>
      </c>
      <c r="M477">
        <v>911</v>
      </c>
      <c r="N477">
        <v>56072</v>
      </c>
      <c r="O477">
        <v>8010</v>
      </c>
    </row>
    <row r="478" spans="1:15" ht="12.75">
      <c r="A478" t="s">
        <v>627</v>
      </c>
      <c r="B478">
        <v>2009</v>
      </c>
      <c r="C478" t="s">
        <v>187</v>
      </c>
      <c r="D478" s="1" t="s">
        <v>65</v>
      </c>
      <c r="E478">
        <v>34</v>
      </c>
      <c r="F478">
        <v>7179</v>
      </c>
      <c r="G478">
        <v>15224</v>
      </c>
      <c r="H478">
        <v>16214</v>
      </c>
      <c r="I478">
        <v>34428</v>
      </c>
      <c r="J478">
        <v>43769</v>
      </c>
      <c r="K478">
        <v>17026</v>
      </c>
      <c r="L478">
        <v>10606</v>
      </c>
      <c r="M478">
        <v>3496</v>
      </c>
      <c r="N478">
        <v>147942</v>
      </c>
      <c r="O478">
        <v>4351</v>
      </c>
    </row>
    <row r="479" spans="1:15" ht="12.75">
      <c r="A479" t="s">
        <v>628</v>
      </c>
      <c r="B479">
        <v>2009</v>
      </c>
      <c r="C479" t="s">
        <v>187</v>
      </c>
      <c r="D479" s="1" t="s">
        <v>67</v>
      </c>
      <c r="E479">
        <v>25</v>
      </c>
      <c r="F479">
        <v>8625</v>
      </c>
      <c r="G479">
        <v>16248</v>
      </c>
      <c r="H479">
        <v>26616</v>
      </c>
      <c r="I479">
        <v>46835</v>
      </c>
      <c r="J479">
        <v>41819</v>
      </c>
      <c r="K479">
        <v>13935</v>
      </c>
      <c r="L479">
        <v>9694</v>
      </c>
      <c r="M479">
        <v>3233</v>
      </c>
      <c r="N479">
        <v>167005</v>
      </c>
      <c r="O479">
        <v>6680</v>
      </c>
    </row>
    <row r="480" spans="1:15" ht="12.75">
      <c r="A480" t="s">
        <v>629</v>
      </c>
      <c r="B480">
        <v>2009</v>
      </c>
      <c r="C480" t="s">
        <v>187</v>
      </c>
      <c r="D480" s="1" t="s">
        <v>69</v>
      </c>
      <c r="E480">
        <v>16</v>
      </c>
      <c r="F480">
        <v>6005</v>
      </c>
      <c r="G480">
        <v>11781</v>
      </c>
      <c r="H480">
        <v>12582</v>
      </c>
      <c r="I480">
        <v>29210</v>
      </c>
      <c r="J480">
        <v>29458</v>
      </c>
      <c r="K480">
        <v>9192</v>
      </c>
      <c r="L480">
        <v>5294</v>
      </c>
      <c r="M480">
        <v>1795</v>
      </c>
      <c r="N480">
        <v>105317</v>
      </c>
      <c r="O480">
        <v>6582</v>
      </c>
    </row>
    <row r="481" spans="1:15" ht="12.75">
      <c r="A481" t="s">
        <v>630</v>
      </c>
      <c r="B481">
        <v>2009</v>
      </c>
      <c r="C481" t="s">
        <v>187</v>
      </c>
      <c r="D481" s="1" t="s">
        <v>71</v>
      </c>
      <c r="E481">
        <v>11</v>
      </c>
      <c r="F481">
        <v>4884</v>
      </c>
      <c r="G481">
        <v>9988</v>
      </c>
      <c r="H481">
        <v>11972</v>
      </c>
      <c r="I481">
        <v>25243</v>
      </c>
      <c r="J481">
        <v>25961</v>
      </c>
      <c r="K481">
        <v>8689</v>
      </c>
      <c r="L481">
        <v>5049</v>
      </c>
      <c r="M481">
        <v>1587</v>
      </c>
      <c r="N481">
        <v>93373</v>
      </c>
      <c r="O481">
        <v>8488</v>
      </c>
    </row>
    <row r="482" spans="1:15" ht="12.75">
      <c r="A482" t="s">
        <v>631</v>
      </c>
      <c r="B482">
        <v>2009</v>
      </c>
      <c r="C482" t="s">
        <v>187</v>
      </c>
      <c r="D482" s="1" t="s">
        <v>73</v>
      </c>
      <c r="E482">
        <v>17</v>
      </c>
      <c r="F482">
        <v>4862</v>
      </c>
      <c r="G482">
        <v>11392</v>
      </c>
      <c r="H482">
        <v>12622</v>
      </c>
      <c r="I482">
        <v>25523</v>
      </c>
      <c r="J482">
        <v>29357</v>
      </c>
      <c r="K482">
        <v>9956</v>
      </c>
      <c r="L482">
        <v>6277</v>
      </c>
      <c r="M482">
        <v>1916</v>
      </c>
      <c r="N482">
        <v>101905</v>
      </c>
      <c r="O482">
        <v>5994</v>
      </c>
    </row>
    <row r="483" spans="1:15" ht="12.75">
      <c r="A483" t="s">
        <v>632</v>
      </c>
      <c r="B483">
        <v>2009</v>
      </c>
      <c r="C483" t="s">
        <v>187</v>
      </c>
      <c r="D483" s="1" t="s">
        <v>75</v>
      </c>
      <c r="E483">
        <v>14</v>
      </c>
      <c r="F483">
        <v>5203</v>
      </c>
      <c r="G483">
        <v>10559</v>
      </c>
      <c r="H483">
        <v>10993</v>
      </c>
      <c r="I483">
        <v>23173</v>
      </c>
      <c r="J483">
        <v>25137</v>
      </c>
      <c r="K483">
        <v>8373</v>
      </c>
      <c r="L483">
        <v>5330</v>
      </c>
      <c r="M483">
        <v>1907</v>
      </c>
      <c r="N483">
        <v>90675</v>
      </c>
      <c r="O483">
        <v>6477</v>
      </c>
    </row>
    <row r="484" spans="1:15" ht="12.75">
      <c r="A484" t="s">
        <v>633</v>
      </c>
      <c r="B484">
        <v>2009</v>
      </c>
      <c r="C484" t="s">
        <v>187</v>
      </c>
      <c r="D484" s="1" t="s">
        <v>77</v>
      </c>
      <c r="E484">
        <v>16</v>
      </c>
      <c r="F484">
        <v>4594</v>
      </c>
      <c r="G484">
        <v>10759</v>
      </c>
      <c r="H484">
        <v>10691</v>
      </c>
      <c r="I484">
        <v>22262</v>
      </c>
      <c r="J484">
        <v>24265</v>
      </c>
      <c r="K484">
        <v>7570</v>
      </c>
      <c r="L484">
        <v>5005</v>
      </c>
      <c r="M484">
        <v>1695</v>
      </c>
      <c r="N484">
        <v>86841</v>
      </c>
      <c r="O484">
        <v>5428</v>
      </c>
    </row>
    <row r="485" spans="1:15" ht="12.75">
      <c r="A485" t="s">
        <v>634</v>
      </c>
      <c r="B485">
        <v>2009</v>
      </c>
      <c r="C485" t="s">
        <v>187</v>
      </c>
      <c r="D485" s="1" t="s">
        <v>79</v>
      </c>
      <c r="E485">
        <v>50</v>
      </c>
      <c r="F485">
        <v>16644</v>
      </c>
      <c r="G485">
        <v>28671</v>
      </c>
      <c r="H485">
        <v>61993</v>
      </c>
      <c r="I485">
        <v>127232</v>
      </c>
      <c r="J485">
        <v>78003</v>
      </c>
      <c r="K485">
        <v>23347</v>
      </c>
      <c r="L485">
        <v>16625</v>
      </c>
      <c r="M485">
        <v>6440</v>
      </c>
      <c r="N485">
        <v>358955</v>
      </c>
      <c r="O485">
        <v>7179</v>
      </c>
    </row>
    <row r="486" spans="1:15" ht="12.75">
      <c r="A486" t="s">
        <v>635</v>
      </c>
      <c r="B486">
        <v>2009</v>
      </c>
      <c r="C486" t="s">
        <v>187</v>
      </c>
      <c r="D486" s="1" t="s">
        <v>81</v>
      </c>
      <c r="E486">
        <v>22</v>
      </c>
      <c r="F486">
        <v>7929</v>
      </c>
      <c r="G486">
        <v>15053</v>
      </c>
      <c r="H486">
        <v>16211</v>
      </c>
      <c r="I486">
        <v>39819</v>
      </c>
      <c r="J486">
        <v>37688</v>
      </c>
      <c r="K486">
        <v>12284</v>
      </c>
      <c r="L486">
        <v>7266</v>
      </c>
      <c r="M486">
        <v>2367</v>
      </c>
      <c r="N486">
        <v>138617</v>
      </c>
      <c r="O486">
        <v>6301</v>
      </c>
    </row>
    <row r="487" spans="1:15" ht="12.75">
      <c r="A487" t="s">
        <v>636</v>
      </c>
      <c r="B487">
        <v>2009</v>
      </c>
      <c r="C487" t="s">
        <v>187</v>
      </c>
      <c r="D487" s="1" t="s">
        <v>125</v>
      </c>
      <c r="E487">
        <v>150</v>
      </c>
      <c r="F487">
        <v>33792</v>
      </c>
      <c r="G487">
        <v>63895</v>
      </c>
      <c r="H487">
        <v>97831</v>
      </c>
      <c r="I487">
        <v>224870</v>
      </c>
      <c r="J487">
        <v>159317</v>
      </c>
      <c r="K487">
        <v>44837</v>
      </c>
      <c r="L487">
        <v>29248</v>
      </c>
      <c r="M487">
        <v>9220</v>
      </c>
      <c r="N487">
        <v>663010</v>
      </c>
      <c r="O487">
        <v>4420.066666666667</v>
      </c>
    </row>
    <row r="488" spans="1:15" ht="12.75">
      <c r="A488" t="s">
        <v>637</v>
      </c>
      <c r="B488">
        <v>2009</v>
      </c>
      <c r="C488" t="s">
        <v>187</v>
      </c>
      <c r="D488" s="1" t="s">
        <v>84</v>
      </c>
      <c r="E488">
        <v>18</v>
      </c>
      <c r="F488">
        <v>5478</v>
      </c>
      <c r="G488">
        <v>12034</v>
      </c>
      <c r="H488">
        <v>20404</v>
      </c>
      <c r="I488">
        <v>29720</v>
      </c>
      <c r="J488">
        <v>32205</v>
      </c>
      <c r="K488">
        <v>11675</v>
      </c>
      <c r="L488">
        <v>7027</v>
      </c>
      <c r="M488">
        <v>2617</v>
      </c>
      <c r="N488">
        <v>121160</v>
      </c>
      <c r="O488">
        <v>6731</v>
      </c>
    </row>
    <row r="489" spans="1:15" ht="12.75">
      <c r="A489" t="s">
        <v>638</v>
      </c>
      <c r="B489">
        <v>2009</v>
      </c>
      <c r="C489" t="s">
        <v>187</v>
      </c>
      <c r="D489" s="52" t="s">
        <v>131</v>
      </c>
      <c r="E489">
        <v>57</v>
      </c>
      <c r="F489">
        <v>11332</v>
      </c>
      <c r="G489">
        <v>24355</v>
      </c>
      <c r="H489">
        <v>24447</v>
      </c>
      <c r="I489">
        <v>57062</v>
      </c>
      <c r="J489">
        <v>64985</v>
      </c>
      <c r="K489">
        <v>21455</v>
      </c>
      <c r="L489">
        <v>12863</v>
      </c>
      <c r="M489">
        <v>4515</v>
      </c>
      <c r="N489">
        <v>221014</v>
      </c>
      <c r="O489">
        <v>3877.438596491228</v>
      </c>
    </row>
    <row r="490" spans="1:15" ht="12.75">
      <c r="A490" t="s">
        <v>639</v>
      </c>
      <c r="B490">
        <v>2009</v>
      </c>
      <c r="C490" t="s">
        <v>187</v>
      </c>
      <c r="D490" s="1" t="s">
        <v>86</v>
      </c>
      <c r="E490">
        <v>12</v>
      </c>
      <c r="F490">
        <v>3399</v>
      </c>
      <c r="G490">
        <v>7349</v>
      </c>
      <c r="H490">
        <v>8664</v>
      </c>
      <c r="I490">
        <v>18650</v>
      </c>
      <c r="J490">
        <v>19700</v>
      </c>
      <c r="K490">
        <v>6435</v>
      </c>
      <c r="L490">
        <v>4112</v>
      </c>
      <c r="M490">
        <v>1441</v>
      </c>
      <c r="N490">
        <v>69750</v>
      </c>
      <c r="O490">
        <v>5813</v>
      </c>
    </row>
    <row r="491" spans="1:15" ht="12.75">
      <c r="A491" t="s">
        <v>640</v>
      </c>
      <c r="B491">
        <v>2009</v>
      </c>
      <c r="C491" t="s">
        <v>187</v>
      </c>
      <c r="D491" s="1" t="s">
        <v>88</v>
      </c>
      <c r="E491">
        <v>18</v>
      </c>
      <c r="F491">
        <v>5587</v>
      </c>
      <c r="G491">
        <v>10469</v>
      </c>
      <c r="H491">
        <v>11902</v>
      </c>
      <c r="I491">
        <v>26588</v>
      </c>
      <c r="J491">
        <v>27364</v>
      </c>
      <c r="K491">
        <v>9613</v>
      </c>
      <c r="L491">
        <v>6280</v>
      </c>
      <c r="M491">
        <v>2115</v>
      </c>
      <c r="N491">
        <v>99918</v>
      </c>
      <c r="O491">
        <v>5551</v>
      </c>
    </row>
    <row r="492" spans="1:15" ht="12.75">
      <c r="A492" t="s">
        <v>641</v>
      </c>
      <c r="B492">
        <v>2009</v>
      </c>
      <c r="C492" t="s">
        <v>187</v>
      </c>
      <c r="D492" s="1" t="s">
        <v>92</v>
      </c>
      <c r="E492">
        <v>12</v>
      </c>
      <c r="F492">
        <v>4810</v>
      </c>
      <c r="G492">
        <v>9945</v>
      </c>
      <c r="H492">
        <v>10547</v>
      </c>
      <c r="I492">
        <v>22674</v>
      </c>
      <c r="J492">
        <v>24287</v>
      </c>
      <c r="K492">
        <v>7647</v>
      </c>
      <c r="L492">
        <v>4411</v>
      </c>
      <c r="M492">
        <v>1412</v>
      </c>
      <c r="N492">
        <v>85733</v>
      </c>
      <c r="O492">
        <v>7144</v>
      </c>
    </row>
    <row r="493" spans="1:15" ht="12.75">
      <c r="A493" t="s">
        <v>642</v>
      </c>
      <c r="B493">
        <v>2009</v>
      </c>
      <c r="C493" t="s">
        <v>187</v>
      </c>
      <c r="D493" s="1" t="s">
        <v>94</v>
      </c>
      <c r="E493">
        <v>15</v>
      </c>
      <c r="F493">
        <v>3923</v>
      </c>
      <c r="G493">
        <v>8561</v>
      </c>
      <c r="H493">
        <v>8488</v>
      </c>
      <c r="I493">
        <v>18115</v>
      </c>
      <c r="J493">
        <v>21301</v>
      </c>
      <c r="K493">
        <v>7828</v>
      </c>
      <c r="L493">
        <v>4716</v>
      </c>
      <c r="M493">
        <v>1542</v>
      </c>
      <c r="N493">
        <v>74474</v>
      </c>
      <c r="O493">
        <v>4965</v>
      </c>
    </row>
    <row r="494" spans="1:15" ht="12.75">
      <c r="A494" t="s">
        <v>643</v>
      </c>
      <c r="B494">
        <v>2009</v>
      </c>
      <c r="C494" t="s">
        <v>187</v>
      </c>
      <c r="D494" s="1" t="s">
        <v>96</v>
      </c>
      <c r="E494">
        <v>20</v>
      </c>
      <c r="F494">
        <v>7303</v>
      </c>
      <c r="G494">
        <v>15505</v>
      </c>
      <c r="H494">
        <v>17581</v>
      </c>
      <c r="I494">
        <v>37616</v>
      </c>
      <c r="J494">
        <v>39729</v>
      </c>
      <c r="K494">
        <v>13771</v>
      </c>
      <c r="L494">
        <v>7870</v>
      </c>
      <c r="M494">
        <v>2580</v>
      </c>
      <c r="N494">
        <v>141955</v>
      </c>
      <c r="O494">
        <v>7098</v>
      </c>
    </row>
    <row r="495" spans="1:15" ht="12.75">
      <c r="A495" t="s">
        <v>644</v>
      </c>
      <c r="B495">
        <v>2009</v>
      </c>
      <c r="C495" t="s">
        <v>187</v>
      </c>
      <c r="D495" s="1" t="s">
        <v>100</v>
      </c>
      <c r="E495">
        <v>55</v>
      </c>
      <c r="F495">
        <v>17532</v>
      </c>
      <c r="G495">
        <v>35774</v>
      </c>
      <c r="H495">
        <v>38889</v>
      </c>
      <c r="I495">
        <v>89724</v>
      </c>
      <c r="J495">
        <v>81104</v>
      </c>
      <c r="K495">
        <v>25238</v>
      </c>
      <c r="L495">
        <v>14432</v>
      </c>
      <c r="M495">
        <v>4140</v>
      </c>
      <c r="N495">
        <v>306833</v>
      </c>
      <c r="O495">
        <v>5579</v>
      </c>
    </row>
    <row r="496" spans="1:15" ht="12.75">
      <c r="A496" t="s">
        <v>645</v>
      </c>
      <c r="B496">
        <v>2009</v>
      </c>
      <c r="C496" t="s">
        <v>187</v>
      </c>
      <c r="D496" s="1" t="s">
        <v>102</v>
      </c>
      <c r="E496">
        <v>5</v>
      </c>
      <c r="F496">
        <v>640</v>
      </c>
      <c r="G496">
        <v>1270</v>
      </c>
      <c r="H496">
        <v>1285</v>
      </c>
      <c r="I496">
        <v>2959</v>
      </c>
      <c r="J496">
        <v>3301</v>
      </c>
      <c r="K496">
        <v>1184</v>
      </c>
      <c r="L496">
        <v>669</v>
      </c>
      <c r="M496">
        <v>220</v>
      </c>
      <c r="N496">
        <v>11528</v>
      </c>
      <c r="O496">
        <v>2306</v>
      </c>
    </row>
    <row r="497" spans="1:15" ht="12.75">
      <c r="A497" t="s">
        <v>646</v>
      </c>
      <c r="B497">
        <v>2009</v>
      </c>
      <c r="C497" t="s">
        <v>187</v>
      </c>
      <c r="D497" s="1" t="s">
        <v>104</v>
      </c>
      <c r="E497">
        <v>25</v>
      </c>
      <c r="F497">
        <v>6727</v>
      </c>
      <c r="G497">
        <v>15197</v>
      </c>
      <c r="H497">
        <v>16555</v>
      </c>
      <c r="I497">
        <v>35202</v>
      </c>
      <c r="J497">
        <v>39901</v>
      </c>
      <c r="K497">
        <v>14375</v>
      </c>
      <c r="L497">
        <v>9309</v>
      </c>
      <c r="M497">
        <v>3460</v>
      </c>
      <c r="N497">
        <v>140726</v>
      </c>
      <c r="O497">
        <v>5629</v>
      </c>
    </row>
    <row r="498" spans="1:15" ht="12.75">
      <c r="A498" t="s">
        <v>647</v>
      </c>
      <c r="B498">
        <v>2009</v>
      </c>
      <c r="C498" t="s">
        <v>187</v>
      </c>
      <c r="D498" s="1" t="s">
        <v>106</v>
      </c>
      <c r="E498">
        <v>30</v>
      </c>
      <c r="F498">
        <v>9229</v>
      </c>
      <c r="G498">
        <v>19183</v>
      </c>
      <c r="H498">
        <v>22351</v>
      </c>
      <c r="I498">
        <v>50711</v>
      </c>
      <c r="J498">
        <v>48337</v>
      </c>
      <c r="K498">
        <v>15801</v>
      </c>
      <c r="L498">
        <v>9543</v>
      </c>
      <c r="M498">
        <v>3084</v>
      </c>
      <c r="N498">
        <v>178239</v>
      </c>
      <c r="O498">
        <v>5941</v>
      </c>
    </row>
    <row r="499" spans="1:15" ht="12.75">
      <c r="A499" t="s">
        <v>648</v>
      </c>
      <c r="B499">
        <v>2009</v>
      </c>
      <c r="C499" t="s">
        <v>187</v>
      </c>
      <c r="D499" s="1" t="s">
        <v>108</v>
      </c>
      <c r="E499">
        <v>24</v>
      </c>
      <c r="F499">
        <v>5078</v>
      </c>
      <c r="G499">
        <v>11542</v>
      </c>
      <c r="H499">
        <v>11392</v>
      </c>
      <c r="I499">
        <v>25483</v>
      </c>
      <c r="J499">
        <v>30837</v>
      </c>
      <c r="K499">
        <v>11273</v>
      </c>
      <c r="L499">
        <v>6977</v>
      </c>
      <c r="M499">
        <v>2576</v>
      </c>
      <c r="N499">
        <v>105158</v>
      </c>
      <c r="O499">
        <v>4382</v>
      </c>
    </row>
    <row r="500" spans="1:15" ht="12.75">
      <c r="A500" t="s">
        <v>649</v>
      </c>
      <c r="B500">
        <v>2009</v>
      </c>
      <c r="C500" t="s">
        <v>187</v>
      </c>
      <c r="D500" s="1" t="s">
        <v>110</v>
      </c>
      <c r="E500">
        <v>1</v>
      </c>
      <c r="F500">
        <v>55</v>
      </c>
      <c r="G500">
        <v>114</v>
      </c>
      <c r="H500">
        <v>104</v>
      </c>
      <c r="I500">
        <v>217</v>
      </c>
      <c r="J500">
        <v>316</v>
      </c>
      <c r="K500">
        <v>137</v>
      </c>
      <c r="L500">
        <v>77</v>
      </c>
      <c r="M500">
        <v>32</v>
      </c>
      <c r="N500">
        <v>1052</v>
      </c>
      <c r="O500">
        <v>1052</v>
      </c>
    </row>
    <row r="501" spans="1:15" ht="12.75">
      <c r="A501" t="s">
        <v>650</v>
      </c>
      <c r="B501">
        <v>2009</v>
      </c>
      <c r="C501" t="s">
        <v>187</v>
      </c>
      <c r="D501" s="1" t="s">
        <v>112</v>
      </c>
      <c r="E501">
        <v>17</v>
      </c>
      <c r="F501">
        <v>4684</v>
      </c>
      <c r="G501">
        <v>10354</v>
      </c>
      <c r="H501">
        <v>11914</v>
      </c>
      <c r="I501">
        <v>25597</v>
      </c>
      <c r="J501">
        <v>29985</v>
      </c>
      <c r="K501">
        <v>11125</v>
      </c>
      <c r="L501">
        <v>7232</v>
      </c>
      <c r="M501">
        <v>2679</v>
      </c>
      <c r="N501">
        <v>103570</v>
      </c>
      <c r="O501">
        <v>6092</v>
      </c>
    </row>
    <row r="502" spans="1:15" ht="12.75">
      <c r="A502" t="s">
        <v>651</v>
      </c>
      <c r="B502">
        <v>2009</v>
      </c>
      <c r="C502" t="s">
        <v>187</v>
      </c>
      <c r="D502" s="1" t="s">
        <v>116</v>
      </c>
      <c r="E502">
        <v>54</v>
      </c>
      <c r="F502">
        <v>17312</v>
      </c>
      <c r="G502">
        <v>35350</v>
      </c>
      <c r="H502">
        <v>39423</v>
      </c>
      <c r="I502">
        <v>89732</v>
      </c>
      <c r="J502">
        <v>88990</v>
      </c>
      <c r="K502">
        <v>28394</v>
      </c>
      <c r="L502">
        <v>16968</v>
      </c>
      <c r="M502">
        <v>5203</v>
      </c>
      <c r="N502">
        <v>321372</v>
      </c>
      <c r="O502">
        <v>5951</v>
      </c>
    </row>
    <row r="503" spans="1:15" ht="12.75">
      <c r="A503" t="s">
        <v>652</v>
      </c>
      <c r="B503">
        <v>2009</v>
      </c>
      <c r="C503" t="s">
        <v>187</v>
      </c>
      <c r="D503" s="1" t="s">
        <v>118</v>
      </c>
      <c r="E503">
        <v>21</v>
      </c>
      <c r="F503">
        <v>4374</v>
      </c>
      <c r="G503">
        <v>10355</v>
      </c>
      <c r="H503">
        <v>9724</v>
      </c>
      <c r="I503">
        <v>22572</v>
      </c>
      <c r="J503">
        <v>24543</v>
      </c>
      <c r="K503">
        <v>8370</v>
      </c>
      <c r="L503">
        <v>4936</v>
      </c>
      <c r="M503">
        <v>1750</v>
      </c>
      <c r="N503">
        <v>86624</v>
      </c>
      <c r="O503">
        <v>4125</v>
      </c>
    </row>
    <row r="504" spans="1:15" ht="12.75">
      <c r="A504" t="s">
        <v>653</v>
      </c>
      <c r="B504">
        <v>2009</v>
      </c>
      <c r="C504" t="s">
        <v>187</v>
      </c>
      <c r="D504" s="1" t="s">
        <v>120</v>
      </c>
      <c r="E504">
        <v>19</v>
      </c>
      <c r="F504">
        <v>4970</v>
      </c>
      <c r="G504">
        <v>9717</v>
      </c>
      <c r="H504">
        <v>12129</v>
      </c>
      <c r="I504">
        <v>25534</v>
      </c>
      <c r="J504">
        <v>25088</v>
      </c>
      <c r="K504">
        <v>7745</v>
      </c>
      <c r="L504">
        <v>4906</v>
      </c>
      <c r="M504">
        <v>1563</v>
      </c>
      <c r="N504">
        <v>91652</v>
      </c>
      <c r="O504">
        <v>4824</v>
      </c>
    </row>
    <row r="505" spans="1:15" ht="12.75">
      <c r="A505" t="s">
        <v>654</v>
      </c>
      <c r="B505">
        <v>2009</v>
      </c>
      <c r="C505" t="s">
        <v>187</v>
      </c>
      <c r="D505" s="1" t="s">
        <v>122</v>
      </c>
      <c r="E505">
        <v>4</v>
      </c>
      <c r="F505">
        <v>275</v>
      </c>
      <c r="G505">
        <v>648</v>
      </c>
      <c r="H505">
        <v>549</v>
      </c>
      <c r="I505">
        <v>1233</v>
      </c>
      <c r="J505">
        <v>1605</v>
      </c>
      <c r="K505">
        <v>549</v>
      </c>
      <c r="L505">
        <v>314</v>
      </c>
      <c r="M505">
        <v>89</v>
      </c>
      <c r="N505">
        <v>5262</v>
      </c>
      <c r="O505">
        <v>1316</v>
      </c>
    </row>
    <row r="506" spans="1:15" ht="12.75">
      <c r="A506" t="s">
        <v>655</v>
      </c>
      <c r="B506">
        <v>2009</v>
      </c>
      <c r="C506" t="s">
        <v>187</v>
      </c>
      <c r="D506" s="1" t="s">
        <v>124</v>
      </c>
      <c r="E506">
        <v>23</v>
      </c>
      <c r="F506">
        <v>9880</v>
      </c>
      <c r="G506">
        <v>19206</v>
      </c>
      <c r="H506">
        <v>19666</v>
      </c>
      <c r="I506">
        <v>47245</v>
      </c>
      <c r="J506">
        <v>42331</v>
      </c>
      <c r="K506">
        <v>12675</v>
      </c>
      <c r="L506">
        <v>6432</v>
      </c>
      <c r="M506">
        <v>1808</v>
      </c>
      <c r="N506">
        <v>159243</v>
      </c>
      <c r="O506">
        <v>6924</v>
      </c>
    </row>
    <row r="507" spans="1:15" ht="12.75">
      <c r="A507" t="s">
        <v>656</v>
      </c>
      <c r="B507">
        <v>2009</v>
      </c>
      <c r="C507" t="s">
        <v>187</v>
      </c>
      <c r="D507" s="46" t="s">
        <v>127</v>
      </c>
      <c r="E507" t="s">
        <v>6</v>
      </c>
      <c r="F507" t="s">
        <v>6</v>
      </c>
      <c r="G507" t="s">
        <v>6</v>
      </c>
      <c r="H507" t="s">
        <v>6</v>
      </c>
      <c r="I507" t="s">
        <v>6</v>
      </c>
      <c r="J507" t="s">
        <v>6</v>
      </c>
      <c r="K507" t="s">
        <v>6</v>
      </c>
      <c r="L507" t="s">
        <v>6</v>
      </c>
      <c r="M507" t="s">
        <v>6</v>
      </c>
      <c r="N507" t="s">
        <v>6</v>
      </c>
      <c r="O507" t="s">
        <v>6</v>
      </c>
    </row>
    <row r="508" spans="1:15" ht="12.75">
      <c r="A508" t="s">
        <v>657</v>
      </c>
      <c r="B508">
        <v>2009</v>
      </c>
      <c r="C508" t="s">
        <v>224</v>
      </c>
      <c r="D508" s="2" t="s">
        <v>49</v>
      </c>
      <c r="E508">
        <v>87</v>
      </c>
      <c r="F508">
        <v>26679</v>
      </c>
      <c r="G508">
        <v>52233</v>
      </c>
      <c r="H508">
        <v>62593</v>
      </c>
      <c r="I508">
        <v>148825</v>
      </c>
      <c r="J508">
        <v>131482</v>
      </c>
      <c r="K508">
        <v>41641</v>
      </c>
      <c r="L508">
        <v>25909</v>
      </c>
      <c r="M508">
        <v>9105</v>
      </c>
      <c r="N508">
        <v>498467</v>
      </c>
      <c r="O508">
        <v>5729.505747126437</v>
      </c>
    </row>
    <row r="509" spans="1:15" ht="12.75">
      <c r="A509" t="s">
        <v>658</v>
      </c>
      <c r="B509">
        <v>2009</v>
      </c>
      <c r="C509" t="s">
        <v>224</v>
      </c>
      <c r="D509" s="1" t="s">
        <v>55</v>
      </c>
      <c r="E509">
        <v>3</v>
      </c>
      <c r="F509">
        <v>1526</v>
      </c>
      <c r="G509">
        <v>2212</v>
      </c>
      <c r="H509">
        <v>3399</v>
      </c>
      <c r="I509">
        <v>8759</v>
      </c>
      <c r="J509">
        <v>6310</v>
      </c>
      <c r="K509">
        <v>1818</v>
      </c>
      <c r="L509">
        <v>1323</v>
      </c>
      <c r="M509">
        <v>380</v>
      </c>
      <c r="N509">
        <v>25727</v>
      </c>
      <c r="O509">
        <v>8576</v>
      </c>
    </row>
    <row r="510" spans="1:15" ht="12.75">
      <c r="A510" t="s">
        <v>659</v>
      </c>
      <c r="B510">
        <v>2009</v>
      </c>
      <c r="C510" t="s">
        <v>224</v>
      </c>
      <c r="D510" s="1" t="s">
        <v>57</v>
      </c>
      <c r="E510">
        <v>4</v>
      </c>
      <c r="F510">
        <v>2169</v>
      </c>
      <c r="G510">
        <v>4892</v>
      </c>
      <c r="H510">
        <v>4516</v>
      </c>
      <c r="I510">
        <v>10354</v>
      </c>
      <c r="J510">
        <v>11817</v>
      </c>
      <c r="K510">
        <v>3383</v>
      </c>
      <c r="L510">
        <v>2007</v>
      </c>
      <c r="M510">
        <v>723</v>
      </c>
      <c r="N510">
        <v>39861</v>
      </c>
      <c r="O510">
        <v>9965</v>
      </c>
    </row>
    <row r="511" spans="1:15" ht="12.75">
      <c r="A511" t="s">
        <v>660</v>
      </c>
      <c r="B511">
        <v>2009</v>
      </c>
      <c r="C511" t="s">
        <v>224</v>
      </c>
      <c r="D511" s="1" t="s">
        <v>59</v>
      </c>
      <c r="E511">
        <v>1</v>
      </c>
      <c r="F511">
        <v>93</v>
      </c>
      <c r="G511">
        <v>233</v>
      </c>
      <c r="H511">
        <v>178</v>
      </c>
      <c r="I511">
        <v>487</v>
      </c>
      <c r="J511">
        <v>590</v>
      </c>
      <c r="K511">
        <v>246</v>
      </c>
      <c r="L511">
        <v>145</v>
      </c>
      <c r="M511">
        <v>69</v>
      </c>
      <c r="N511">
        <v>2041</v>
      </c>
      <c r="O511">
        <v>2041</v>
      </c>
    </row>
    <row r="512" spans="1:15" ht="12.75">
      <c r="A512" t="s">
        <v>661</v>
      </c>
      <c r="B512">
        <v>2009</v>
      </c>
      <c r="C512" t="s">
        <v>224</v>
      </c>
      <c r="D512" s="1" t="s">
        <v>61</v>
      </c>
      <c r="E512" t="s">
        <v>6</v>
      </c>
      <c r="F512" t="s">
        <v>6</v>
      </c>
      <c r="G512" t="s">
        <v>6</v>
      </c>
      <c r="H512" t="s">
        <v>6</v>
      </c>
      <c r="I512" t="s">
        <v>6</v>
      </c>
      <c r="J512" t="s">
        <v>6</v>
      </c>
      <c r="K512" t="s">
        <v>6</v>
      </c>
      <c r="L512" t="s">
        <v>6</v>
      </c>
      <c r="M512" t="s">
        <v>6</v>
      </c>
      <c r="N512" t="s">
        <v>6</v>
      </c>
      <c r="O512" t="s">
        <v>6</v>
      </c>
    </row>
    <row r="513" spans="1:15" ht="12.75">
      <c r="A513" t="s">
        <v>662</v>
      </c>
      <c r="B513">
        <v>2009</v>
      </c>
      <c r="C513" t="s">
        <v>224</v>
      </c>
      <c r="D513" s="1" t="s">
        <v>63</v>
      </c>
      <c r="E513" t="s">
        <v>6</v>
      </c>
      <c r="F513" t="s">
        <v>6</v>
      </c>
      <c r="G513" t="s">
        <v>6</v>
      </c>
      <c r="H513" t="s">
        <v>6</v>
      </c>
      <c r="I513" t="s">
        <v>6</v>
      </c>
      <c r="J513" t="s">
        <v>6</v>
      </c>
      <c r="K513" t="s">
        <v>6</v>
      </c>
      <c r="L513" t="s">
        <v>6</v>
      </c>
      <c r="M513" t="s">
        <v>6</v>
      </c>
      <c r="N513" t="s">
        <v>6</v>
      </c>
      <c r="O513" t="s">
        <v>6</v>
      </c>
    </row>
    <row r="514" spans="1:15" ht="12.75">
      <c r="A514" t="s">
        <v>663</v>
      </c>
      <c r="B514">
        <v>2009</v>
      </c>
      <c r="C514" t="s">
        <v>224</v>
      </c>
      <c r="D514" s="1" t="s">
        <v>65</v>
      </c>
      <c r="E514">
        <v>1</v>
      </c>
      <c r="F514">
        <v>436</v>
      </c>
      <c r="G514">
        <v>817</v>
      </c>
      <c r="H514">
        <v>814</v>
      </c>
      <c r="I514">
        <v>1883</v>
      </c>
      <c r="J514">
        <v>2076</v>
      </c>
      <c r="K514">
        <v>810</v>
      </c>
      <c r="L514">
        <v>472</v>
      </c>
      <c r="M514">
        <v>156</v>
      </c>
      <c r="N514">
        <v>7464</v>
      </c>
      <c r="O514">
        <v>7464</v>
      </c>
    </row>
    <row r="515" spans="1:15" ht="12.75">
      <c r="A515" t="s">
        <v>664</v>
      </c>
      <c r="B515">
        <v>2009</v>
      </c>
      <c r="C515" t="s">
        <v>224</v>
      </c>
      <c r="D515" s="1" t="s">
        <v>67</v>
      </c>
      <c r="E515" t="s">
        <v>6</v>
      </c>
      <c r="F515" t="s">
        <v>6</v>
      </c>
      <c r="G515" t="s">
        <v>6</v>
      </c>
      <c r="H515" t="s">
        <v>6</v>
      </c>
      <c r="I515" t="s">
        <v>6</v>
      </c>
      <c r="J515" t="s">
        <v>6</v>
      </c>
      <c r="K515" t="s">
        <v>6</v>
      </c>
      <c r="L515" t="s">
        <v>6</v>
      </c>
      <c r="M515" t="s">
        <v>6</v>
      </c>
      <c r="N515" t="s">
        <v>6</v>
      </c>
      <c r="O515" t="s">
        <v>6</v>
      </c>
    </row>
    <row r="516" spans="1:15" ht="12.75">
      <c r="A516" t="s">
        <v>665</v>
      </c>
      <c r="B516">
        <v>2009</v>
      </c>
      <c r="C516" t="s">
        <v>224</v>
      </c>
      <c r="D516" s="1" t="s">
        <v>69</v>
      </c>
      <c r="E516">
        <v>3</v>
      </c>
      <c r="F516">
        <v>2252</v>
      </c>
      <c r="G516">
        <v>4131</v>
      </c>
      <c r="H516">
        <v>4070</v>
      </c>
      <c r="I516">
        <v>10267</v>
      </c>
      <c r="J516">
        <v>9677</v>
      </c>
      <c r="K516">
        <v>3050</v>
      </c>
      <c r="L516">
        <v>1584</v>
      </c>
      <c r="M516">
        <v>527</v>
      </c>
      <c r="N516">
        <v>35558</v>
      </c>
      <c r="O516">
        <v>11853</v>
      </c>
    </row>
    <row r="517" spans="1:15" ht="12.75">
      <c r="A517" t="s">
        <v>666</v>
      </c>
      <c r="B517">
        <v>2009</v>
      </c>
      <c r="C517" t="s">
        <v>224</v>
      </c>
      <c r="D517" s="1" t="s">
        <v>71</v>
      </c>
      <c r="E517">
        <v>5</v>
      </c>
      <c r="F517">
        <v>1540</v>
      </c>
      <c r="G517">
        <v>3402</v>
      </c>
      <c r="H517">
        <v>3739</v>
      </c>
      <c r="I517">
        <v>7988</v>
      </c>
      <c r="J517">
        <v>8421</v>
      </c>
      <c r="K517">
        <v>3011</v>
      </c>
      <c r="L517">
        <v>1766</v>
      </c>
      <c r="M517">
        <v>604</v>
      </c>
      <c r="N517">
        <v>30471</v>
      </c>
      <c r="O517">
        <v>6094</v>
      </c>
    </row>
    <row r="518" spans="1:15" ht="12.75">
      <c r="A518" t="s">
        <v>667</v>
      </c>
      <c r="B518">
        <v>2009</v>
      </c>
      <c r="C518" t="s">
        <v>224</v>
      </c>
      <c r="D518" s="1" t="s">
        <v>73</v>
      </c>
      <c r="E518" t="s">
        <v>6</v>
      </c>
      <c r="F518" t="s">
        <v>6</v>
      </c>
      <c r="G518" t="s">
        <v>6</v>
      </c>
      <c r="H518" t="s">
        <v>6</v>
      </c>
      <c r="I518" t="s">
        <v>6</v>
      </c>
      <c r="J518" t="s">
        <v>6</v>
      </c>
      <c r="K518" t="s">
        <v>6</v>
      </c>
      <c r="L518" t="s">
        <v>6</v>
      </c>
      <c r="M518" t="s">
        <v>6</v>
      </c>
      <c r="N518" t="s">
        <v>6</v>
      </c>
      <c r="O518" t="s">
        <v>6</v>
      </c>
    </row>
    <row r="519" spans="1:15" ht="12.75">
      <c r="A519" t="s">
        <v>668</v>
      </c>
      <c r="B519">
        <v>2009</v>
      </c>
      <c r="C519" t="s">
        <v>224</v>
      </c>
      <c r="D519" s="1" t="s">
        <v>75</v>
      </c>
      <c r="E519">
        <v>2</v>
      </c>
      <c r="F519">
        <v>637</v>
      </c>
      <c r="G519">
        <v>1193</v>
      </c>
      <c r="H519">
        <v>1195</v>
      </c>
      <c r="I519">
        <v>2884</v>
      </c>
      <c r="J519">
        <v>3042</v>
      </c>
      <c r="K519">
        <v>1049</v>
      </c>
      <c r="L519">
        <v>684</v>
      </c>
      <c r="M519">
        <v>227</v>
      </c>
      <c r="N519">
        <v>10911</v>
      </c>
      <c r="O519">
        <v>5456</v>
      </c>
    </row>
    <row r="520" spans="1:15" ht="12.75">
      <c r="A520" t="s">
        <v>669</v>
      </c>
      <c r="B520">
        <v>2009</v>
      </c>
      <c r="C520" t="s">
        <v>224</v>
      </c>
      <c r="D520" s="1" t="s">
        <v>77</v>
      </c>
      <c r="E520" t="s">
        <v>6</v>
      </c>
      <c r="F520" t="s">
        <v>6</v>
      </c>
      <c r="G520" t="s">
        <v>6</v>
      </c>
      <c r="H520" t="s">
        <v>6</v>
      </c>
      <c r="I520" t="s">
        <v>6</v>
      </c>
      <c r="J520" t="s">
        <v>6</v>
      </c>
      <c r="K520" t="s">
        <v>6</v>
      </c>
      <c r="L520" t="s">
        <v>6</v>
      </c>
      <c r="M520" t="s">
        <v>6</v>
      </c>
      <c r="N520" t="s">
        <v>6</v>
      </c>
      <c r="O520" t="s">
        <v>6</v>
      </c>
    </row>
    <row r="521" spans="1:15" ht="12.75">
      <c r="A521" t="s">
        <v>670</v>
      </c>
      <c r="B521">
        <v>2009</v>
      </c>
      <c r="C521" t="s">
        <v>224</v>
      </c>
      <c r="D521" s="1" t="s">
        <v>79</v>
      </c>
      <c r="E521">
        <v>18</v>
      </c>
      <c r="F521">
        <v>6582</v>
      </c>
      <c r="G521">
        <v>11714</v>
      </c>
      <c r="H521">
        <v>14172</v>
      </c>
      <c r="I521">
        <v>45731</v>
      </c>
      <c r="J521">
        <v>33012</v>
      </c>
      <c r="K521">
        <v>9623</v>
      </c>
      <c r="L521">
        <v>7164</v>
      </c>
      <c r="M521">
        <v>2824</v>
      </c>
      <c r="N521">
        <v>130822</v>
      </c>
      <c r="O521">
        <v>7268</v>
      </c>
    </row>
    <row r="522" spans="1:15" ht="12.75">
      <c r="A522" t="s">
        <v>671</v>
      </c>
      <c r="B522">
        <v>2009</v>
      </c>
      <c r="C522" t="s">
        <v>224</v>
      </c>
      <c r="D522" s="1" t="s">
        <v>81</v>
      </c>
      <c r="E522">
        <v>4</v>
      </c>
      <c r="F522">
        <v>925</v>
      </c>
      <c r="G522">
        <v>1646</v>
      </c>
      <c r="H522">
        <v>1753</v>
      </c>
      <c r="I522">
        <v>4563</v>
      </c>
      <c r="J522">
        <v>3706</v>
      </c>
      <c r="K522">
        <v>1303</v>
      </c>
      <c r="L522">
        <v>676</v>
      </c>
      <c r="M522">
        <v>209</v>
      </c>
      <c r="N522">
        <v>14781</v>
      </c>
      <c r="O522">
        <v>3695</v>
      </c>
    </row>
    <row r="523" spans="1:15" ht="12.75">
      <c r="A523" t="s">
        <v>672</v>
      </c>
      <c r="B523">
        <v>2009</v>
      </c>
      <c r="C523" t="s">
        <v>224</v>
      </c>
      <c r="D523" s="1" t="s">
        <v>125</v>
      </c>
      <c r="E523">
        <v>4</v>
      </c>
      <c r="F523">
        <v>877</v>
      </c>
      <c r="G523">
        <v>1675</v>
      </c>
      <c r="H523">
        <v>2083</v>
      </c>
      <c r="I523">
        <v>4802</v>
      </c>
      <c r="J523">
        <v>4050</v>
      </c>
      <c r="K523">
        <v>1214</v>
      </c>
      <c r="L523">
        <v>883</v>
      </c>
      <c r="M523">
        <v>295</v>
      </c>
      <c r="N523">
        <v>15879</v>
      </c>
      <c r="O523">
        <v>3969.75</v>
      </c>
    </row>
    <row r="524" spans="1:15" ht="12.75">
      <c r="A524" t="s">
        <v>673</v>
      </c>
      <c r="B524">
        <v>2009</v>
      </c>
      <c r="C524" t="s">
        <v>224</v>
      </c>
      <c r="D524" s="1" t="s">
        <v>84</v>
      </c>
      <c r="E524">
        <v>1</v>
      </c>
      <c r="F524">
        <v>522</v>
      </c>
      <c r="G524">
        <v>1051</v>
      </c>
      <c r="H524">
        <v>1187</v>
      </c>
      <c r="I524">
        <v>2536</v>
      </c>
      <c r="J524">
        <v>2543</v>
      </c>
      <c r="K524">
        <v>552</v>
      </c>
      <c r="L524">
        <v>285</v>
      </c>
      <c r="M524">
        <v>94</v>
      </c>
      <c r="N524">
        <v>8770</v>
      </c>
      <c r="O524">
        <v>8770</v>
      </c>
    </row>
    <row r="525" spans="1:15" ht="12.75">
      <c r="A525" t="s">
        <v>674</v>
      </c>
      <c r="B525">
        <v>2009</v>
      </c>
      <c r="C525" t="s">
        <v>224</v>
      </c>
      <c r="D525" s="52" t="s">
        <v>131</v>
      </c>
      <c r="E525">
        <v>2</v>
      </c>
      <c r="F525">
        <v>63</v>
      </c>
      <c r="G525">
        <v>170</v>
      </c>
      <c r="H525">
        <v>165</v>
      </c>
      <c r="I525">
        <v>369</v>
      </c>
      <c r="J525">
        <v>569</v>
      </c>
      <c r="K525">
        <v>226</v>
      </c>
      <c r="L525">
        <v>162</v>
      </c>
      <c r="M525">
        <v>57</v>
      </c>
      <c r="N525">
        <v>1781</v>
      </c>
      <c r="O525">
        <v>890.5</v>
      </c>
    </row>
    <row r="526" spans="1:15" ht="12.75">
      <c r="A526" t="s">
        <v>675</v>
      </c>
      <c r="B526">
        <v>2009</v>
      </c>
      <c r="C526" t="s">
        <v>224</v>
      </c>
      <c r="D526" s="1" t="s">
        <v>86</v>
      </c>
      <c r="E526">
        <v>4</v>
      </c>
      <c r="F526">
        <v>819</v>
      </c>
      <c r="G526">
        <v>1690</v>
      </c>
      <c r="H526">
        <v>2234</v>
      </c>
      <c r="I526">
        <v>4563</v>
      </c>
      <c r="J526">
        <v>4466</v>
      </c>
      <c r="K526">
        <v>1349</v>
      </c>
      <c r="L526">
        <v>812</v>
      </c>
      <c r="M526">
        <v>215</v>
      </c>
      <c r="N526">
        <v>16148</v>
      </c>
      <c r="O526">
        <v>4037</v>
      </c>
    </row>
    <row r="527" spans="1:15" ht="12.75">
      <c r="A527" t="s">
        <v>676</v>
      </c>
      <c r="B527">
        <v>2009</v>
      </c>
      <c r="C527" t="s">
        <v>224</v>
      </c>
      <c r="D527" s="1" t="s">
        <v>88</v>
      </c>
      <c r="E527" t="s">
        <v>6</v>
      </c>
      <c r="F527" t="s">
        <v>6</v>
      </c>
      <c r="G527" t="s">
        <v>6</v>
      </c>
      <c r="H527" t="s">
        <v>6</v>
      </c>
      <c r="I527" t="s">
        <v>6</v>
      </c>
      <c r="J527" t="s">
        <v>6</v>
      </c>
      <c r="K527" t="s">
        <v>6</v>
      </c>
      <c r="L527" t="s">
        <v>6</v>
      </c>
      <c r="M527" t="s">
        <v>6</v>
      </c>
      <c r="N527" t="s">
        <v>6</v>
      </c>
      <c r="O527" t="s">
        <v>6</v>
      </c>
    </row>
    <row r="528" spans="1:15" ht="12.75">
      <c r="A528" t="s">
        <v>677</v>
      </c>
      <c r="B528">
        <v>2009</v>
      </c>
      <c r="C528" t="s">
        <v>224</v>
      </c>
      <c r="D528" s="1" t="s">
        <v>92</v>
      </c>
      <c r="E528" t="s">
        <v>6</v>
      </c>
      <c r="F528" t="s">
        <v>6</v>
      </c>
      <c r="G528" t="s">
        <v>6</v>
      </c>
      <c r="H528" t="s">
        <v>6</v>
      </c>
      <c r="I528" t="s">
        <v>6</v>
      </c>
      <c r="J528" t="s">
        <v>6</v>
      </c>
      <c r="K528" t="s">
        <v>6</v>
      </c>
      <c r="L528" t="s">
        <v>6</v>
      </c>
      <c r="M528" t="s">
        <v>6</v>
      </c>
      <c r="N528" t="s">
        <v>6</v>
      </c>
      <c r="O528" t="s">
        <v>6</v>
      </c>
    </row>
    <row r="529" spans="1:15" ht="12.75">
      <c r="A529" t="s">
        <v>678</v>
      </c>
      <c r="B529">
        <v>2009</v>
      </c>
      <c r="C529" t="s">
        <v>224</v>
      </c>
      <c r="D529" s="1" t="s">
        <v>94</v>
      </c>
      <c r="E529">
        <v>1</v>
      </c>
      <c r="F529">
        <v>769</v>
      </c>
      <c r="G529">
        <v>1775</v>
      </c>
      <c r="H529">
        <v>2230</v>
      </c>
      <c r="I529">
        <v>3752</v>
      </c>
      <c r="J529">
        <v>3990</v>
      </c>
      <c r="K529">
        <v>1229</v>
      </c>
      <c r="L529">
        <v>863</v>
      </c>
      <c r="M529">
        <v>282</v>
      </c>
      <c r="N529">
        <v>14890</v>
      </c>
      <c r="O529">
        <v>14890</v>
      </c>
    </row>
    <row r="530" spans="1:15" ht="12.75">
      <c r="A530" t="s">
        <v>679</v>
      </c>
      <c r="B530">
        <v>2009</v>
      </c>
      <c r="C530" t="s">
        <v>224</v>
      </c>
      <c r="D530" s="1" t="s">
        <v>96</v>
      </c>
      <c r="E530">
        <v>3</v>
      </c>
      <c r="F530">
        <v>160</v>
      </c>
      <c r="G530">
        <v>452</v>
      </c>
      <c r="H530">
        <v>489</v>
      </c>
      <c r="I530">
        <v>951</v>
      </c>
      <c r="J530">
        <v>1529</v>
      </c>
      <c r="K530">
        <v>721</v>
      </c>
      <c r="L530">
        <v>465</v>
      </c>
      <c r="M530">
        <v>180</v>
      </c>
      <c r="N530">
        <v>4947</v>
      </c>
      <c r="O530">
        <v>1649</v>
      </c>
    </row>
    <row r="531" spans="1:15" ht="12.75">
      <c r="A531" t="s">
        <v>680</v>
      </c>
      <c r="B531">
        <v>2009</v>
      </c>
      <c r="C531" t="s">
        <v>224</v>
      </c>
      <c r="D531" s="1" t="s">
        <v>100</v>
      </c>
      <c r="E531">
        <v>6</v>
      </c>
      <c r="F531">
        <v>2120</v>
      </c>
      <c r="G531">
        <v>4432</v>
      </c>
      <c r="H531">
        <v>4776</v>
      </c>
      <c r="I531">
        <v>11465</v>
      </c>
      <c r="J531">
        <v>9891</v>
      </c>
      <c r="K531">
        <v>3550</v>
      </c>
      <c r="L531">
        <v>1807</v>
      </c>
      <c r="M531">
        <v>561</v>
      </c>
      <c r="N531">
        <v>38602</v>
      </c>
      <c r="O531">
        <v>6434</v>
      </c>
    </row>
    <row r="532" spans="1:15" ht="12.75">
      <c r="A532" t="s">
        <v>681</v>
      </c>
      <c r="B532">
        <v>2009</v>
      </c>
      <c r="C532" t="s">
        <v>224</v>
      </c>
      <c r="D532" s="1" t="s">
        <v>102</v>
      </c>
      <c r="E532">
        <v>3</v>
      </c>
      <c r="F532">
        <v>140</v>
      </c>
      <c r="G532">
        <v>387</v>
      </c>
      <c r="H532">
        <v>340</v>
      </c>
      <c r="I532">
        <v>805</v>
      </c>
      <c r="J532">
        <v>1145</v>
      </c>
      <c r="K532">
        <v>430</v>
      </c>
      <c r="L532">
        <v>223</v>
      </c>
      <c r="M532">
        <v>96</v>
      </c>
      <c r="N532">
        <v>3566</v>
      </c>
      <c r="O532">
        <v>1189</v>
      </c>
    </row>
    <row r="533" spans="1:15" ht="12.75">
      <c r="A533" t="s">
        <v>682</v>
      </c>
      <c r="B533">
        <v>2009</v>
      </c>
      <c r="C533" t="s">
        <v>224</v>
      </c>
      <c r="D533" s="1" t="s">
        <v>104</v>
      </c>
      <c r="E533" t="s">
        <v>6</v>
      </c>
      <c r="F533" t="s">
        <v>6</v>
      </c>
      <c r="G533" t="s">
        <v>6</v>
      </c>
      <c r="H533" t="s">
        <v>6</v>
      </c>
      <c r="I533" t="s">
        <v>6</v>
      </c>
      <c r="J533" t="s">
        <v>6</v>
      </c>
      <c r="K533" t="s">
        <v>6</v>
      </c>
      <c r="L533" t="s">
        <v>6</v>
      </c>
      <c r="M533" t="s">
        <v>6</v>
      </c>
      <c r="N533" t="s">
        <v>6</v>
      </c>
      <c r="O533" t="s">
        <v>6</v>
      </c>
    </row>
    <row r="534" spans="1:15" ht="12.75">
      <c r="A534" t="s">
        <v>683</v>
      </c>
      <c r="B534">
        <v>2009</v>
      </c>
      <c r="C534" t="s">
        <v>224</v>
      </c>
      <c r="D534" s="1" t="s">
        <v>106</v>
      </c>
      <c r="E534" t="s">
        <v>6</v>
      </c>
      <c r="F534" t="s">
        <v>6</v>
      </c>
      <c r="G534" t="s">
        <v>6</v>
      </c>
      <c r="H534" t="s">
        <v>6</v>
      </c>
      <c r="I534" t="s">
        <v>6</v>
      </c>
      <c r="J534" t="s">
        <v>6</v>
      </c>
      <c r="K534" t="s">
        <v>6</v>
      </c>
      <c r="L534" t="s">
        <v>6</v>
      </c>
      <c r="M534" t="s">
        <v>6</v>
      </c>
      <c r="N534" t="s">
        <v>6</v>
      </c>
      <c r="O534" t="s">
        <v>6</v>
      </c>
    </row>
    <row r="535" spans="1:15" ht="12.75">
      <c r="A535" t="s">
        <v>684</v>
      </c>
      <c r="B535">
        <v>2009</v>
      </c>
      <c r="C535" t="s">
        <v>224</v>
      </c>
      <c r="D535" s="1" t="s">
        <v>108</v>
      </c>
      <c r="E535">
        <v>1</v>
      </c>
      <c r="F535">
        <v>497</v>
      </c>
      <c r="G535">
        <v>1148</v>
      </c>
      <c r="H535">
        <v>1215</v>
      </c>
      <c r="I535">
        <v>2696</v>
      </c>
      <c r="J535">
        <v>3295</v>
      </c>
      <c r="K535">
        <v>1183</v>
      </c>
      <c r="L535">
        <v>789</v>
      </c>
      <c r="M535">
        <v>246</v>
      </c>
      <c r="N535">
        <v>11069</v>
      </c>
      <c r="O535">
        <v>11069</v>
      </c>
    </row>
    <row r="536" spans="1:15" ht="12.75">
      <c r="A536" t="s">
        <v>685</v>
      </c>
      <c r="B536">
        <v>2009</v>
      </c>
      <c r="C536" t="s">
        <v>224</v>
      </c>
      <c r="D536" s="1" t="s">
        <v>110</v>
      </c>
      <c r="E536">
        <v>7</v>
      </c>
      <c r="F536">
        <v>649</v>
      </c>
      <c r="G536">
        <v>1371</v>
      </c>
      <c r="H536">
        <v>1249</v>
      </c>
      <c r="I536">
        <v>2868</v>
      </c>
      <c r="J536">
        <v>3342</v>
      </c>
      <c r="K536">
        <v>983</v>
      </c>
      <c r="L536">
        <v>553</v>
      </c>
      <c r="M536">
        <v>233</v>
      </c>
      <c r="N536">
        <v>11248</v>
      </c>
      <c r="O536">
        <v>1607</v>
      </c>
    </row>
    <row r="537" spans="1:15" ht="12.75">
      <c r="A537" t="s">
        <v>686</v>
      </c>
      <c r="B537">
        <v>2009</v>
      </c>
      <c r="C537" t="s">
        <v>224</v>
      </c>
      <c r="D537" s="1" t="s">
        <v>112</v>
      </c>
      <c r="E537">
        <v>3</v>
      </c>
      <c r="F537">
        <v>733</v>
      </c>
      <c r="G537">
        <v>1553</v>
      </c>
      <c r="H537">
        <v>1609</v>
      </c>
      <c r="I537">
        <v>3450</v>
      </c>
      <c r="J537">
        <v>3663</v>
      </c>
      <c r="K537">
        <v>1423</v>
      </c>
      <c r="L537">
        <v>744</v>
      </c>
      <c r="M537">
        <v>201</v>
      </c>
      <c r="N537">
        <v>13376</v>
      </c>
      <c r="O537">
        <v>4459</v>
      </c>
    </row>
    <row r="538" spans="1:15" ht="12.75">
      <c r="A538" t="s">
        <v>687</v>
      </c>
      <c r="B538">
        <v>2009</v>
      </c>
      <c r="C538" t="s">
        <v>224</v>
      </c>
      <c r="D538" s="1" t="s">
        <v>116</v>
      </c>
      <c r="E538" t="s">
        <v>6</v>
      </c>
      <c r="F538" t="s">
        <v>6</v>
      </c>
      <c r="G538" t="s">
        <v>6</v>
      </c>
      <c r="H538" t="s">
        <v>6</v>
      </c>
      <c r="I538" t="s">
        <v>6</v>
      </c>
      <c r="J538" t="s">
        <v>6</v>
      </c>
      <c r="K538" t="s">
        <v>6</v>
      </c>
      <c r="L538" t="s">
        <v>6</v>
      </c>
      <c r="M538" t="s">
        <v>6</v>
      </c>
      <c r="N538" t="s">
        <v>6</v>
      </c>
      <c r="O538" t="s">
        <v>6</v>
      </c>
    </row>
    <row r="539" spans="1:15" ht="12.75">
      <c r="A539" t="s">
        <v>688</v>
      </c>
      <c r="B539">
        <v>2009</v>
      </c>
      <c r="C539" t="s">
        <v>224</v>
      </c>
      <c r="D539" s="1" t="s">
        <v>118</v>
      </c>
      <c r="E539">
        <v>2</v>
      </c>
      <c r="F539">
        <v>303</v>
      </c>
      <c r="G539">
        <v>437</v>
      </c>
      <c r="H539">
        <v>5250</v>
      </c>
      <c r="I539">
        <v>3066</v>
      </c>
      <c r="J539">
        <v>829</v>
      </c>
      <c r="K539">
        <v>185</v>
      </c>
      <c r="L539">
        <v>167</v>
      </c>
      <c r="M539">
        <v>69</v>
      </c>
      <c r="N539">
        <v>10306</v>
      </c>
      <c r="O539">
        <v>5153</v>
      </c>
    </row>
    <row r="540" spans="1:15" ht="12.75">
      <c r="A540" t="s">
        <v>689</v>
      </c>
      <c r="B540">
        <v>2009</v>
      </c>
      <c r="C540" t="s">
        <v>224</v>
      </c>
      <c r="D540" s="1" t="s">
        <v>120</v>
      </c>
      <c r="E540">
        <v>1</v>
      </c>
      <c r="F540">
        <v>318</v>
      </c>
      <c r="G540">
        <v>599</v>
      </c>
      <c r="H540">
        <v>758</v>
      </c>
      <c r="I540">
        <v>1715</v>
      </c>
      <c r="J540">
        <v>1774</v>
      </c>
      <c r="K540">
        <v>546</v>
      </c>
      <c r="L540">
        <v>278</v>
      </c>
      <c r="M540">
        <v>72</v>
      </c>
      <c r="N540">
        <v>6060</v>
      </c>
      <c r="O540">
        <v>6060</v>
      </c>
    </row>
    <row r="541" spans="1:15" ht="12.75">
      <c r="A541" t="s">
        <v>690</v>
      </c>
      <c r="B541">
        <v>2009</v>
      </c>
      <c r="C541" t="s">
        <v>224</v>
      </c>
      <c r="D541" s="1" t="s">
        <v>122</v>
      </c>
      <c r="E541">
        <v>6</v>
      </c>
      <c r="F541">
        <v>975</v>
      </c>
      <c r="G541">
        <v>2219</v>
      </c>
      <c r="H541">
        <v>2219</v>
      </c>
      <c r="I541">
        <v>5171</v>
      </c>
      <c r="J541">
        <v>6200</v>
      </c>
      <c r="K541">
        <v>2356</v>
      </c>
      <c r="L541">
        <v>1500</v>
      </c>
      <c r="M541">
        <v>641</v>
      </c>
      <c r="N541">
        <v>21281</v>
      </c>
      <c r="O541">
        <v>3547</v>
      </c>
    </row>
    <row r="542" spans="1:15" ht="12.75">
      <c r="A542" t="s">
        <v>691</v>
      </c>
      <c r="B542">
        <v>2009</v>
      </c>
      <c r="C542" t="s">
        <v>224</v>
      </c>
      <c r="D542" s="1" t="s">
        <v>124</v>
      </c>
      <c r="E542">
        <v>2</v>
      </c>
      <c r="F542">
        <v>1574</v>
      </c>
      <c r="G542">
        <v>3034</v>
      </c>
      <c r="H542">
        <v>2953</v>
      </c>
      <c r="I542">
        <v>7700</v>
      </c>
      <c r="J542">
        <v>5545</v>
      </c>
      <c r="K542">
        <v>1401</v>
      </c>
      <c r="L542">
        <v>557</v>
      </c>
      <c r="M542">
        <v>144</v>
      </c>
      <c r="N542">
        <v>22908</v>
      </c>
      <c r="O542">
        <v>11454</v>
      </c>
    </row>
    <row r="543" spans="1:15" ht="12.75">
      <c r="A543" t="s">
        <v>692</v>
      </c>
      <c r="B543">
        <v>2009</v>
      </c>
      <c r="C543" t="s">
        <v>224</v>
      </c>
      <c r="D543" s="46" t="s">
        <v>127</v>
      </c>
      <c r="E543" t="s">
        <v>6</v>
      </c>
      <c r="F543" t="s">
        <v>6</v>
      </c>
      <c r="G543" t="s">
        <v>6</v>
      </c>
      <c r="H543" t="s">
        <v>6</v>
      </c>
      <c r="I543" t="s">
        <v>6</v>
      </c>
      <c r="J543" t="s">
        <v>6</v>
      </c>
      <c r="K543" t="s">
        <v>6</v>
      </c>
      <c r="L543" t="s">
        <v>6</v>
      </c>
      <c r="M543" t="s">
        <v>6</v>
      </c>
      <c r="N543" t="s">
        <v>6</v>
      </c>
      <c r="O543" t="s">
        <v>6</v>
      </c>
    </row>
    <row r="544" spans="1:15" ht="12.75">
      <c r="A544" t="s">
        <v>693</v>
      </c>
      <c r="B544">
        <v>2009</v>
      </c>
      <c r="C544" t="s">
        <v>261</v>
      </c>
      <c r="D544" s="2" t="s">
        <v>49</v>
      </c>
      <c r="E544">
        <v>36</v>
      </c>
      <c r="F544">
        <v>4370</v>
      </c>
      <c r="G544">
        <v>8216</v>
      </c>
      <c r="H544">
        <v>14250</v>
      </c>
      <c r="I544">
        <v>25121</v>
      </c>
      <c r="J544">
        <v>19396</v>
      </c>
      <c r="K544">
        <v>6149</v>
      </c>
      <c r="L544">
        <v>3650</v>
      </c>
      <c r="M544">
        <v>1293</v>
      </c>
      <c r="N544">
        <v>82445</v>
      </c>
      <c r="O544">
        <v>2290.1388888888887</v>
      </c>
    </row>
    <row r="545" spans="1:15" ht="12.75">
      <c r="A545" t="s">
        <v>694</v>
      </c>
      <c r="B545">
        <v>2009</v>
      </c>
      <c r="C545" t="s">
        <v>261</v>
      </c>
      <c r="D545" s="1" t="s">
        <v>55</v>
      </c>
      <c r="E545">
        <v>5</v>
      </c>
      <c r="F545">
        <v>1023</v>
      </c>
      <c r="G545">
        <v>1749</v>
      </c>
      <c r="H545">
        <v>7335</v>
      </c>
      <c r="I545">
        <v>9189</v>
      </c>
      <c r="J545">
        <v>3414</v>
      </c>
      <c r="K545">
        <v>850</v>
      </c>
      <c r="L545">
        <v>711</v>
      </c>
      <c r="M545">
        <v>274</v>
      </c>
      <c r="N545">
        <v>24545</v>
      </c>
      <c r="O545">
        <v>4909</v>
      </c>
    </row>
    <row r="546" spans="1:15" ht="12.75">
      <c r="A546" t="s">
        <v>695</v>
      </c>
      <c r="B546">
        <v>2009</v>
      </c>
      <c r="C546" t="s">
        <v>261</v>
      </c>
      <c r="D546" s="1" t="s">
        <v>57</v>
      </c>
      <c r="E546">
        <v>4</v>
      </c>
      <c r="F546">
        <v>388</v>
      </c>
      <c r="G546">
        <v>860</v>
      </c>
      <c r="H546">
        <v>922</v>
      </c>
      <c r="I546">
        <v>1935</v>
      </c>
      <c r="J546">
        <v>2509</v>
      </c>
      <c r="K546">
        <v>974</v>
      </c>
      <c r="L546">
        <v>579</v>
      </c>
      <c r="M546">
        <v>207</v>
      </c>
      <c r="N546">
        <v>8374</v>
      </c>
      <c r="O546">
        <v>2094</v>
      </c>
    </row>
    <row r="547" spans="1:15" ht="12.75">
      <c r="A547" t="s">
        <v>696</v>
      </c>
      <c r="B547">
        <v>2009</v>
      </c>
      <c r="C547" t="s">
        <v>261</v>
      </c>
      <c r="D547" s="1" t="s">
        <v>59</v>
      </c>
      <c r="E547" t="s">
        <v>6</v>
      </c>
      <c r="F547" t="s">
        <v>6</v>
      </c>
      <c r="G547" t="s">
        <v>6</v>
      </c>
      <c r="H547" t="s">
        <v>6</v>
      </c>
      <c r="I547" t="s">
        <v>6</v>
      </c>
      <c r="J547" t="s">
        <v>6</v>
      </c>
      <c r="K547" t="s">
        <v>6</v>
      </c>
      <c r="L547" t="s">
        <v>6</v>
      </c>
      <c r="M547" t="s">
        <v>6</v>
      </c>
      <c r="N547" t="s">
        <v>6</v>
      </c>
      <c r="O547" t="s">
        <v>6</v>
      </c>
    </row>
    <row r="548" spans="1:15" ht="12.75">
      <c r="A548" t="s">
        <v>697</v>
      </c>
      <c r="B548">
        <v>2009</v>
      </c>
      <c r="C548" t="s">
        <v>261</v>
      </c>
      <c r="D548" s="1" t="s">
        <v>61</v>
      </c>
      <c r="E548">
        <v>1</v>
      </c>
      <c r="F548">
        <v>35</v>
      </c>
      <c r="G548">
        <v>86</v>
      </c>
      <c r="H548">
        <v>90</v>
      </c>
      <c r="I548">
        <v>157</v>
      </c>
      <c r="J548">
        <v>273</v>
      </c>
      <c r="K548">
        <v>116</v>
      </c>
      <c r="L548">
        <v>52</v>
      </c>
      <c r="M548">
        <v>16</v>
      </c>
      <c r="N548">
        <v>825</v>
      </c>
      <c r="O548">
        <v>825</v>
      </c>
    </row>
    <row r="549" spans="1:15" ht="12.75">
      <c r="A549" t="s">
        <v>698</v>
      </c>
      <c r="B549">
        <v>2009</v>
      </c>
      <c r="C549" t="s">
        <v>261</v>
      </c>
      <c r="D549" s="1" t="s">
        <v>63</v>
      </c>
      <c r="E549" t="s">
        <v>6</v>
      </c>
      <c r="F549" t="s">
        <v>6</v>
      </c>
      <c r="G549" t="s">
        <v>6</v>
      </c>
      <c r="H549" t="s">
        <v>6</v>
      </c>
      <c r="I549" t="s">
        <v>6</v>
      </c>
      <c r="J549" t="s">
        <v>6</v>
      </c>
      <c r="K549" t="s">
        <v>6</v>
      </c>
      <c r="L549" t="s">
        <v>6</v>
      </c>
      <c r="M549" t="s">
        <v>6</v>
      </c>
      <c r="N549" t="s">
        <v>6</v>
      </c>
      <c r="O549" t="s">
        <v>6</v>
      </c>
    </row>
    <row r="550" spans="1:15" ht="12.75">
      <c r="A550" t="s">
        <v>699</v>
      </c>
      <c r="B550">
        <v>2009</v>
      </c>
      <c r="C550" t="s">
        <v>261</v>
      </c>
      <c r="D550" s="1" t="s">
        <v>65</v>
      </c>
      <c r="E550" t="s">
        <v>6</v>
      </c>
      <c r="F550" t="s">
        <v>6</v>
      </c>
      <c r="G550" t="s">
        <v>6</v>
      </c>
      <c r="H550" t="s">
        <v>6</v>
      </c>
      <c r="I550" t="s">
        <v>6</v>
      </c>
      <c r="J550" t="s">
        <v>6</v>
      </c>
      <c r="K550" t="s">
        <v>6</v>
      </c>
      <c r="L550" t="s">
        <v>6</v>
      </c>
      <c r="M550" t="s">
        <v>6</v>
      </c>
      <c r="N550" t="s">
        <v>6</v>
      </c>
      <c r="O550" t="s">
        <v>6</v>
      </c>
    </row>
    <row r="551" spans="1:15" ht="12.75">
      <c r="A551" t="s">
        <v>700</v>
      </c>
      <c r="B551">
        <v>2009</v>
      </c>
      <c r="C551" t="s">
        <v>261</v>
      </c>
      <c r="D551" s="1" t="s">
        <v>67</v>
      </c>
      <c r="E551">
        <v>2</v>
      </c>
      <c r="F551">
        <v>155</v>
      </c>
      <c r="G551">
        <v>264</v>
      </c>
      <c r="H551">
        <v>300</v>
      </c>
      <c r="I551">
        <v>703</v>
      </c>
      <c r="J551">
        <v>523</v>
      </c>
      <c r="K551">
        <v>170</v>
      </c>
      <c r="L551">
        <v>123</v>
      </c>
      <c r="M551">
        <v>40</v>
      </c>
      <c r="N551">
        <v>2278</v>
      </c>
      <c r="O551">
        <v>1139</v>
      </c>
    </row>
    <row r="552" spans="1:15" ht="12.75">
      <c r="A552" t="s">
        <v>701</v>
      </c>
      <c r="B552">
        <v>2009</v>
      </c>
      <c r="C552" t="s">
        <v>261</v>
      </c>
      <c r="D552" s="1" t="s">
        <v>69</v>
      </c>
      <c r="E552">
        <v>1</v>
      </c>
      <c r="F552">
        <v>440</v>
      </c>
      <c r="G552">
        <v>428</v>
      </c>
      <c r="H552">
        <v>333</v>
      </c>
      <c r="I552">
        <v>1407</v>
      </c>
      <c r="J552">
        <v>462</v>
      </c>
      <c r="K552">
        <v>106</v>
      </c>
      <c r="L552">
        <v>54</v>
      </c>
      <c r="M552">
        <v>11</v>
      </c>
      <c r="N552">
        <v>3241</v>
      </c>
      <c r="O552">
        <v>3241</v>
      </c>
    </row>
    <row r="553" spans="1:15" ht="12.75">
      <c r="A553" t="s">
        <v>702</v>
      </c>
      <c r="B553">
        <v>2009</v>
      </c>
      <c r="C553" t="s">
        <v>261</v>
      </c>
      <c r="D553" s="1" t="s">
        <v>71</v>
      </c>
      <c r="E553" t="s">
        <v>6</v>
      </c>
      <c r="F553" t="s">
        <v>6</v>
      </c>
      <c r="G553" t="s">
        <v>6</v>
      </c>
      <c r="H553" t="s">
        <v>6</v>
      </c>
      <c r="I553" t="s">
        <v>6</v>
      </c>
      <c r="J553" t="s">
        <v>6</v>
      </c>
      <c r="K553" t="s">
        <v>6</v>
      </c>
      <c r="L553" t="s">
        <v>6</v>
      </c>
      <c r="M553" t="s">
        <v>6</v>
      </c>
      <c r="N553" t="s">
        <v>6</v>
      </c>
      <c r="O553" t="s">
        <v>6</v>
      </c>
    </row>
    <row r="554" spans="1:15" ht="12.75">
      <c r="A554" t="s">
        <v>703</v>
      </c>
      <c r="B554">
        <v>2009</v>
      </c>
      <c r="C554" t="s">
        <v>261</v>
      </c>
      <c r="D554" s="1" t="s">
        <v>73</v>
      </c>
      <c r="E554" t="s">
        <v>6</v>
      </c>
      <c r="F554" t="s">
        <v>6</v>
      </c>
      <c r="G554" t="s">
        <v>6</v>
      </c>
      <c r="H554" t="s">
        <v>6</v>
      </c>
      <c r="I554" t="s">
        <v>6</v>
      </c>
      <c r="J554" t="s">
        <v>6</v>
      </c>
      <c r="K554" t="s">
        <v>6</v>
      </c>
      <c r="L554" t="s">
        <v>6</v>
      </c>
      <c r="M554" t="s">
        <v>6</v>
      </c>
      <c r="N554" t="s">
        <v>6</v>
      </c>
      <c r="O554" t="s">
        <v>6</v>
      </c>
    </row>
    <row r="555" spans="1:15" ht="12.75">
      <c r="A555" t="s">
        <v>704</v>
      </c>
      <c r="B555">
        <v>2009</v>
      </c>
      <c r="C555" t="s">
        <v>261</v>
      </c>
      <c r="D555" s="1" t="s">
        <v>75</v>
      </c>
      <c r="E555" t="s">
        <v>6</v>
      </c>
      <c r="F555" t="s">
        <v>6</v>
      </c>
      <c r="G555" t="s">
        <v>6</v>
      </c>
      <c r="H555" t="s">
        <v>6</v>
      </c>
      <c r="I555" t="s">
        <v>6</v>
      </c>
      <c r="J555" t="s">
        <v>6</v>
      </c>
      <c r="K555" t="s">
        <v>6</v>
      </c>
      <c r="L555" t="s">
        <v>6</v>
      </c>
      <c r="M555" t="s">
        <v>6</v>
      </c>
      <c r="N555" t="s">
        <v>6</v>
      </c>
      <c r="O555" t="s">
        <v>6</v>
      </c>
    </row>
    <row r="556" spans="1:15" ht="12.75">
      <c r="A556" t="s">
        <v>705</v>
      </c>
      <c r="B556">
        <v>2009</v>
      </c>
      <c r="C556" t="s">
        <v>261</v>
      </c>
      <c r="D556" s="1" t="s">
        <v>77</v>
      </c>
      <c r="E556" t="s">
        <v>6</v>
      </c>
      <c r="F556" t="s">
        <v>6</v>
      </c>
      <c r="G556" t="s">
        <v>6</v>
      </c>
      <c r="H556" t="s">
        <v>6</v>
      </c>
      <c r="I556" t="s">
        <v>6</v>
      </c>
      <c r="J556" t="s">
        <v>6</v>
      </c>
      <c r="K556" t="s">
        <v>6</v>
      </c>
      <c r="L556" t="s">
        <v>6</v>
      </c>
      <c r="M556" t="s">
        <v>6</v>
      </c>
      <c r="N556" t="s">
        <v>6</v>
      </c>
      <c r="O556" t="s">
        <v>6</v>
      </c>
    </row>
    <row r="557" spans="1:15" ht="12.75">
      <c r="A557" t="s">
        <v>706</v>
      </c>
      <c r="B557">
        <v>2009</v>
      </c>
      <c r="C557" t="s">
        <v>261</v>
      </c>
      <c r="D557" s="1" t="s">
        <v>79</v>
      </c>
      <c r="E557">
        <v>3</v>
      </c>
      <c r="F557">
        <v>947</v>
      </c>
      <c r="G557">
        <v>1611</v>
      </c>
      <c r="H557">
        <v>2121</v>
      </c>
      <c r="I557">
        <v>4985</v>
      </c>
      <c r="J557">
        <v>3683</v>
      </c>
      <c r="K557">
        <v>896</v>
      </c>
      <c r="L557">
        <v>517</v>
      </c>
      <c r="M557">
        <v>129</v>
      </c>
      <c r="N557">
        <v>14889</v>
      </c>
      <c r="O557">
        <v>4963</v>
      </c>
    </row>
    <row r="558" spans="1:15" ht="12.75">
      <c r="A558" t="s">
        <v>707</v>
      </c>
      <c r="B558">
        <v>2009</v>
      </c>
      <c r="C558" t="s">
        <v>261</v>
      </c>
      <c r="D558" s="1" t="s">
        <v>81</v>
      </c>
      <c r="E558">
        <v>1</v>
      </c>
      <c r="F558">
        <v>112</v>
      </c>
      <c r="G558">
        <v>223</v>
      </c>
      <c r="H558">
        <v>265</v>
      </c>
      <c r="I558">
        <v>469</v>
      </c>
      <c r="J558">
        <v>486</v>
      </c>
      <c r="K558">
        <v>171</v>
      </c>
      <c r="L558">
        <v>88</v>
      </c>
      <c r="M558">
        <v>25</v>
      </c>
      <c r="N558">
        <v>1839</v>
      </c>
      <c r="O558">
        <v>1839</v>
      </c>
    </row>
    <row r="559" spans="1:15" ht="12.75">
      <c r="A559" t="s">
        <v>708</v>
      </c>
      <c r="B559">
        <v>2009</v>
      </c>
      <c r="C559" t="s">
        <v>261</v>
      </c>
      <c r="D559" s="1" t="s">
        <v>125</v>
      </c>
      <c r="E559">
        <v>0</v>
      </c>
      <c r="F559">
        <v>0</v>
      </c>
      <c r="G559">
        <v>0</v>
      </c>
      <c r="H559">
        <v>0</v>
      </c>
      <c r="I559">
        <v>0</v>
      </c>
      <c r="J559">
        <v>0</v>
      </c>
      <c r="K559">
        <v>0</v>
      </c>
      <c r="L559">
        <v>0</v>
      </c>
      <c r="M559">
        <v>0</v>
      </c>
      <c r="N559">
        <v>0</v>
      </c>
      <c r="O559">
        <v>0</v>
      </c>
    </row>
    <row r="560" spans="1:15" ht="12.75">
      <c r="A560" t="s">
        <v>709</v>
      </c>
      <c r="B560">
        <v>2009</v>
      </c>
      <c r="C560" t="s">
        <v>261</v>
      </c>
      <c r="D560" s="1" t="s">
        <v>84</v>
      </c>
      <c r="E560" t="s">
        <v>6</v>
      </c>
      <c r="F560" t="s">
        <v>6</v>
      </c>
      <c r="G560" t="s">
        <v>6</v>
      </c>
      <c r="H560" t="s">
        <v>6</v>
      </c>
      <c r="I560" t="s">
        <v>6</v>
      </c>
      <c r="J560" t="s">
        <v>6</v>
      </c>
      <c r="K560" t="s">
        <v>6</v>
      </c>
      <c r="L560" t="s">
        <v>6</v>
      </c>
      <c r="M560" t="s">
        <v>6</v>
      </c>
      <c r="N560" t="s">
        <v>6</v>
      </c>
      <c r="O560" t="s">
        <v>6</v>
      </c>
    </row>
    <row r="561" spans="1:15" ht="12.75">
      <c r="A561" t="s">
        <v>710</v>
      </c>
      <c r="B561">
        <v>2009</v>
      </c>
      <c r="C561" t="s">
        <v>261</v>
      </c>
      <c r="D561" s="52" t="s">
        <v>131</v>
      </c>
      <c r="E561">
        <v>9</v>
      </c>
      <c r="F561">
        <v>420</v>
      </c>
      <c r="G561">
        <v>1121</v>
      </c>
      <c r="H561">
        <v>913</v>
      </c>
      <c r="I561">
        <v>2179</v>
      </c>
      <c r="J561">
        <v>3303</v>
      </c>
      <c r="K561">
        <v>1115</v>
      </c>
      <c r="L561">
        <v>569</v>
      </c>
      <c r="M561">
        <v>206</v>
      </c>
      <c r="N561">
        <v>9826</v>
      </c>
      <c r="O561">
        <v>1091.7777777777778</v>
      </c>
    </row>
    <row r="562" spans="1:15" ht="12.75">
      <c r="A562" t="s">
        <v>711</v>
      </c>
      <c r="B562">
        <v>2009</v>
      </c>
      <c r="C562" t="s">
        <v>261</v>
      </c>
      <c r="D562" s="1" t="s">
        <v>86</v>
      </c>
      <c r="E562" t="s">
        <v>6</v>
      </c>
      <c r="F562" t="s">
        <v>6</v>
      </c>
      <c r="G562" t="s">
        <v>6</v>
      </c>
      <c r="H562" t="s">
        <v>6</v>
      </c>
      <c r="I562" t="s">
        <v>6</v>
      </c>
      <c r="J562" t="s">
        <v>6</v>
      </c>
      <c r="K562" t="s">
        <v>6</v>
      </c>
      <c r="L562" t="s">
        <v>6</v>
      </c>
      <c r="M562" t="s">
        <v>6</v>
      </c>
      <c r="N562" t="s">
        <v>6</v>
      </c>
      <c r="O562" t="s">
        <v>6</v>
      </c>
    </row>
    <row r="563" spans="1:15" ht="12.75">
      <c r="A563" t="s">
        <v>712</v>
      </c>
      <c r="B563">
        <v>2009</v>
      </c>
      <c r="C563" t="s">
        <v>261</v>
      </c>
      <c r="D563" s="1" t="s">
        <v>88</v>
      </c>
      <c r="E563" t="s">
        <v>6</v>
      </c>
      <c r="F563" t="s">
        <v>6</v>
      </c>
      <c r="G563" t="s">
        <v>6</v>
      </c>
      <c r="H563" t="s">
        <v>6</v>
      </c>
      <c r="I563" t="s">
        <v>6</v>
      </c>
      <c r="J563" t="s">
        <v>6</v>
      </c>
      <c r="K563" t="s">
        <v>6</v>
      </c>
      <c r="L563" t="s">
        <v>6</v>
      </c>
      <c r="M563" t="s">
        <v>6</v>
      </c>
      <c r="N563" t="s">
        <v>6</v>
      </c>
      <c r="O563" t="s">
        <v>6</v>
      </c>
    </row>
    <row r="564" spans="1:15" ht="12.75">
      <c r="A564" t="s">
        <v>713</v>
      </c>
      <c r="B564">
        <v>2009</v>
      </c>
      <c r="C564" t="s">
        <v>261</v>
      </c>
      <c r="D564" s="1" t="s">
        <v>92</v>
      </c>
      <c r="E564" t="s">
        <v>6</v>
      </c>
      <c r="F564" t="s">
        <v>6</v>
      </c>
      <c r="G564" t="s">
        <v>6</v>
      </c>
      <c r="H564" t="s">
        <v>6</v>
      </c>
      <c r="I564" t="s">
        <v>6</v>
      </c>
      <c r="J564" t="s">
        <v>6</v>
      </c>
      <c r="K564" t="s">
        <v>6</v>
      </c>
      <c r="L564" t="s">
        <v>6</v>
      </c>
      <c r="M564" t="s">
        <v>6</v>
      </c>
      <c r="N564" t="s">
        <v>6</v>
      </c>
      <c r="O564" t="s">
        <v>6</v>
      </c>
    </row>
    <row r="565" spans="1:15" ht="12.75">
      <c r="A565" t="s">
        <v>714</v>
      </c>
      <c r="B565">
        <v>2009</v>
      </c>
      <c r="C565" t="s">
        <v>261</v>
      </c>
      <c r="D565" s="1" t="s">
        <v>94</v>
      </c>
      <c r="E565" t="s">
        <v>6</v>
      </c>
      <c r="F565" t="s">
        <v>6</v>
      </c>
      <c r="G565" t="s">
        <v>6</v>
      </c>
      <c r="H565" t="s">
        <v>6</v>
      </c>
      <c r="I565" t="s">
        <v>6</v>
      </c>
      <c r="J565" t="s">
        <v>6</v>
      </c>
      <c r="K565" t="s">
        <v>6</v>
      </c>
      <c r="L565" t="s">
        <v>6</v>
      </c>
      <c r="M565" t="s">
        <v>6</v>
      </c>
      <c r="N565" t="s">
        <v>6</v>
      </c>
      <c r="O565" t="s">
        <v>6</v>
      </c>
    </row>
    <row r="566" spans="1:15" ht="12.75">
      <c r="A566" t="s">
        <v>715</v>
      </c>
      <c r="B566">
        <v>2009</v>
      </c>
      <c r="C566" t="s">
        <v>261</v>
      </c>
      <c r="D566" s="1" t="s">
        <v>96</v>
      </c>
      <c r="E566" t="s">
        <v>6</v>
      </c>
      <c r="F566" t="s">
        <v>6</v>
      </c>
      <c r="G566" t="s">
        <v>6</v>
      </c>
      <c r="H566" t="s">
        <v>6</v>
      </c>
      <c r="I566" t="s">
        <v>6</v>
      </c>
      <c r="J566" t="s">
        <v>6</v>
      </c>
      <c r="K566" t="s">
        <v>6</v>
      </c>
      <c r="L566" t="s">
        <v>6</v>
      </c>
      <c r="M566" t="s">
        <v>6</v>
      </c>
      <c r="N566" t="s">
        <v>6</v>
      </c>
      <c r="O566" t="s">
        <v>6</v>
      </c>
    </row>
    <row r="567" spans="1:15" ht="12.75">
      <c r="A567" t="s">
        <v>716</v>
      </c>
      <c r="B567">
        <v>2009</v>
      </c>
      <c r="C567" t="s">
        <v>261</v>
      </c>
      <c r="D567" s="1" t="s">
        <v>100</v>
      </c>
      <c r="E567" t="s">
        <v>6</v>
      </c>
      <c r="F567" t="s">
        <v>6</v>
      </c>
      <c r="G567" t="s">
        <v>6</v>
      </c>
      <c r="H567" t="s">
        <v>6</v>
      </c>
      <c r="I567" t="s">
        <v>6</v>
      </c>
      <c r="J567" t="s">
        <v>6</v>
      </c>
      <c r="K567" t="s">
        <v>6</v>
      </c>
      <c r="L567" t="s">
        <v>6</v>
      </c>
      <c r="M567" t="s">
        <v>6</v>
      </c>
      <c r="N567" t="s">
        <v>6</v>
      </c>
      <c r="O567" t="s">
        <v>6</v>
      </c>
    </row>
    <row r="568" spans="1:15" ht="12.75">
      <c r="A568" t="s">
        <v>717</v>
      </c>
      <c r="B568">
        <v>2009</v>
      </c>
      <c r="C568" t="s">
        <v>261</v>
      </c>
      <c r="D568" s="1" t="s">
        <v>102</v>
      </c>
      <c r="E568">
        <v>6</v>
      </c>
      <c r="F568">
        <v>230</v>
      </c>
      <c r="G568">
        <v>545</v>
      </c>
      <c r="H568">
        <v>610</v>
      </c>
      <c r="I568">
        <v>1137</v>
      </c>
      <c r="J568">
        <v>1651</v>
      </c>
      <c r="K568">
        <v>651</v>
      </c>
      <c r="L568">
        <v>323</v>
      </c>
      <c r="M568">
        <v>149</v>
      </c>
      <c r="N568">
        <v>5296</v>
      </c>
      <c r="O568">
        <v>883</v>
      </c>
    </row>
    <row r="569" spans="1:15" ht="12.75">
      <c r="A569" t="s">
        <v>718</v>
      </c>
      <c r="B569">
        <v>2009</v>
      </c>
      <c r="C569" t="s">
        <v>261</v>
      </c>
      <c r="D569" s="1" t="s">
        <v>104</v>
      </c>
      <c r="E569" t="s">
        <v>6</v>
      </c>
      <c r="F569" t="s">
        <v>6</v>
      </c>
      <c r="G569" t="s">
        <v>6</v>
      </c>
      <c r="H569" t="s">
        <v>6</v>
      </c>
      <c r="I569" t="s">
        <v>6</v>
      </c>
      <c r="J569" t="s">
        <v>6</v>
      </c>
      <c r="K569" t="s">
        <v>6</v>
      </c>
      <c r="L569" t="s">
        <v>6</v>
      </c>
      <c r="M569" t="s">
        <v>6</v>
      </c>
      <c r="N569" t="s">
        <v>6</v>
      </c>
      <c r="O569" t="s">
        <v>6</v>
      </c>
    </row>
    <row r="570" spans="1:15" ht="12.75">
      <c r="A570" t="s">
        <v>719</v>
      </c>
      <c r="B570">
        <v>2009</v>
      </c>
      <c r="C570" t="s">
        <v>261</v>
      </c>
      <c r="D570" s="1" t="s">
        <v>106</v>
      </c>
      <c r="E570" t="s">
        <v>6</v>
      </c>
      <c r="F570" t="s">
        <v>6</v>
      </c>
      <c r="G570" t="s">
        <v>6</v>
      </c>
      <c r="H570" t="s">
        <v>6</v>
      </c>
      <c r="I570" t="s">
        <v>6</v>
      </c>
      <c r="J570" t="s">
        <v>6</v>
      </c>
      <c r="K570" t="s">
        <v>6</v>
      </c>
      <c r="L570" t="s">
        <v>6</v>
      </c>
      <c r="M570" t="s">
        <v>6</v>
      </c>
      <c r="N570" t="s">
        <v>6</v>
      </c>
      <c r="O570" t="s">
        <v>6</v>
      </c>
    </row>
    <row r="571" spans="1:15" ht="12.75">
      <c r="A571" t="s">
        <v>720</v>
      </c>
      <c r="B571">
        <v>2009</v>
      </c>
      <c r="C571" t="s">
        <v>261</v>
      </c>
      <c r="D571" s="1" t="s">
        <v>108</v>
      </c>
      <c r="E571" t="s">
        <v>6</v>
      </c>
      <c r="F571" t="s">
        <v>6</v>
      </c>
      <c r="G571" t="s">
        <v>6</v>
      </c>
      <c r="H571" t="s">
        <v>6</v>
      </c>
      <c r="I571" t="s">
        <v>6</v>
      </c>
      <c r="J571" t="s">
        <v>6</v>
      </c>
      <c r="K571" t="s">
        <v>6</v>
      </c>
      <c r="L571" t="s">
        <v>6</v>
      </c>
      <c r="M571" t="s">
        <v>6</v>
      </c>
      <c r="N571" t="s">
        <v>6</v>
      </c>
      <c r="O571" t="s">
        <v>6</v>
      </c>
    </row>
    <row r="572" spans="1:15" ht="12.75">
      <c r="A572" t="s">
        <v>721</v>
      </c>
      <c r="B572">
        <v>2009</v>
      </c>
      <c r="C572" t="s">
        <v>261</v>
      </c>
      <c r="D572" s="1" t="s">
        <v>110</v>
      </c>
      <c r="E572">
        <v>2</v>
      </c>
      <c r="F572">
        <v>586</v>
      </c>
      <c r="G572">
        <v>1226</v>
      </c>
      <c r="H572">
        <v>1288</v>
      </c>
      <c r="I572">
        <v>2778</v>
      </c>
      <c r="J572">
        <v>2767</v>
      </c>
      <c r="K572">
        <v>960</v>
      </c>
      <c r="L572">
        <v>520</v>
      </c>
      <c r="M572">
        <v>196</v>
      </c>
      <c r="N572">
        <v>10321</v>
      </c>
      <c r="O572">
        <v>5161</v>
      </c>
    </row>
    <row r="573" spans="1:15" ht="12.75">
      <c r="A573" t="s">
        <v>722</v>
      </c>
      <c r="B573">
        <v>2009</v>
      </c>
      <c r="C573" t="s">
        <v>261</v>
      </c>
      <c r="D573" s="1" t="s">
        <v>112</v>
      </c>
      <c r="E573" t="s">
        <v>6</v>
      </c>
      <c r="F573" t="s">
        <v>6</v>
      </c>
      <c r="G573" t="s">
        <v>6</v>
      </c>
      <c r="H573" t="s">
        <v>6</v>
      </c>
      <c r="I573" t="s">
        <v>6</v>
      </c>
      <c r="J573" t="s">
        <v>6</v>
      </c>
      <c r="K573" t="s">
        <v>6</v>
      </c>
      <c r="L573" t="s">
        <v>6</v>
      </c>
      <c r="M573" t="s">
        <v>6</v>
      </c>
      <c r="N573" t="s">
        <v>6</v>
      </c>
      <c r="O573" t="s">
        <v>6</v>
      </c>
    </row>
    <row r="574" spans="1:15" ht="12.75">
      <c r="A574" t="s">
        <v>723</v>
      </c>
      <c r="B574">
        <v>2009</v>
      </c>
      <c r="C574" t="s">
        <v>261</v>
      </c>
      <c r="D574" s="1" t="s">
        <v>116</v>
      </c>
      <c r="E574" t="s">
        <v>6</v>
      </c>
      <c r="F574" t="s">
        <v>6</v>
      </c>
      <c r="G574" t="s">
        <v>6</v>
      </c>
      <c r="H574" t="s">
        <v>6</v>
      </c>
      <c r="I574" t="s">
        <v>6</v>
      </c>
      <c r="J574" t="s">
        <v>6</v>
      </c>
      <c r="K574" t="s">
        <v>6</v>
      </c>
      <c r="L574" t="s">
        <v>6</v>
      </c>
      <c r="M574" t="s">
        <v>6</v>
      </c>
      <c r="N574" t="s">
        <v>6</v>
      </c>
      <c r="O574" t="s">
        <v>6</v>
      </c>
    </row>
    <row r="575" spans="1:15" ht="12.75">
      <c r="A575" t="s">
        <v>724</v>
      </c>
      <c r="B575">
        <v>2009</v>
      </c>
      <c r="C575" t="s">
        <v>261</v>
      </c>
      <c r="D575" s="1" t="s">
        <v>118</v>
      </c>
      <c r="E575" t="s">
        <v>6</v>
      </c>
      <c r="F575" t="s">
        <v>6</v>
      </c>
      <c r="G575" t="s">
        <v>6</v>
      </c>
      <c r="H575" t="s">
        <v>6</v>
      </c>
      <c r="I575" t="s">
        <v>6</v>
      </c>
      <c r="J575" t="s">
        <v>6</v>
      </c>
      <c r="K575" t="s">
        <v>6</v>
      </c>
      <c r="L575" t="s">
        <v>6</v>
      </c>
      <c r="M575" t="s">
        <v>6</v>
      </c>
      <c r="N575" t="s">
        <v>6</v>
      </c>
      <c r="O575" t="s">
        <v>6</v>
      </c>
    </row>
    <row r="576" spans="1:15" ht="12.75">
      <c r="A576" t="s">
        <v>725</v>
      </c>
      <c r="B576">
        <v>2009</v>
      </c>
      <c r="C576" t="s">
        <v>261</v>
      </c>
      <c r="D576" s="1" t="s">
        <v>120</v>
      </c>
      <c r="E576" t="s">
        <v>6</v>
      </c>
      <c r="F576" t="s">
        <v>6</v>
      </c>
      <c r="G576" t="s">
        <v>6</v>
      </c>
      <c r="H576" t="s">
        <v>6</v>
      </c>
      <c r="I576" t="s">
        <v>6</v>
      </c>
      <c r="J576" t="s">
        <v>6</v>
      </c>
      <c r="K576" t="s">
        <v>6</v>
      </c>
      <c r="L576" t="s">
        <v>6</v>
      </c>
      <c r="M576" t="s">
        <v>6</v>
      </c>
      <c r="N576" t="s">
        <v>6</v>
      </c>
      <c r="O576" t="s">
        <v>6</v>
      </c>
    </row>
    <row r="577" spans="1:15" ht="12.75">
      <c r="A577" t="s">
        <v>726</v>
      </c>
      <c r="B577">
        <v>2009</v>
      </c>
      <c r="C577" t="s">
        <v>261</v>
      </c>
      <c r="D577" s="1" t="s">
        <v>122</v>
      </c>
      <c r="E577">
        <v>2</v>
      </c>
      <c r="F577">
        <v>34</v>
      </c>
      <c r="G577">
        <v>103</v>
      </c>
      <c r="H577">
        <v>73</v>
      </c>
      <c r="I577">
        <v>182</v>
      </c>
      <c r="J577">
        <v>325</v>
      </c>
      <c r="K577">
        <v>140</v>
      </c>
      <c r="L577">
        <v>114</v>
      </c>
      <c r="M577">
        <v>40</v>
      </c>
      <c r="N577">
        <v>1011</v>
      </c>
      <c r="O577">
        <v>506</v>
      </c>
    </row>
    <row r="578" spans="1:15" ht="12.75">
      <c r="A578" t="s">
        <v>727</v>
      </c>
      <c r="B578">
        <v>2009</v>
      </c>
      <c r="C578" t="s">
        <v>261</v>
      </c>
      <c r="D578" s="1" t="s">
        <v>124</v>
      </c>
      <c r="E578" t="s">
        <v>6</v>
      </c>
      <c r="F578" t="s">
        <v>6</v>
      </c>
      <c r="G578" t="s">
        <v>6</v>
      </c>
      <c r="H578" t="s">
        <v>6</v>
      </c>
      <c r="I578" t="s">
        <v>6</v>
      </c>
      <c r="J578" t="s">
        <v>6</v>
      </c>
      <c r="K578" t="s">
        <v>6</v>
      </c>
      <c r="L578" t="s">
        <v>6</v>
      </c>
      <c r="M578" t="s">
        <v>6</v>
      </c>
      <c r="N578" t="s">
        <v>6</v>
      </c>
      <c r="O578" t="s">
        <v>6</v>
      </c>
    </row>
    <row r="579" spans="1:15" ht="12.75">
      <c r="A579" t="s">
        <v>728</v>
      </c>
      <c r="B579">
        <v>2009</v>
      </c>
      <c r="C579" t="s">
        <v>261</v>
      </c>
      <c r="D579" s="46" t="s">
        <v>127</v>
      </c>
      <c r="E579">
        <v>0</v>
      </c>
      <c r="F579">
        <v>0</v>
      </c>
      <c r="G579">
        <v>0</v>
      </c>
      <c r="H579">
        <v>0</v>
      </c>
      <c r="I579">
        <v>0</v>
      </c>
      <c r="J579">
        <v>0</v>
      </c>
      <c r="K579">
        <v>0</v>
      </c>
      <c r="L579">
        <v>0</v>
      </c>
      <c r="M579">
        <v>0</v>
      </c>
      <c r="N579">
        <v>0</v>
      </c>
      <c r="O579">
        <v>0</v>
      </c>
    </row>
    <row r="580" spans="1:15" ht="12.75">
      <c r="A580" t="s">
        <v>729</v>
      </c>
      <c r="B580">
        <v>2010</v>
      </c>
      <c r="C580" t="s">
        <v>150</v>
      </c>
      <c r="D580" s="2" t="s">
        <v>49</v>
      </c>
      <c r="E580">
        <v>1009</v>
      </c>
      <c r="F580">
        <v>289067</v>
      </c>
      <c r="G580">
        <v>571886</v>
      </c>
      <c r="H580">
        <v>715377</v>
      </c>
      <c r="I580">
        <v>1564779</v>
      </c>
      <c r="J580">
        <v>1494367</v>
      </c>
      <c r="K580">
        <v>478861</v>
      </c>
      <c r="L580">
        <v>298483</v>
      </c>
      <c r="M580">
        <v>102183</v>
      </c>
      <c r="N580">
        <v>5515003</v>
      </c>
      <c r="O580">
        <v>5465.810703666997</v>
      </c>
    </row>
    <row r="581" spans="1:15" ht="12.75">
      <c r="A581" t="s">
        <v>730</v>
      </c>
      <c r="B581">
        <v>2010</v>
      </c>
      <c r="C581" t="s">
        <v>150</v>
      </c>
      <c r="D581" s="1" t="s">
        <v>55</v>
      </c>
      <c r="E581">
        <v>30</v>
      </c>
      <c r="F581">
        <v>12713</v>
      </c>
      <c r="G581">
        <v>21207</v>
      </c>
      <c r="H581">
        <v>35810</v>
      </c>
      <c r="I581">
        <v>79928</v>
      </c>
      <c r="J581">
        <v>61352</v>
      </c>
      <c r="K581">
        <v>17294</v>
      </c>
      <c r="L581">
        <v>12107</v>
      </c>
      <c r="M581">
        <v>4155</v>
      </c>
      <c r="N581">
        <v>244566</v>
      </c>
      <c r="O581">
        <v>8152</v>
      </c>
    </row>
    <row r="582" spans="1:15" ht="12.75">
      <c r="A582" t="s">
        <v>731</v>
      </c>
      <c r="B582">
        <v>2010</v>
      </c>
      <c r="C582" t="s">
        <v>150</v>
      </c>
      <c r="D582" s="1" t="s">
        <v>57</v>
      </c>
      <c r="E582">
        <v>36</v>
      </c>
      <c r="F582">
        <v>13194</v>
      </c>
      <c r="G582">
        <v>27122</v>
      </c>
      <c r="H582">
        <v>27879</v>
      </c>
      <c r="I582">
        <v>62091</v>
      </c>
      <c r="J582">
        <v>70213</v>
      </c>
      <c r="K582">
        <v>21417</v>
      </c>
      <c r="L582">
        <v>12573</v>
      </c>
      <c r="M582">
        <v>4681</v>
      </c>
      <c r="N582">
        <v>239170</v>
      </c>
      <c r="O582">
        <v>6644</v>
      </c>
    </row>
    <row r="583" spans="1:15" ht="12.75">
      <c r="A583" t="s">
        <v>732</v>
      </c>
      <c r="B583">
        <v>2010</v>
      </c>
      <c r="C583" t="s">
        <v>150</v>
      </c>
      <c r="D583" s="1" t="s">
        <v>59</v>
      </c>
      <c r="E583">
        <v>16</v>
      </c>
      <c r="F583">
        <v>5573</v>
      </c>
      <c r="G583">
        <v>11778</v>
      </c>
      <c r="H583">
        <v>12499</v>
      </c>
      <c r="I583">
        <v>26959</v>
      </c>
      <c r="J583">
        <v>30895</v>
      </c>
      <c r="K583">
        <v>11133</v>
      </c>
      <c r="L583">
        <v>7214</v>
      </c>
      <c r="M583">
        <v>2662</v>
      </c>
      <c r="N583">
        <v>108713</v>
      </c>
      <c r="O583">
        <v>6795</v>
      </c>
    </row>
    <row r="584" spans="1:15" ht="12.75">
      <c r="A584" t="s">
        <v>733</v>
      </c>
      <c r="B584">
        <v>2010</v>
      </c>
      <c r="C584" t="s">
        <v>150</v>
      </c>
      <c r="D584" s="1" t="s">
        <v>61</v>
      </c>
      <c r="E584">
        <v>34</v>
      </c>
      <c r="F584">
        <v>3942</v>
      </c>
      <c r="G584">
        <v>9165</v>
      </c>
      <c r="H584">
        <v>9881</v>
      </c>
      <c r="I584">
        <v>20469</v>
      </c>
      <c r="J584">
        <v>27106</v>
      </c>
      <c r="K584">
        <v>10356</v>
      </c>
      <c r="L584">
        <v>6060</v>
      </c>
      <c r="M584">
        <v>2211</v>
      </c>
      <c r="N584">
        <v>89190</v>
      </c>
      <c r="O584">
        <v>2623</v>
      </c>
    </row>
    <row r="585" spans="1:15" ht="12.75">
      <c r="A585" t="s">
        <v>734</v>
      </c>
      <c r="B585">
        <v>2010</v>
      </c>
      <c r="C585" t="s">
        <v>150</v>
      </c>
      <c r="D585" s="1" t="s">
        <v>63</v>
      </c>
      <c r="E585">
        <v>7</v>
      </c>
      <c r="F585">
        <v>3175</v>
      </c>
      <c r="G585">
        <v>6249</v>
      </c>
      <c r="H585">
        <v>6869</v>
      </c>
      <c r="I585">
        <v>15038</v>
      </c>
      <c r="J585">
        <v>16058</v>
      </c>
      <c r="K585">
        <v>5164</v>
      </c>
      <c r="L585">
        <v>2816</v>
      </c>
      <c r="M585">
        <v>903</v>
      </c>
      <c r="N585">
        <v>56272</v>
      </c>
      <c r="O585">
        <v>8039</v>
      </c>
    </row>
    <row r="586" spans="1:15" ht="12.75">
      <c r="A586" t="s">
        <v>735</v>
      </c>
      <c r="B586">
        <v>2010</v>
      </c>
      <c r="C586" t="s">
        <v>150</v>
      </c>
      <c r="D586" s="1" t="s">
        <v>65</v>
      </c>
      <c r="E586">
        <v>35</v>
      </c>
      <c r="F586">
        <v>7559</v>
      </c>
      <c r="G586">
        <v>15723</v>
      </c>
      <c r="H586">
        <v>17188</v>
      </c>
      <c r="I586">
        <v>35489</v>
      </c>
      <c r="J586">
        <v>46438</v>
      </c>
      <c r="K586">
        <v>18034</v>
      </c>
      <c r="L586">
        <v>11210</v>
      </c>
      <c r="M586">
        <v>3756</v>
      </c>
      <c r="N586">
        <v>155397</v>
      </c>
      <c r="O586">
        <v>4440</v>
      </c>
    </row>
    <row r="587" spans="1:15" ht="12.75">
      <c r="A587" t="s">
        <v>736</v>
      </c>
      <c r="B587">
        <v>2010</v>
      </c>
      <c r="C587" t="s">
        <v>150</v>
      </c>
      <c r="D587" s="1" t="s">
        <v>67</v>
      </c>
      <c r="E587">
        <v>27</v>
      </c>
      <c r="F587">
        <v>8769</v>
      </c>
      <c r="G587">
        <v>16341</v>
      </c>
      <c r="H587">
        <v>26370</v>
      </c>
      <c r="I587">
        <v>47383</v>
      </c>
      <c r="J587">
        <v>42976</v>
      </c>
      <c r="K587">
        <v>13966</v>
      </c>
      <c r="L587">
        <v>9842</v>
      </c>
      <c r="M587">
        <v>3357</v>
      </c>
      <c r="N587">
        <v>169004</v>
      </c>
      <c r="O587">
        <v>6259</v>
      </c>
    </row>
    <row r="588" spans="1:15" ht="12.75">
      <c r="A588" t="s">
        <v>737</v>
      </c>
      <c r="B588">
        <v>2010</v>
      </c>
      <c r="C588" t="s">
        <v>150</v>
      </c>
      <c r="D588" s="1" t="s">
        <v>69</v>
      </c>
      <c r="E588">
        <v>20</v>
      </c>
      <c r="F588">
        <v>8787</v>
      </c>
      <c r="G588">
        <v>16409</v>
      </c>
      <c r="H588">
        <v>16862</v>
      </c>
      <c r="I588">
        <v>40538</v>
      </c>
      <c r="J588">
        <v>40329</v>
      </c>
      <c r="K588">
        <v>12648</v>
      </c>
      <c r="L588">
        <v>7015</v>
      </c>
      <c r="M588">
        <v>2420</v>
      </c>
      <c r="N588">
        <v>145008</v>
      </c>
      <c r="O588">
        <v>7250</v>
      </c>
    </row>
    <row r="589" spans="1:15" ht="12.75">
      <c r="A589" t="s">
        <v>738</v>
      </c>
      <c r="B589">
        <v>2010</v>
      </c>
      <c r="C589" t="s">
        <v>150</v>
      </c>
      <c r="D589" s="1" t="s">
        <v>71</v>
      </c>
      <c r="E589">
        <v>15</v>
      </c>
      <c r="F589">
        <v>6433</v>
      </c>
      <c r="G589">
        <v>13234</v>
      </c>
      <c r="H589">
        <v>15607</v>
      </c>
      <c r="I589">
        <v>32673</v>
      </c>
      <c r="J589">
        <v>34995</v>
      </c>
      <c r="K589">
        <v>11792</v>
      </c>
      <c r="L589">
        <v>6990</v>
      </c>
      <c r="M589">
        <v>2234</v>
      </c>
      <c r="N589">
        <v>123958</v>
      </c>
      <c r="O589">
        <v>8264</v>
      </c>
    </row>
    <row r="590" spans="1:15" ht="12.75">
      <c r="A590" t="s">
        <v>739</v>
      </c>
      <c r="B590">
        <v>2010</v>
      </c>
      <c r="C590" t="s">
        <v>150</v>
      </c>
      <c r="D590" s="1" t="s">
        <v>73</v>
      </c>
      <c r="E590">
        <v>17</v>
      </c>
      <c r="F590">
        <v>4884</v>
      </c>
      <c r="G590">
        <v>11179</v>
      </c>
      <c r="H590">
        <v>12582</v>
      </c>
      <c r="I590">
        <v>25180</v>
      </c>
      <c r="J590">
        <v>29699</v>
      </c>
      <c r="K590">
        <v>10060</v>
      </c>
      <c r="L590">
        <v>6490</v>
      </c>
      <c r="M590">
        <v>1968</v>
      </c>
      <c r="N590">
        <v>102042</v>
      </c>
      <c r="O590">
        <v>6002</v>
      </c>
    </row>
    <row r="591" spans="1:15" ht="12.75">
      <c r="A591" t="s">
        <v>740</v>
      </c>
      <c r="B591">
        <v>2010</v>
      </c>
      <c r="C591" t="s">
        <v>150</v>
      </c>
      <c r="D591" s="1" t="s">
        <v>75</v>
      </c>
      <c r="E591">
        <v>16</v>
      </c>
      <c r="F591">
        <v>5818</v>
      </c>
      <c r="G591">
        <v>11693</v>
      </c>
      <c r="H591">
        <v>12287</v>
      </c>
      <c r="I591">
        <v>25670</v>
      </c>
      <c r="J591">
        <v>28879</v>
      </c>
      <c r="K591">
        <v>9519</v>
      </c>
      <c r="L591">
        <v>6093</v>
      </c>
      <c r="M591">
        <v>2188</v>
      </c>
      <c r="N591">
        <v>102147</v>
      </c>
      <c r="O591">
        <v>6384</v>
      </c>
    </row>
    <row r="592" spans="1:15" ht="12.75">
      <c r="A592" t="s">
        <v>741</v>
      </c>
      <c r="B592">
        <v>2010</v>
      </c>
      <c r="C592" t="s">
        <v>150</v>
      </c>
      <c r="D592" s="1" t="s">
        <v>77</v>
      </c>
      <c r="E592">
        <v>16</v>
      </c>
      <c r="F592">
        <v>4629</v>
      </c>
      <c r="G592">
        <v>10739</v>
      </c>
      <c r="H592">
        <v>10747</v>
      </c>
      <c r="I592">
        <v>22097</v>
      </c>
      <c r="J592">
        <v>24706</v>
      </c>
      <c r="K592">
        <v>7655</v>
      </c>
      <c r="L592">
        <v>5104</v>
      </c>
      <c r="M592">
        <v>1780</v>
      </c>
      <c r="N592">
        <v>87457</v>
      </c>
      <c r="O592">
        <v>5466</v>
      </c>
    </row>
    <row r="593" spans="1:15" ht="12.75">
      <c r="A593" t="s">
        <v>742</v>
      </c>
      <c r="B593">
        <v>2010</v>
      </c>
      <c r="C593" t="s">
        <v>150</v>
      </c>
      <c r="D593" s="1" t="s">
        <v>79</v>
      </c>
      <c r="E593">
        <v>71</v>
      </c>
      <c r="F593">
        <v>24938</v>
      </c>
      <c r="G593">
        <v>41821</v>
      </c>
      <c r="H593">
        <v>78346</v>
      </c>
      <c r="I593">
        <v>180018</v>
      </c>
      <c r="J593">
        <v>116971</v>
      </c>
      <c r="K593">
        <v>33960</v>
      </c>
      <c r="L593">
        <v>24293</v>
      </c>
      <c r="M593">
        <v>9635</v>
      </c>
      <c r="N593">
        <v>509982</v>
      </c>
      <c r="O593">
        <v>7183</v>
      </c>
    </row>
    <row r="594" spans="1:15" ht="12.75">
      <c r="A594" t="s">
        <v>743</v>
      </c>
      <c r="B594">
        <v>2010</v>
      </c>
      <c r="C594" t="s">
        <v>150</v>
      </c>
      <c r="D594" s="1" t="s">
        <v>81</v>
      </c>
      <c r="E594">
        <v>27</v>
      </c>
      <c r="F594">
        <v>9105</v>
      </c>
      <c r="G594">
        <v>16917</v>
      </c>
      <c r="H594">
        <v>18216</v>
      </c>
      <c r="I594">
        <v>44250</v>
      </c>
      <c r="J594">
        <v>42804</v>
      </c>
      <c r="K594">
        <v>13833</v>
      </c>
      <c r="L594">
        <v>8211</v>
      </c>
      <c r="M594">
        <v>2672</v>
      </c>
      <c r="N594">
        <v>156008</v>
      </c>
      <c r="O594">
        <v>5778</v>
      </c>
    </row>
    <row r="595" spans="1:15" ht="12.75">
      <c r="A595" t="s">
        <v>744</v>
      </c>
      <c r="B595">
        <v>2010</v>
      </c>
      <c r="C595" t="s">
        <v>150</v>
      </c>
      <c r="D595" s="1" t="s">
        <v>125</v>
      </c>
      <c r="E595">
        <v>153</v>
      </c>
      <c r="F595">
        <v>35336</v>
      </c>
      <c r="G595">
        <v>64838</v>
      </c>
      <c r="H595">
        <v>99839</v>
      </c>
      <c r="I595">
        <v>232177</v>
      </c>
      <c r="J595">
        <v>166710</v>
      </c>
      <c r="K595">
        <v>45293</v>
      </c>
      <c r="L595">
        <v>30130</v>
      </c>
      <c r="M595">
        <v>9803</v>
      </c>
      <c r="N595">
        <v>684126</v>
      </c>
      <c r="O595">
        <v>4471.411764705882</v>
      </c>
    </row>
    <row r="596" spans="1:15" ht="12.75">
      <c r="A596" t="s">
        <v>745</v>
      </c>
      <c r="B596">
        <v>2010</v>
      </c>
      <c r="C596" t="s">
        <v>150</v>
      </c>
      <c r="D596" s="1" t="s">
        <v>84</v>
      </c>
      <c r="E596">
        <v>19</v>
      </c>
      <c r="F596">
        <v>6001</v>
      </c>
      <c r="G596">
        <v>12816</v>
      </c>
      <c r="H596">
        <v>21966</v>
      </c>
      <c r="I596">
        <v>31596</v>
      </c>
      <c r="J596">
        <v>35029</v>
      </c>
      <c r="K596">
        <v>12401</v>
      </c>
      <c r="L596">
        <v>7498</v>
      </c>
      <c r="M596">
        <v>2752</v>
      </c>
      <c r="N596">
        <v>130059</v>
      </c>
      <c r="O596">
        <v>6845</v>
      </c>
    </row>
    <row r="597" spans="1:15" ht="12.75">
      <c r="A597" t="s">
        <v>746</v>
      </c>
      <c r="B597">
        <v>2010</v>
      </c>
      <c r="C597" t="s">
        <v>150</v>
      </c>
      <c r="D597" s="52" t="s">
        <v>131</v>
      </c>
      <c r="E597">
        <v>68</v>
      </c>
      <c r="F597">
        <v>11937</v>
      </c>
      <c r="G597">
        <v>25331</v>
      </c>
      <c r="H597">
        <v>25527</v>
      </c>
      <c r="I597">
        <v>58804</v>
      </c>
      <c r="J597">
        <v>70072</v>
      </c>
      <c r="K597">
        <v>23111</v>
      </c>
      <c r="L597">
        <v>13771</v>
      </c>
      <c r="M597">
        <v>4908</v>
      </c>
      <c r="N597">
        <v>233461</v>
      </c>
      <c r="O597">
        <v>3433.25</v>
      </c>
    </row>
    <row r="598" spans="1:15" ht="12.75">
      <c r="A598" t="s">
        <v>747</v>
      </c>
      <c r="B598">
        <v>2010</v>
      </c>
      <c r="C598" t="s">
        <v>150</v>
      </c>
      <c r="D598" s="1" t="s">
        <v>86</v>
      </c>
      <c r="E598">
        <v>16</v>
      </c>
      <c r="F598">
        <v>4121</v>
      </c>
      <c r="G598">
        <v>8908</v>
      </c>
      <c r="H598">
        <v>10690</v>
      </c>
      <c r="I598">
        <v>22732</v>
      </c>
      <c r="J598">
        <v>24447</v>
      </c>
      <c r="K598">
        <v>7789</v>
      </c>
      <c r="L598">
        <v>4974</v>
      </c>
      <c r="M598">
        <v>1661</v>
      </c>
      <c r="N598">
        <v>85322</v>
      </c>
      <c r="O598">
        <v>5333</v>
      </c>
    </row>
    <row r="599" spans="1:15" ht="12.75">
      <c r="A599" t="s">
        <v>748</v>
      </c>
      <c r="B599">
        <v>2010</v>
      </c>
      <c r="C599" t="s">
        <v>150</v>
      </c>
      <c r="D599" s="1" t="s">
        <v>88</v>
      </c>
      <c r="E599">
        <v>18</v>
      </c>
      <c r="F599">
        <v>5737</v>
      </c>
      <c r="G599">
        <v>10433</v>
      </c>
      <c r="H599">
        <v>11918</v>
      </c>
      <c r="I599">
        <v>26419</v>
      </c>
      <c r="J599">
        <v>27766</v>
      </c>
      <c r="K599">
        <v>9635</v>
      </c>
      <c r="L599">
        <v>6330</v>
      </c>
      <c r="M599">
        <v>2266</v>
      </c>
      <c r="N599">
        <v>100504</v>
      </c>
      <c r="O599">
        <v>5584</v>
      </c>
    </row>
    <row r="600" spans="1:15" ht="12.75">
      <c r="A600" t="s">
        <v>749</v>
      </c>
      <c r="B600">
        <v>2010</v>
      </c>
      <c r="C600" t="s">
        <v>150</v>
      </c>
      <c r="D600" s="1" t="s">
        <v>92</v>
      </c>
      <c r="E600">
        <v>13</v>
      </c>
      <c r="F600">
        <v>4940</v>
      </c>
      <c r="G600">
        <v>9802</v>
      </c>
      <c r="H600">
        <v>10581</v>
      </c>
      <c r="I600">
        <v>22473</v>
      </c>
      <c r="J600">
        <v>24524</v>
      </c>
      <c r="K600">
        <v>7838</v>
      </c>
      <c r="L600">
        <v>4529</v>
      </c>
      <c r="M600">
        <v>1445</v>
      </c>
      <c r="N600">
        <v>86132</v>
      </c>
      <c r="O600">
        <v>6626</v>
      </c>
    </row>
    <row r="601" spans="1:15" ht="12.75">
      <c r="A601" t="s">
        <v>750</v>
      </c>
      <c r="B601">
        <v>2010</v>
      </c>
      <c r="C601" t="s">
        <v>150</v>
      </c>
      <c r="D601" s="1" t="s">
        <v>94</v>
      </c>
      <c r="E601">
        <v>16</v>
      </c>
      <c r="F601">
        <v>4797</v>
      </c>
      <c r="G601">
        <v>10037</v>
      </c>
      <c r="H601">
        <v>10683</v>
      </c>
      <c r="I601">
        <v>21523</v>
      </c>
      <c r="J601">
        <v>25701</v>
      </c>
      <c r="K601">
        <v>9099</v>
      </c>
      <c r="L601">
        <v>5746</v>
      </c>
      <c r="M601">
        <v>1894</v>
      </c>
      <c r="N601">
        <v>89480</v>
      </c>
      <c r="O601">
        <v>5593</v>
      </c>
    </row>
    <row r="602" spans="1:15" ht="12.75">
      <c r="A602" t="s">
        <v>751</v>
      </c>
      <c r="B602">
        <v>2010</v>
      </c>
      <c r="C602" t="s">
        <v>150</v>
      </c>
      <c r="D602" s="1" t="s">
        <v>96</v>
      </c>
      <c r="E602">
        <v>22</v>
      </c>
      <c r="F602">
        <v>7421</v>
      </c>
      <c r="G602">
        <v>15683</v>
      </c>
      <c r="H602">
        <v>17874</v>
      </c>
      <c r="I602">
        <v>37935</v>
      </c>
      <c r="J602">
        <v>41751</v>
      </c>
      <c r="K602">
        <v>14689</v>
      </c>
      <c r="L602">
        <v>8496</v>
      </c>
      <c r="M602">
        <v>2827</v>
      </c>
      <c r="N602">
        <v>146676</v>
      </c>
      <c r="O602">
        <v>6667</v>
      </c>
    </row>
    <row r="603" spans="1:15" ht="12.75">
      <c r="A603" t="s">
        <v>752</v>
      </c>
      <c r="B603">
        <v>2010</v>
      </c>
      <c r="C603" t="s">
        <v>150</v>
      </c>
      <c r="D603" s="1" t="s">
        <v>100</v>
      </c>
      <c r="E603">
        <v>61</v>
      </c>
      <c r="F603">
        <v>19670</v>
      </c>
      <c r="G603">
        <v>39965</v>
      </c>
      <c r="H603">
        <v>43284</v>
      </c>
      <c r="I603">
        <v>99923</v>
      </c>
      <c r="J603">
        <v>92621</v>
      </c>
      <c r="K603">
        <v>28808</v>
      </c>
      <c r="L603">
        <v>16431</v>
      </c>
      <c r="M603">
        <v>4701</v>
      </c>
      <c r="N603">
        <v>345403</v>
      </c>
      <c r="O603">
        <v>5662</v>
      </c>
    </row>
    <row r="604" spans="1:15" ht="12.75">
      <c r="A604" t="s">
        <v>753</v>
      </c>
      <c r="B604">
        <v>2010</v>
      </c>
      <c r="C604" t="s">
        <v>150</v>
      </c>
      <c r="D604" s="1" t="s">
        <v>102</v>
      </c>
      <c r="E604">
        <v>14</v>
      </c>
      <c r="F604">
        <v>1036</v>
      </c>
      <c r="G604">
        <v>2138</v>
      </c>
      <c r="H604">
        <v>2309</v>
      </c>
      <c r="I604">
        <v>4878</v>
      </c>
      <c r="J604">
        <v>6215</v>
      </c>
      <c r="K604">
        <v>2316</v>
      </c>
      <c r="L604">
        <v>1258</v>
      </c>
      <c r="M604">
        <v>461</v>
      </c>
      <c r="N604">
        <v>20611</v>
      </c>
      <c r="O604">
        <v>1472</v>
      </c>
    </row>
    <row r="605" spans="1:15" ht="12.75">
      <c r="A605" t="s">
        <v>754</v>
      </c>
      <c r="B605">
        <v>2010</v>
      </c>
      <c r="C605" t="s">
        <v>150</v>
      </c>
      <c r="D605" s="1" t="s">
        <v>104</v>
      </c>
      <c r="E605">
        <v>25</v>
      </c>
      <c r="F605">
        <v>6841</v>
      </c>
      <c r="G605">
        <v>15143</v>
      </c>
      <c r="H605">
        <v>16543</v>
      </c>
      <c r="I605">
        <v>34787</v>
      </c>
      <c r="J605">
        <v>40524</v>
      </c>
      <c r="K605">
        <v>14568</v>
      </c>
      <c r="L605">
        <v>9585</v>
      </c>
      <c r="M605">
        <v>3564</v>
      </c>
      <c r="N605">
        <v>141555</v>
      </c>
      <c r="O605">
        <v>5662</v>
      </c>
    </row>
    <row r="606" spans="1:15" ht="12.75">
      <c r="A606" t="s">
        <v>755</v>
      </c>
      <c r="B606">
        <v>2010</v>
      </c>
      <c r="C606" t="s">
        <v>150</v>
      </c>
      <c r="D606" s="1" t="s">
        <v>106</v>
      </c>
      <c r="E606">
        <v>30</v>
      </c>
      <c r="F606">
        <v>9261</v>
      </c>
      <c r="G606">
        <v>19023</v>
      </c>
      <c r="H606">
        <v>22147</v>
      </c>
      <c r="I606">
        <v>50184</v>
      </c>
      <c r="J606">
        <v>49208</v>
      </c>
      <c r="K606">
        <v>15852</v>
      </c>
      <c r="L606">
        <v>9676</v>
      </c>
      <c r="M606">
        <v>3163</v>
      </c>
      <c r="N606">
        <v>178514</v>
      </c>
      <c r="O606">
        <v>5950</v>
      </c>
    </row>
    <row r="607" spans="1:15" ht="12.75">
      <c r="A607" t="s">
        <v>756</v>
      </c>
      <c r="B607">
        <v>2010</v>
      </c>
      <c r="C607" t="s">
        <v>150</v>
      </c>
      <c r="D607" s="1" t="s">
        <v>108</v>
      </c>
      <c r="E607">
        <v>24</v>
      </c>
      <c r="F607">
        <v>5643</v>
      </c>
      <c r="G607">
        <v>12401</v>
      </c>
      <c r="H607">
        <v>12586</v>
      </c>
      <c r="I607">
        <v>27543</v>
      </c>
      <c r="J607">
        <v>34657</v>
      </c>
      <c r="K607">
        <v>12723</v>
      </c>
      <c r="L607">
        <v>7823</v>
      </c>
      <c r="M607">
        <v>2912</v>
      </c>
      <c r="N607">
        <v>116288</v>
      </c>
      <c r="O607">
        <v>4845</v>
      </c>
    </row>
    <row r="608" spans="1:15" ht="12.75">
      <c r="A608" t="s">
        <v>757</v>
      </c>
      <c r="B608">
        <v>2010</v>
      </c>
      <c r="C608" t="s">
        <v>150</v>
      </c>
      <c r="D608" s="1" t="s">
        <v>110</v>
      </c>
      <c r="E608">
        <v>10</v>
      </c>
      <c r="F608">
        <v>1326</v>
      </c>
      <c r="G608">
        <v>2677</v>
      </c>
      <c r="H608">
        <v>2674</v>
      </c>
      <c r="I608">
        <v>5859</v>
      </c>
      <c r="J608">
        <v>6483</v>
      </c>
      <c r="K608">
        <v>2134</v>
      </c>
      <c r="L608">
        <v>1156</v>
      </c>
      <c r="M608">
        <v>455</v>
      </c>
      <c r="N608">
        <v>22764</v>
      </c>
      <c r="O608">
        <v>2276</v>
      </c>
    </row>
    <row r="609" spans="1:15" ht="12.75">
      <c r="A609" t="s">
        <v>758</v>
      </c>
      <c r="B609">
        <v>2010</v>
      </c>
      <c r="C609" t="s">
        <v>150</v>
      </c>
      <c r="D609" s="1" t="s">
        <v>112</v>
      </c>
      <c r="E609">
        <v>20</v>
      </c>
      <c r="F609">
        <v>5422</v>
      </c>
      <c r="G609">
        <v>11789</v>
      </c>
      <c r="H609">
        <v>13377</v>
      </c>
      <c r="I609">
        <v>28725</v>
      </c>
      <c r="J609">
        <v>33977</v>
      </c>
      <c r="K609">
        <v>12770</v>
      </c>
      <c r="L609">
        <v>8029</v>
      </c>
      <c r="M609">
        <v>2955</v>
      </c>
      <c r="N609">
        <v>117044</v>
      </c>
      <c r="O609">
        <v>5852</v>
      </c>
    </row>
    <row r="610" spans="1:15" ht="12.75">
      <c r="A610" t="s">
        <v>759</v>
      </c>
      <c r="B610">
        <v>2010</v>
      </c>
      <c r="C610" t="s">
        <v>150</v>
      </c>
      <c r="D610" s="1" t="s">
        <v>116</v>
      </c>
      <c r="E610">
        <v>54</v>
      </c>
      <c r="F610">
        <v>17385</v>
      </c>
      <c r="G610">
        <v>35376</v>
      </c>
      <c r="H610">
        <v>39097</v>
      </c>
      <c r="I610">
        <v>89036</v>
      </c>
      <c r="J610">
        <v>90879</v>
      </c>
      <c r="K610">
        <v>28658</v>
      </c>
      <c r="L610">
        <v>17408</v>
      </c>
      <c r="M610">
        <v>5441</v>
      </c>
      <c r="N610">
        <v>323280</v>
      </c>
      <c r="O610">
        <v>5987</v>
      </c>
    </row>
    <row r="611" spans="1:15" ht="12.75">
      <c r="A611" t="s">
        <v>760</v>
      </c>
      <c r="B611">
        <v>2010</v>
      </c>
      <c r="C611" t="s">
        <v>150</v>
      </c>
      <c r="D611" s="1" t="s">
        <v>118</v>
      </c>
      <c r="E611">
        <v>23</v>
      </c>
      <c r="F611">
        <v>4650</v>
      </c>
      <c r="G611">
        <v>10743</v>
      </c>
      <c r="H611">
        <v>14903</v>
      </c>
      <c r="I611">
        <v>24971</v>
      </c>
      <c r="J611">
        <v>25811</v>
      </c>
      <c r="K611">
        <v>8620</v>
      </c>
      <c r="L611">
        <v>5221</v>
      </c>
      <c r="M611">
        <v>1863</v>
      </c>
      <c r="N611">
        <v>96782</v>
      </c>
      <c r="O611">
        <v>4208</v>
      </c>
    </row>
    <row r="612" spans="1:15" ht="12.75">
      <c r="A612" t="s">
        <v>761</v>
      </c>
      <c r="B612">
        <v>2010</v>
      </c>
      <c r="C612" t="s">
        <v>150</v>
      </c>
      <c r="D612" s="1" t="s">
        <v>120</v>
      </c>
      <c r="E612">
        <v>20</v>
      </c>
      <c r="F612">
        <v>5304</v>
      </c>
      <c r="G612">
        <v>10146</v>
      </c>
      <c r="H612">
        <v>12618</v>
      </c>
      <c r="I612">
        <v>26860</v>
      </c>
      <c r="J612">
        <v>27386</v>
      </c>
      <c r="K612">
        <v>8331</v>
      </c>
      <c r="L612">
        <v>5187</v>
      </c>
      <c r="M612">
        <v>1693</v>
      </c>
      <c r="N612">
        <v>97525</v>
      </c>
      <c r="O612">
        <v>4876</v>
      </c>
    </row>
    <row r="613" spans="1:15" ht="12.75">
      <c r="A613" t="s">
        <v>762</v>
      </c>
      <c r="B613">
        <v>2010</v>
      </c>
      <c r="C613" t="s">
        <v>150</v>
      </c>
      <c r="D613" s="1" t="s">
        <v>122</v>
      </c>
      <c r="E613">
        <v>12</v>
      </c>
      <c r="F613">
        <v>1249</v>
      </c>
      <c r="G613">
        <v>2884</v>
      </c>
      <c r="H613">
        <v>2866</v>
      </c>
      <c r="I613">
        <v>6452</v>
      </c>
      <c r="J613">
        <v>8240</v>
      </c>
      <c r="K613">
        <v>3073</v>
      </c>
      <c r="L613">
        <v>1944</v>
      </c>
      <c r="M613">
        <v>777</v>
      </c>
      <c r="N613">
        <v>27485</v>
      </c>
      <c r="O613">
        <v>2290</v>
      </c>
    </row>
    <row r="614" spans="1:15" ht="12.75">
      <c r="A614" t="s">
        <v>763</v>
      </c>
      <c r="B614">
        <v>2010</v>
      </c>
      <c r="C614" t="s">
        <v>150</v>
      </c>
      <c r="D614" s="1" t="s">
        <v>124</v>
      </c>
      <c r="E614">
        <v>24</v>
      </c>
      <c r="F614">
        <v>11471</v>
      </c>
      <c r="G614">
        <v>22176</v>
      </c>
      <c r="H614">
        <v>22752</v>
      </c>
      <c r="I614">
        <v>54119</v>
      </c>
      <c r="J614">
        <v>48945</v>
      </c>
      <c r="K614">
        <v>14322</v>
      </c>
      <c r="L614">
        <v>7273</v>
      </c>
      <c r="M614">
        <v>2020</v>
      </c>
      <c r="N614">
        <v>183078</v>
      </c>
      <c r="O614">
        <v>7628</v>
      </c>
    </row>
    <row r="615" spans="1:15" ht="12.75">
      <c r="A615" t="s">
        <v>764</v>
      </c>
      <c r="B615">
        <v>2010</v>
      </c>
      <c r="C615" t="s">
        <v>150</v>
      </c>
      <c r="D615" s="46" t="s">
        <v>127</v>
      </c>
      <c r="E615" t="s">
        <v>6</v>
      </c>
      <c r="F615" t="s">
        <v>6</v>
      </c>
      <c r="G615" t="s">
        <v>6</v>
      </c>
      <c r="H615" t="s">
        <v>6</v>
      </c>
      <c r="I615" t="s">
        <v>6</v>
      </c>
      <c r="J615" t="s">
        <v>6</v>
      </c>
      <c r="K615" t="s">
        <v>6</v>
      </c>
      <c r="L615" t="s">
        <v>6</v>
      </c>
      <c r="M615" t="s">
        <v>6</v>
      </c>
      <c r="N615" t="s">
        <v>6</v>
      </c>
      <c r="O615" t="s">
        <v>6</v>
      </c>
    </row>
    <row r="616" spans="1:15" ht="12.75">
      <c r="A616" t="s">
        <v>765</v>
      </c>
      <c r="B616">
        <v>2010</v>
      </c>
      <c r="C616" t="s">
        <v>187</v>
      </c>
      <c r="D616" s="2" t="s">
        <v>49</v>
      </c>
      <c r="E616">
        <v>886</v>
      </c>
      <c r="F616">
        <v>257593</v>
      </c>
      <c r="G616">
        <v>511993</v>
      </c>
      <c r="H616">
        <v>638268</v>
      </c>
      <c r="I616">
        <v>1392079</v>
      </c>
      <c r="J616">
        <v>1341037</v>
      </c>
      <c r="K616">
        <v>430826</v>
      </c>
      <c r="L616">
        <v>268636</v>
      </c>
      <c r="M616">
        <v>91504</v>
      </c>
      <c r="N616">
        <v>4931936</v>
      </c>
      <c r="O616">
        <v>5566.5191873589165</v>
      </c>
    </row>
    <row r="617" spans="1:15" ht="12.75">
      <c r="A617" t="s">
        <v>766</v>
      </c>
      <c r="B617">
        <v>2010</v>
      </c>
      <c r="C617" t="s">
        <v>187</v>
      </c>
      <c r="D617" s="1" t="s">
        <v>55</v>
      </c>
      <c r="E617">
        <v>22</v>
      </c>
      <c r="F617">
        <v>10089</v>
      </c>
      <c r="G617">
        <v>17258</v>
      </c>
      <c r="H617">
        <v>24672</v>
      </c>
      <c r="I617">
        <v>61825</v>
      </c>
      <c r="J617">
        <v>51270</v>
      </c>
      <c r="K617">
        <v>14588</v>
      </c>
      <c r="L617">
        <v>10041</v>
      </c>
      <c r="M617">
        <v>3456</v>
      </c>
      <c r="N617">
        <v>193199</v>
      </c>
      <c r="O617">
        <v>8782</v>
      </c>
    </row>
    <row r="618" spans="1:15" ht="12.75">
      <c r="A618" t="s">
        <v>767</v>
      </c>
      <c r="B618">
        <v>2010</v>
      </c>
      <c r="C618" t="s">
        <v>187</v>
      </c>
      <c r="D618" s="1" t="s">
        <v>57</v>
      </c>
      <c r="E618">
        <v>28</v>
      </c>
      <c r="F618">
        <v>10614</v>
      </c>
      <c r="G618">
        <v>21474</v>
      </c>
      <c r="H618">
        <v>22439</v>
      </c>
      <c r="I618">
        <v>49951</v>
      </c>
      <c r="J618">
        <v>55708</v>
      </c>
      <c r="K618">
        <v>16947</v>
      </c>
      <c r="L618">
        <v>9944</v>
      </c>
      <c r="M618">
        <v>3700</v>
      </c>
      <c r="N618">
        <v>190777</v>
      </c>
      <c r="O618">
        <v>6813</v>
      </c>
    </row>
    <row r="619" spans="1:15" ht="12.75">
      <c r="A619" t="s">
        <v>768</v>
      </c>
      <c r="B619">
        <v>2010</v>
      </c>
      <c r="C619" t="s">
        <v>187</v>
      </c>
      <c r="D619" s="1" t="s">
        <v>59</v>
      </c>
      <c r="E619">
        <v>15</v>
      </c>
      <c r="F619">
        <v>5486</v>
      </c>
      <c r="G619">
        <v>11568</v>
      </c>
      <c r="H619">
        <v>12311</v>
      </c>
      <c r="I619">
        <v>26492</v>
      </c>
      <c r="J619">
        <v>30307</v>
      </c>
      <c r="K619">
        <v>10898</v>
      </c>
      <c r="L619">
        <v>7069</v>
      </c>
      <c r="M619">
        <v>2595</v>
      </c>
      <c r="N619">
        <v>106726</v>
      </c>
      <c r="O619">
        <v>7115</v>
      </c>
    </row>
    <row r="620" spans="1:15" ht="12.75">
      <c r="A620" t="s">
        <v>769</v>
      </c>
      <c r="B620">
        <v>2010</v>
      </c>
      <c r="C620" t="s">
        <v>187</v>
      </c>
      <c r="D620" s="1" t="s">
        <v>61</v>
      </c>
      <c r="E620">
        <v>33</v>
      </c>
      <c r="F620">
        <v>3905</v>
      </c>
      <c r="G620">
        <v>9079</v>
      </c>
      <c r="H620">
        <v>9800</v>
      </c>
      <c r="I620">
        <v>20320</v>
      </c>
      <c r="J620">
        <v>26832</v>
      </c>
      <c r="K620">
        <v>10238</v>
      </c>
      <c r="L620">
        <v>6010</v>
      </c>
      <c r="M620">
        <v>2189</v>
      </c>
      <c r="N620">
        <v>88373</v>
      </c>
      <c r="O620">
        <v>2678</v>
      </c>
    </row>
    <row r="621" spans="1:15" ht="12.75">
      <c r="A621" t="s">
        <v>770</v>
      </c>
      <c r="B621">
        <v>2010</v>
      </c>
      <c r="C621" t="s">
        <v>187</v>
      </c>
      <c r="D621" s="1" t="s">
        <v>63</v>
      </c>
      <c r="E621">
        <v>7</v>
      </c>
      <c r="F621">
        <v>3175</v>
      </c>
      <c r="G621">
        <v>6249</v>
      </c>
      <c r="H621">
        <v>6869</v>
      </c>
      <c r="I621">
        <v>15038</v>
      </c>
      <c r="J621">
        <v>16058</v>
      </c>
      <c r="K621">
        <v>5164</v>
      </c>
      <c r="L621">
        <v>2816</v>
      </c>
      <c r="M621">
        <v>903</v>
      </c>
      <c r="N621">
        <v>56272</v>
      </c>
      <c r="O621">
        <v>8039</v>
      </c>
    </row>
    <row r="622" spans="1:15" ht="12.75">
      <c r="A622" t="s">
        <v>771</v>
      </c>
      <c r="B622">
        <v>2010</v>
      </c>
      <c r="C622" t="s">
        <v>187</v>
      </c>
      <c r="D622" s="1" t="s">
        <v>65</v>
      </c>
      <c r="E622">
        <v>34</v>
      </c>
      <c r="F622">
        <v>7116</v>
      </c>
      <c r="G622">
        <v>14893</v>
      </c>
      <c r="H622">
        <v>16354</v>
      </c>
      <c r="I622">
        <v>33610</v>
      </c>
      <c r="J622">
        <v>44316</v>
      </c>
      <c r="K622">
        <v>17230</v>
      </c>
      <c r="L622">
        <v>10734</v>
      </c>
      <c r="M622">
        <v>3597</v>
      </c>
      <c r="N622">
        <v>147850</v>
      </c>
      <c r="O622">
        <v>4349</v>
      </c>
    </row>
    <row r="623" spans="1:15" ht="12.75">
      <c r="A623" t="s">
        <v>772</v>
      </c>
      <c r="B623">
        <v>2010</v>
      </c>
      <c r="C623" t="s">
        <v>187</v>
      </c>
      <c r="D623" s="1" t="s">
        <v>67</v>
      </c>
      <c r="E623">
        <v>25</v>
      </c>
      <c r="F623">
        <v>8611</v>
      </c>
      <c r="G623">
        <v>16069</v>
      </c>
      <c r="H623">
        <v>26064</v>
      </c>
      <c r="I623">
        <v>46673</v>
      </c>
      <c r="J623">
        <v>42406</v>
      </c>
      <c r="K623">
        <v>13798</v>
      </c>
      <c r="L623">
        <v>9709</v>
      </c>
      <c r="M623">
        <v>3314</v>
      </c>
      <c r="N623">
        <v>166644</v>
      </c>
      <c r="O623">
        <v>6666</v>
      </c>
    </row>
    <row r="624" spans="1:15" ht="12.75">
      <c r="A624" t="s">
        <v>773</v>
      </c>
      <c r="B624">
        <v>2010</v>
      </c>
      <c r="C624" t="s">
        <v>187</v>
      </c>
      <c r="D624" s="1" t="s">
        <v>69</v>
      </c>
      <c r="E624">
        <v>16</v>
      </c>
      <c r="F624">
        <v>5907</v>
      </c>
      <c r="G624">
        <v>11662</v>
      </c>
      <c r="H624">
        <v>12393</v>
      </c>
      <c r="I624">
        <v>28544</v>
      </c>
      <c r="J624">
        <v>29895</v>
      </c>
      <c r="K624">
        <v>9415</v>
      </c>
      <c r="L624">
        <v>5301</v>
      </c>
      <c r="M624">
        <v>1838</v>
      </c>
      <c r="N624">
        <v>104955</v>
      </c>
      <c r="O624">
        <v>6560</v>
      </c>
    </row>
    <row r="625" spans="1:15" ht="12.75">
      <c r="A625" t="s">
        <v>774</v>
      </c>
      <c r="B625">
        <v>2010</v>
      </c>
      <c r="C625" t="s">
        <v>187</v>
      </c>
      <c r="D625" s="1" t="s">
        <v>71</v>
      </c>
      <c r="E625">
        <v>11</v>
      </c>
      <c r="F625">
        <v>5066</v>
      </c>
      <c r="G625">
        <v>10183</v>
      </c>
      <c r="H625">
        <v>12200</v>
      </c>
      <c r="I625">
        <v>25557</v>
      </c>
      <c r="J625">
        <v>27171</v>
      </c>
      <c r="K625">
        <v>9049</v>
      </c>
      <c r="L625">
        <v>5322</v>
      </c>
      <c r="M625">
        <v>1667</v>
      </c>
      <c r="N625">
        <v>96215</v>
      </c>
      <c r="O625">
        <v>8747</v>
      </c>
    </row>
    <row r="626" spans="1:15" ht="12.75">
      <c r="A626" t="s">
        <v>775</v>
      </c>
      <c r="B626">
        <v>2010</v>
      </c>
      <c r="C626" t="s">
        <v>187</v>
      </c>
      <c r="D626" s="1" t="s">
        <v>73</v>
      </c>
      <c r="E626">
        <v>17</v>
      </c>
      <c r="F626">
        <v>4884</v>
      </c>
      <c r="G626">
        <v>11179</v>
      </c>
      <c r="H626">
        <v>12582</v>
      </c>
      <c r="I626">
        <v>25180</v>
      </c>
      <c r="J626">
        <v>29699</v>
      </c>
      <c r="K626">
        <v>10060</v>
      </c>
      <c r="L626">
        <v>6490</v>
      </c>
      <c r="M626">
        <v>1968</v>
      </c>
      <c r="N626">
        <v>102042</v>
      </c>
      <c r="O626">
        <v>6002</v>
      </c>
    </row>
    <row r="627" spans="1:15" ht="12.75">
      <c r="A627" t="s">
        <v>776</v>
      </c>
      <c r="B627">
        <v>2010</v>
      </c>
      <c r="C627" t="s">
        <v>187</v>
      </c>
      <c r="D627" s="1" t="s">
        <v>75</v>
      </c>
      <c r="E627">
        <v>14</v>
      </c>
      <c r="F627">
        <v>5189</v>
      </c>
      <c r="G627">
        <v>10519</v>
      </c>
      <c r="H627">
        <v>11072</v>
      </c>
      <c r="I627">
        <v>22855</v>
      </c>
      <c r="J627">
        <v>25795</v>
      </c>
      <c r="K627">
        <v>8476</v>
      </c>
      <c r="L627">
        <v>5397</v>
      </c>
      <c r="M627">
        <v>1960</v>
      </c>
      <c r="N627">
        <v>91263</v>
      </c>
      <c r="O627">
        <v>6519</v>
      </c>
    </row>
    <row r="628" spans="1:15" ht="12.75">
      <c r="A628" t="s">
        <v>777</v>
      </c>
      <c r="B628">
        <v>2010</v>
      </c>
      <c r="C628" t="s">
        <v>187</v>
      </c>
      <c r="D628" s="1" t="s">
        <v>77</v>
      </c>
      <c r="E628">
        <v>16</v>
      </c>
      <c r="F628">
        <v>4629</v>
      </c>
      <c r="G628">
        <v>10739</v>
      </c>
      <c r="H628">
        <v>10747</v>
      </c>
      <c r="I628">
        <v>22097</v>
      </c>
      <c r="J628">
        <v>24706</v>
      </c>
      <c r="K628">
        <v>7655</v>
      </c>
      <c r="L628">
        <v>5104</v>
      </c>
      <c r="M628">
        <v>1780</v>
      </c>
      <c r="N628">
        <v>87457</v>
      </c>
      <c r="O628">
        <v>5466</v>
      </c>
    </row>
    <row r="629" spans="1:15" ht="12.75">
      <c r="A629" t="s">
        <v>778</v>
      </c>
      <c r="B629">
        <v>2010</v>
      </c>
      <c r="C629" t="s">
        <v>187</v>
      </c>
      <c r="D629" s="1" t="s">
        <v>79</v>
      </c>
      <c r="E629">
        <v>50</v>
      </c>
      <c r="F629">
        <v>17182</v>
      </c>
      <c r="G629">
        <v>28429</v>
      </c>
      <c r="H629">
        <v>61941</v>
      </c>
      <c r="I629">
        <v>128886</v>
      </c>
      <c r="J629">
        <v>79525</v>
      </c>
      <c r="K629">
        <v>23381</v>
      </c>
      <c r="L629">
        <v>16619</v>
      </c>
      <c r="M629">
        <v>6604</v>
      </c>
      <c r="N629">
        <v>362567</v>
      </c>
      <c r="O629">
        <v>7251</v>
      </c>
    </row>
    <row r="630" spans="1:15" ht="12.75">
      <c r="A630" t="s">
        <v>779</v>
      </c>
      <c r="B630">
        <v>2010</v>
      </c>
      <c r="C630" t="s">
        <v>187</v>
      </c>
      <c r="D630" s="1" t="s">
        <v>81</v>
      </c>
      <c r="E630">
        <v>22</v>
      </c>
      <c r="F630">
        <v>8023</v>
      </c>
      <c r="G630">
        <v>15011</v>
      </c>
      <c r="H630">
        <v>16159</v>
      </c>
      <c r="I630">
        <v>39241</v>
      </c>
      <c r="J630">
        <v>38439</v>
      </c>
      <c r="K630">
        <v>12398</v>
      </c>
      <c r="L630">
        <v>7412</v>
      </c>
      <c r="M630">
        <v>2427</v>
      </c>
      <c r="N630">
        <v>139110</v>
      </c>
      <c r="O630">
        <v>6323</v>
      </c>
    </row>
    <row r="631" spans="1:15" ht="12.75">
      <c r="A631" t="s">
        <v>780</v>
      </c>
      <c r="B631">
        <v>2010</v>
      </c>
      <c r="C631" t="s">
        <v>187</v>
      </c>
      <c r="D631" s="1" t="s">
        <v>125</v>
      </c>
      <c r="E631">
        <v>149</v>
      </c>
      <c r="F631">
        <v>34482</v>
      </c>
      <c r="G631">
        <v>63228</v>
      </c>
      <c r="H631">
        <v>97850</v>
      </c>
      <c r="I631">
        <v>227432</v>
      </c>
      <c r="J631">
        <v>162603</v>
      </c>
      <c r="K631">
        <v>44133</v>
      </c>
      <c r="L631">
        <v>29276</v>
      </c>
      <c r="M631">
        <v>9508</v>
      </c>
      <c r="N631">
        <v>668512</v>
      </c>
      <c r="O631">
        <v>4486.657718120805</v>
      </c>
    </row>
    <row r="632" spans="1:15" ht="12.75">
      <c r="A632" t="s">
        <v>781</v>
      </c>
      <c r="B632">
        <v>2010</v>
      </c>
      <c r="C632" t="s">
        <v>187</v>
      </c>
      <c r="D632" s="1" t="s">
        <v>84</v>
      </c>
      <c r="E632">
        <v>18</v>
      </c>
      <c r="F632">
        <v>5465</v>
      </c>
      <c r="G632">
        <v>11807</v>
      </c>
      <c r="H632">
        <v>20777</v>
      </c>
      <c r="I632">
        <v>29095</v>
      </c>
      <c r="J632">
        <v>32439</v>
      </c>
      <c r="K632">
        <v>11817</v>
      </c>
      <c r="L632">
        <v>7210</v>
      </c>
      <c r="M632">
        <v>2659</v>
      </c>
      <c r="N632">
        <v>121269</v>
      </c>
      <c r="O632">
        <v>6737</v>
      </c>
    </row>
    <row r="633" spans="1:15" ht="12.75">
      <c r="A633" t="s">
        <v>782</v>
      </c>
      <c r="B633">
        <v>2010</v>
      </c>
      <c r="C633" t="s">
        <v>187</v>
      </c>
      <c r="D633" s="52" t="s">
        <v>131</v>
      </c>
      <c r="E633">
        <v>57</v>
      </c>
      <c r="F633">
        <v>11458</v>
      </c>
      <c r="G633">
        <v>24096</v>
      </c>
      <c r="H633">
        <v>24416</v>
      </c>
      <c r="I633">
        <v>56334</v>
      </c>
      <c r="J633">
        <v>66158</v>
      </c>
      <c r="K633">
        <v>21745</v>
      </c>
      <c r="L633">
        <v>13054</v>
      </c>
      <c r="M633">
        <v>4619</v>
      </c>
      <c r="N633">
        <v>221880</v>
      </c>
      <c r="O633">
        <v>3892.6315789473683</v>
      </c>
    </row>
    <row r="634" spans="1:15" ht="12.75">
      <c r="A634" t="s">
        <v>783</v>
      </c>
      <c r="B634">
        <v>2010</v>
      </c>
      <c r="C634" t="s">
        <v>187</v>
      </c>
      <c r="D634" s="1" t="s">
        <v>86</v>
      </c>
      <c r="E634">
        <v>12</v>
      </c>
      <c r="F634">
        <v>3343</v>
      </c>
      <c r="G634">
        <v>7220</v>
      </c>
      <c r="H634">
        <v>8547</v>
      </c>
      <c r="I634">
        <v>18209</v>
      </c>
      <c r="J634">
        <v>19915</v>
      </c>
      <c r="K634">
        <v>6439</v>
      </c>
      <c r="L634">
        <v>4135</v>
      </c>
      <c r="M634">
        <v>1443</v>
      </c>
      <c r="N634">
        <v>69251</v>
      </c>
      <c r="O634">
        <v>5771</v>
      </c>
    </row>
    <row r="635" spans="1:15" ht="12.75">
      <c r="A635" t="s">
        <v>784</v>
      </c>
      <c r="B635">
        <v>2010</v>
      </c>
      <c r="C635" t="s">
        <v>187</v>
      </c>
      <c r="D635" s="1" t="s">
        <v>88</v>
      </c>
      <c r="E635">
        <v>18</v>
      </c>
      <c r="F635">
        <v>5737</v>
      </c>
      <c r="G635">
        <v>10433</v>
      </c>
      <c r="H635">
        <v>11918</v>
      </c>
      <c r="I635">
        <v>26419</v>
      </c>
      <c r="J635">
        <v>27766</v>
      </c>
      <c r="K635">
        <v>9635</v>
      </c>
      <c r="L635">
        <v>6330</v>
      </c>
      <c r="M635">
        <v>2266</v>
      </c>
      <c r="N635">
        <v>100504</v>
      </c>
      <c r="O635">
        <v>5584</v>
      </c>
    </row>
    <row r="636" spans="1:15" ht="12.75">
      <c r="A636" t="s">
        <v>785</v>
      </c>
      <c r="B636">
        <v>2010</v>
      </c>
      <c r="C636" t="s">
        <v>187</v>
      </c>
      <c r="D636" s="1" t="s">
        <v>92</v>
      </c>
      <c r="E636">
        <v>13</v>
      </c>
      <c r="F636">
        <v>4940</v>
      </c>
      <c r="G636">
        <v>9802</v>
      </c>
      <c r="H636">
        <v>10581</v>
      </c>
      <c r="I636">
        <v>22473</v>
      </c>
      <c r="J636">
        <v>24524</v>
      </c>
      <c r="K636">
        <v>7838</v>
      </c>
      <c r="L636">
        <v>4529</v>
      </c>
      <c r="M636">
        <v>1445</v>
      </c>
      <c r="N636">
        <v>86132</v>
      </c>
      <c r="O636">
        <v>6626</v>
      </c>
    </row>
    <row r="637" spans="1:15" ht="12.75">
      <c r="A637" t="s">
        <v>786</v>
      </c>
      <c r="B637">
        <v>2010</v>
      </c>
      <c r="C637" t="s">
        <v>187</v>
      </c>
      <c r="D637" s="1" t="s">
        <v>94</v>
      </c>
      <c r="E637">
        <v>15</v>
      </c>
      <c r="F637">
        <v>4007</v>
      </c>
      <c r="G637">
        <v>8357</v>
      </c>
      <c r="H637">
        <v>8482</v>
      </c>
      <c r="I637">
        <v>17843</v>
      </c>
      <c r="J637">
        <v>21586</v>
      </c>
      <c r="K637">
        <v>7852</v>
      </c>
      <c r="L637">
        <v>4876</v>
      </c>
      <c r="M637">
        <v>1597</v>
      </c>
      <c r="N637">
        <v>74600</v>
      </c>
      <c r="O637">
        <v>4973</v>
      </c>
    </row>
    <row r="638" spans="1:15" ht="12.75">
      <c r="A638" t="s">
        <v>787</v>
      </c>
      <c r="B638">
        <v>2010</v>
      </c>
      <c r="C638" t="s">
        <v>187</v>
      </c>
      <c r="D638" s="1" t="s">
        <v>96</v>
      </c>
      <c r="E638">
        <v>19</v>
      </c>
      <c r="F638">
        <v>7275</v>
      </c>
      <c r="G638">
        <v>15231</v>
      </c>
      <c r="H638">
        <v>17392</v>
      </c>
      <c r="I638">
        <v>37021</v>
      </c>
      <c r="J638">
        <v>40221</v>
      </c>
      <c r="K638">
        <v>13943</v>
      </c>
      <c r="L638">
        <v>8034</v>
      </c>
      <c r="M638">
        <v>2645</v>
      </c>
      <c r="N638">
        <v>141762</v>
      </c>
      <c r="O638">
        <v>7461</v>
      </c>
    </row>
    <row r="639" spans="1:15" ht="12.75">
      <c r="A639" t="s">
        <v>788</v>
      </c>
      <c r="B639">
        <v>2010</v>
      </c>
      <c r="C639" t="s">
        <v>187</v>
      </c>
      <c r="D639" s="1" t="s">
        <v>100</v>
      </c>
      <c r="E639">
        <v>55</v>
      </c>
      <c r="F639">
        <v>17534</v>
      </c>
      <c r="G639">
        <v>35550</v>
      </c>
      <c r="H639">
        <v>38496</v>
      </c>
      <c r="I639">
        <v>88604</v>
      </c>
      <c r="J639">
        <v>82554</v>
      </c>
      <c r="K639">
        <v>25217</v>
      </c>
      <c r="L639">
        <v>14589</v>
      </c>
      <c r="M639">
        <v>4101</v>
      </c>
      <c r="N639">
        <v>306645</v>
      </c>
      <c r="O639">
        <v>5575</v>
      </c>
    </row>
    <row r="640" spans="1:15" ht="12.75">
      <c r="A640" t="s">
        <v>789</v>
      </c>
      <c r="B640">
        <v>2010</v>
      </c>
      <c r="C640" t="s">
        <v>187</v>
      </c>
      <c r="D640" s="1" t="s">
        <v>102</v>
      </c>
      <c r="E640">
        <v>4</v>
      </c>
      <c r="F640">
        <v>644</v>
      </c>
      <c r="G640">
        <v>1222</v>
      </c>
      <c r="H640">
        <v>1288</v>
      </c>
      <c r="I640">
        <v>2926</v>
      </c>
      <c r="J640">
        <v>3274</v>
      </c>
      <c r="K640">
        <v>1161</v>
      </c>
      <c r="L640">
        <v>665</v>
      </c>
      <c r="M640">
        <v>231</v>
      </c>
      <c r="N640">
        <v>11411</v>
      </c>
      <c r="O640">
        <v>2853</v>
      </c>
    </row>
    <row r="641" spans="1:15" ht="12.75">
      <c r="A641" t="s">
        <v>790</v>
      </c>
      <c r="B641">
        <v>2010</v>
      </c>
      <c r="C641" t="s">
        <v>187</v>
      </c>
      <c r="D641" s="1" t="s">
        <v>104</v>
      </c>
      <c r="E641">
        <v>25</v>
      </c>
      <c r="F641">
        <v>6841</v>
      </c>
      <c r="G641">
        <v>15143</v>
      </c>
      <c r="H641">
        <v>16543</v>
      </c>
      <c r="I641">
        <v>34787</v>
      </c>
      <c r="J641">
        <v>40524</v>
      </c>
      <c r="K641">
        <v>14568</v>
      </c>
      <c r="L641">
        <v>9585</v>
      </c>
      <c r="M641">
        <v>3564</v>
      </c>
      <c r="N641">
        <v>141555</v>
      </c>
      <c r="O641">
        <v>5662</v>
      </c>
    </row>
    <row r="642" spans="1:15" ht="12.75">
      <c r="A642" t="s">
        <v>791</v>
      </c>
      <c r="B642">
        <v>2010</v>
      </c>
      <c r="C642" t="s">
        <v>187</v>
      </c>
      <c r="D642" s="1" t="s">
        <v>106</v>
      </c>
      <c r="E642">
        <v>30</v>
      </c>
      <c r="F642">
        <v>9261</v>
      </c>
      <c r="G642">
        <v>19023</v>
      </c>
      <c r="H642">
        <v>22147</v>
      </c>
      <c r="I642">
        <v>50184</v>
      </c>
      <c r="J642">
        <v>49208</v>
      </c>
      <c r="K642">
        <v>15852</v>
      </c>
      <c r="L642">
        <v>9676</v>
      </c>
      <c r="M642">
        <v>3163</v>
      </c>
      <c r="N642">
        <v>178514</v>
      </c>
      <c r="O642">
        <v>5950</v>
      </c>
    </row>
    <row r="643" spans="1:15" ht="12.75">
      <c r="A643" t="s">
        <v>792</v>
      </c>
      <c r="B643">
        <v>2010</v>
      </c>
      <c r="C643" t="s">
        <v>187</v>
      </c>
      <c r="D643" s="1" t="s">
        <v>108</v>
      </c>
      <c r="E643">
        <v>23</v>
      </c>
      <c r="F643">
        <v>5149</v>
      </c>
      <c r="G643">
        <v>11282</v>
      </c>
      <c r="H643">
        <v>11374</v>
      </c>
      <c r="I643">
        <v>24888</v>
      </c>
      <c r="J643">
        <v>31329</v>
      </c>
      <c r="K643">
        <v>11520</v>
      </c>
      <c r="L643">
        <v>7024</v>
      </c>
      <c r="M643">
        <v>2666</v>
      </c>
      <c r="N643">
        <v>105232</v>
      </c>
      <c r="O643">
        <v>4575</v>
      </c>
    </row>
    <row r="644" spans="1:15" ht="12.75">
      <c r="A644" t="s">
        <v>793</v>
      </c>
      <c r="B644">
        <v>2010</v>
      </c>
      <c r="C644" t="s">
        <v>187</v>
      </c>
      <c r="D644" s="1" t="s">
        <v>110</v>
      </c>
      <c r="E644">
        <v>1</v>
      </c>
      <c r="F644">
        <v>54</v>
      </c>
      <c r="G644">
        <v>116</v>
      </c>
      <c r="H644">
        <v>94</v>
      </c>
      <c r="I644">
        <v>225</v>
      </c>
      <c r="J644">
        <v>334</v>
      </c>
      <c r="K644">
        <v>138</v>
      </c>
      <c r="L644">
        <v>79</v>
      </c>
      <c r="M644">
        <v>30</v>
      </c>
      <c r="N644">
        <v>1070</v>
      </c>
      <c r="O644">
        <v>1070</v>
      </c>
    </row>
    <row r="645" spans="1:15" ht="12.75">
      <c r="A645" t="s">
        <v>794</v>
      </c>
      <c r="B645">
        <v>2010</v>
      </c>
      <c r="C645" t="s">
        <v>187</v>
      </c>
      <c r="D645" s="1" t="s">
        <v>112</v>
      </c>
      <c r="E645">
        <v>17</v>
      </c>
      <c r="F645">
        <v>4654</v>
      </c>
      <c r="G645">
        <v>10211</v>
      </c>
      <c r="H645">
        <v>11758</v>
      </c>
      <c r="I645">
        <v>25237</v>
      </c>
      <c r="J645">
        <v>30184</v>
      </c>
      <c r="K645">
        <v>11344</v>
      </c>
      <c r="L645">
        <v>7253</v>
      </c>
      <c r="M645">
        <v>2750</v>
      </c>
      <c r="N645">
        <v>103391</v>
      </c>
      <c r="O645">
        <v>6082</v>
      </c>
    </row>
    <row r="646" spans="1:15" ht="12.75">
      <c r="A646" t="s">
        <v>795</v>
      </c>
      <c r="B646">
        <v>2010</v>
      </c>
      <c r="C646" t="s">
        <v>187</v>
      </c>
      <c r="D646" s="1" t="s">
        <v>116</v>
      </c>
      <c r="E646">
        <v>54</v>
      </c>
      <c r="F646">
        <v>17385</v>
      </c>
      <c r="G646">
        <v>35376</v>
      </c>
      <c r="H646">
        <v>39097</v>
      </c>
      <c r="I646">
        <v>89036</v>
      </c>
      <c r="J646">
        <v>90879</v>
      </c>
      <c r="K646">
        <v>28658</v>
      </c>
      <c r="L646">
        <v>17408</v>
      </c>
      <c r="M646">
        <v>5441</v>
      </c>
      <c r="N646">
        <v>323280</v>
      </c>
      <c r="O646">
        <v>5987</v>
      </c>
    </row>
    <row r="647" spans="1:15" ht="12.75">
      <c r="A647" t="s">
        <v>796</v>
      </c>
      <c r="B647">
        <v>2010</v>
      </c>
      <c r="C647" t="s">
        <v>187</v>
      </c>
      <c r="D647" s="1" t="s">
        <v>118</v>
      </c>
      <c r="E647">
        <v>21</v>
      </c>
      <c r="F647">
        <v>4331</v>
      </c>
      <c r="G647">
        <v>10289</v>
      </c>
      <c r="H647">
        <v>9742</v>
      </c>
      <c r="I647">
        <v>22204</v>
      </c>
      <c r="J647">
        <v>24948</v>
      </c>
      <c r="K647">
        <v>8438</v>
      </c>
      <c r="L647">
        <v>5060</v>
      </c>
      <c r="M647">
        <v>1798</v>
      </c>
      <c r="N647">
        <v>86810</v>
      </c>
      <c r="O647">
        <v>4134</v>
      </c>
    </row>
    <row r="648" spans="1:15" ht="12.75">
      <c r="A648" t="s">
        <v>797</v>
      </c>
      <c r="B648">
        <v>2010</v>
      </c>
      <c r="C648" t="s">
        <v>187</v>
      </c>
      <c r="D648" s="1" t="s">
        <v>120</v>
      </c>
      <c r="E648">
        <v>19</v>
      </c>
      <c r="F648">
        <v>4984</v>
      </c>
      <c r="G648">
        <v>9562</v>
      </c>
      <c r="H648">
        <v>11882</v>
      </c>
      <c r="I648">
        <v>25184</v>
      </c>
      <c r="J648">
        <v>25593</v>
      </c>
      <c r="K648">
        <v>7793</v>
      </c>
      <c r="L648">
        <v>4892</v>
      </c>
      <c r="M648">
        <v>1615</v>
      </c>
      <c r="N648">
        <v>91505</v>
      </c>
      <c r="O648">
        <v>4816</v>
      </c>
    </row>
    <row r="649" spans="1:15" ht="12.75">
      <c r="A649" t="s">
        <v>798</v>
      </c>
      <c r="B649">
        <v>2010</v>
      </c>
      <c r="C649" t="s">
        <v>187</v>
      </c>
      <c r="D649" s="1" t="s">
        <v>122</v>
      </c>
      <c r="E649">
        <v>4</v>
      </c>
      <c r="F649">
        <v>266</v>
      </c>
      <c r="G649">
        <v>604</v>
      </c>
      <c r="H649">
        <v>542</v>
      </c>
      <c r="I649">
        <v>1208</v>
      </c>
      <c r="J649">
        <v>1607</v>
      </c>
      <c r="K649">
        <v>566</v>
      </c>
      <c r="L649">
        <v>317</v>
      </c>
      <c r="M649">
        <v>93</v>
      </c>
      <c r="N649">
        <v>5203</v>
      </c>
      <c r="O649">
        <v>1301</v>
      </c>
    </row>
    <row r="650" spans="1:15" ht="12.75">
      <c r="A650" t="s">
        <v>799</v>
      </c>
      <c r="B650">
        <v>2010</v>
      </c>
      <c r="C650" t="s">
        <v>187</v>
      </c>
      <c r="D650" s="1" t="s">
        <v>124</v>
      </c>
      <c r="E650">
        <v>22</v>
      </c>
      <c r="F650">
        <v>9907</v>
      </c>
      <c r="G650">
        <v>19129</v>
      </c>
      <c r="H650">
        <v>19739</v>
      </c>
      <c r="I650">
        <v>46501</v>
      </c>
      <c r="J650">
        <v>43264</v>
      </c>
      <c r="K650">
        <v>12872</v>
      </c>
      <c r="L650">
        <v>6676</v>
      </c>
      <c r="M650">
        <v>1872</v>
      </c>
      <c r="N650">
        <v>159960</v>
      </c>
      <c r="O650">
        <v>7271</v>
      </c>
    </row>
    <row r="651" spans="1:15" ht="12.75">
      <c r="A651" t="s">
        <v>800</v>
      </c>
      <c r="B651">
        <v>2010</v>
      </c>
      <c r="C651" t="s">
        <v>187</v>
      </c>
      <c r="D651" s="46" t="s">
        <v>127</v>
      </c>
      <c r="E651" t="s">
        <v>6</v>
      </c>
      <c r="F651" t="s">
        <v>6</v>
      </c>
      <c r="G651" t="s">
        <v>6</v>
      </c>
      <c r="H651" t="s">
        <v>6</v>
      </c>
      <c r="I651" t="s">
        <v>6</v>
      </c>
      <c r="J651" t="s">
        <v>6</v>
      </c>
      <c r="K651" t="s">
        <v>6</v>
      </c>
      <c r="L651" t="s">
        <v>6</v>
      </c>
      <c r="M651" t="s">
        <v>6</v>
      </c>
      <c r="N651" t="s">
        <v>6</v>
      </c>
      <c r="O651" t="s">
        <v>6</v>
      </c>
    </row>
    <row r="652" spans="1:15" ht="12.75">
      <c r="A652" t="s">
        <v>801</v>
      </c>
      <c r="B652">
        <v>2010</v>
      </c>
      <c r="C652" t="s">
        <v>224</v>
      </c>
      <c r="D652" s="2" t="s">
        <v>49</v>
      </c>
      <c r="E652">
        <v>86</v>
      </c>
      <c r="F652">
        <v>26920</v>
      </c>
      <c r="G652">
        <v>51670</v>
      </c>
      <c r="H652">
        <v>62366</v>
      </c>
      <c r="I652">
        <v>147316</v>
      </c>
      <c r="J652">
        <v>133385</v>
      </c>
      <c r="K652">
        <v>41751</v>
      </c>
      <c r="L652">
        <v>26158</v>
      </c>
      <c r="M652">
        <v>9356</v>
      </c>
      <c r="N652">
        <v>498922</v>
      </c>
      <c r="O652">
        <v>5801.418604651163</v>
      </c>
    </row>
    <row r="653" spans="1:15" ht="12.75">
      <c r="A653" t="s">
        <v>802</v>
      </c>
      <c r="B653">
        <v>2010</v>
      </c>
      <c r="C653" t="s">
        <v>224</v>
      </c>
      <c r="D653" s="1" t="s">
        <v>55</v>
      </c>
      <c r="E653">
        <v>3</v>
      </c>
      <c r="F653">
        <v>1572</v>
      </c>
      <c r="G653">
        <v>2243</v>
      </c>
      <c r="H653">
        <v>3374</v>
      </c>
      <c r="I653">
        <v>8809</v>
      </c>
      <c r="J653">
        <v>6576</v>
      </c>
      <c r="K653">
        <v>1849</v>
      </c>
      <c r="L653">
        <v>1353</v>
      </c>
      <c r="M653">
        <v>425</v>
      </c>
      <c r="N653">
        <v>26201</v>
      </c>
      <c r="O653">
        <v>8734</v>
      </c>
    </row>
    <row r="654" spans="1:15" ht="12.75">
      <c r="A654" t="s">
        <v>803</v>
      </c>
      <c r="B654">
        <v>2010</v>
      </c>
      <c r="C654" t="s">
        <v>224</v>
      </c>
      <c r="D654" s="1" t="s">
        <v>57</v>
      </c>
      <c r="E654">
        <v>4</v>
      </c>
      <c r="F654">
        <v>2204</v>
      </c>
      <c r="G654">
        <v>4832</v>
      </c>
      <c r="H654">
        <v>4533</v>
      </c>
      <c r="I654">
        <v>10246</v>
      </c>
      <c r="J654">
        <v>12016</v>
      </c>
      <c r="K654">
        <v>3471</v>
      </c>
      <c r="L654">
        <v>2062</v>
      </c>
      <c r="M654">
        <v>762</v>
      </c>
      <c r="N654">
        <v>40126</v>
      </c>
      <c r="O654">
        <v>10032</v>
      </c>
    </row>
    <row r="655" spans="1:15" ht="12.75">
      <c r="A655" t="s">
        <v>804</v>
      </c>
      <c r="B655">
        <v>2010</v>
      </c>
      <c r="C655" t="s">
        <v>224</v>
      </c>
      <c r="D655" s="1" t="s">
        <v>59</v>
      </c>
      <c r="E655">
        <v>1</v>
      </c>
      <c r="F655">
        <v>87</v>
      </c>
      <c r="G655">
        <v>210</v>
      </c>
      <c r="H655">
        <v>188</v>
      </c>
      <c r="I655">
        <v>467</v>
      </c>
      <c r="J655">
        <v>588</v>
      </c>
      <c r="K655">
        <v>235</v>
      </c>
      <c r="L655">
        <v>145</v>
      </c>
      <c r="M655">
        <v>67</v>
      </c>
      <c r="N655">
        <v>1987</v>
      </c>
      <c r="O655">
        <v>1987</v>
      </c>
    </row>
    <row r="656" spans="1:15" ht="12.75">
      <c r="A656" t="s">
        <v>805</v>
      </c>
      <c r="B656">
        <v>2010</v>
      </c>
      <c r="C656" t="s">
        <v>224</v>
      </c>
      <c r="D656" s="1" t="s">
        <v>61</v>
      </c>
      <c r="E656" t="s">
        <v>6</v>
      </c>
      <c r="F656" t="s">
        <v>6</v>
      </c>
      <c r="G656" t="s">
        <v>6</v>
      </c>
      <c r="H656" t="s">
        <v>6</v>
      </c>
      <c r="I656" t="s">
        <v>6</v>
      </c>
      <c r="J656" t="s">
        <v>6</v>
      </c>
      <c r="K656" t="s">
        <v>6</v>
      </c>
      <c r="L656" t="s">
        <v>6</v>
      </c>
      <c r="M656" t="s">
        <v>6</v>
      </c>
      <c r="N656" t="s">
        <v>6</v>
      </c>
      <c r="O656" t="s">
        <v>6</v>
      </c>
    </row>
    <row r="657" spans="1:15" ht="12.75">
      <c r="A657" t="s">
        <v>806</v>
      </c>
      <c r="B657">
        <v>2010</v>
      </c>
      <c r="C657" t="s">
        <v>224</v>
      </c>
      <c r="D657" s="1" t="s">
        <v>63</v>
      </c>
      <c r="E657" t="s">
        <v>6</v>
      </c>
      <c r="F657" t="s">
        <v>6</v>
      </c>
      <c r="G657" t="s">
        <v>6</v>
      </c>
      <c r="H657" t="s">
        <v>6</v>
      </c>
      <c r="I657" t="s">
        <v>6</v>
      </c>
      <c r="J657" t="s">
        <v>6</v>
      </c>
      <c r="K657" t="s">
        <v>6</v>
      </c>
      <c r="L657" t="s">
        <v>6</v>
      </c>
      <c r="M657" t="s">
        <v>6</v>
      </c>
      <c r="N657" t="s">
        <v>6</v>
      </c>
      <c r="O657" t="s">
        <v>6</v>
      </c>
    </row>
    <row r="658" spans="1:15" ht="12.75">
      <c r="A658" t="s">
        <v>807</v>
      </c>
      <c r="B658">
        <v>2010</v>
      </c>
      <c r="C658" t="s">
        <v>224</v>
      </c>
      <c r="D658" s="1" t="s">
        <v>65</v>
      </c>
      <c r="E658">
        <v>1</v>
      </c>
      <c r="F658">
        <v>443</v>
      </c>
      <c r="G658">
        <v>830</v>
      </c>
      <c r="H658">
        <v>834</v>
      </c>
      <c r="I658">
        <v>1879</v>
      </c>
      <c r="J658">
        <v>2122</v>
      </c>
      <c r="K658">
        <v>804</v>
      </c>
      <c r="L658">
        <v>476</v>
      </c>
      <c r="M658">
        <v>159</v>
      </c>
      <c r="N658">
        <v>7547</v>
      </c>
      <c r="O658">
        <v>7547</v>
      </c>
    </row>
    <row r="659" spans="1:15" ht="12.75">
      <c r="A659" t="s">
        <v>808</v>
      </c>
      <c r="B659">
        <v>2010</v>
      </c>
      <c r="C659" t="s">
        <v>224</v>
      </c>
      <c r="D659" s="1" t="s">
        <v>67</v>
      </c>
      <c r="E659" t="s">
        <v>6</v>
      </c>
      <c r="F659" t="s">
        <v>6</v>
      </c>
      <c r="G659" t="s">
        <v>6</v>
      </c>
      <c r="H659" t="s">
        <v>6</v>
      </c>
      <c r="I659" t="s">
        <v>6</v>
      </c>
      <c r="J659" t="s">
        <v>6</v>
      </c>
      <c r="K659" t="s">
        <v>6</v>
      </c>
      <c r="L659" t="s">
        <v>6</v>
      </c>
      <c r="M659" t="s">
        <v>6</v>
      </c>
      <c r="N659" t="s">
        <v>6</v>
      </c>
      <c r="O659" t="s">
        <v>6</v>
      </c>
    </row>
    <row r="660" spans="1:15" ht="12.75">
      <c r="A660" t="s">
        <v>809</v>
      </c>
      <c r="B660">
        <v>2010</v>
      </c>
      <c r="C660" t="s">
        <v>224</v>
      </c>
      <c r="D660" s="1" t="s">
        <v>69</v>
      </c>
      <c r="E660">
        <v>3</v>
      </c>
      <c r="F660">
        <v>2282</v>
      </c>
      <c r="G660">
        <v>4189</v>
      </c>
      <c r="H660">
        <v>4064</v>
      </c>
      <c r="I660">
        <v>10233</v>
      </c>
      <c r="J660">
        <v>9835</v>
      </c>
      <c r="K660">
        <v>3108</v>
      </c>
      <c r="L660">
        <v>1657</v>
      </c>
      <c r="M660">
        <v>568</v>
      </c>
      <c r="N660">
        <v>35936</v>
      </c>
      <c r="O660">
        <v>11979</v>
      </c>
    </row>
    <row r="661" spans="1:15" ht="12.75">
      <c r="A661" t="s">
        <v>810</v>
      </c>
      <c r="B661">
        <v>2010</v>
      </c>
      <c r="C661" t="s">
        <v>224</v>
      </c>
      <c r="D661" s="1" t="s">
        <v>71</v>
      </c>
      <c r="E661">
        <v>4</v>
      </c>
      <c r="F661">
        <v>1367</v>
      </c>
      <c r="G661">
        <v>3051</v>
      </c>
      <c r="H661">
        <v>3407</v>
      </c>
      <c r="I661">
        <v>7116</v>
      </c>
      <c r="J661">
        <v>7824</v>
      </c>
      <c r="K661">
        <v>2743</v>
      </c>
      <c r="L661">
        <v>1668</v>
      </c>
      <c r="M661">
        <v>567</v>
      </c>
      <c r="N661">
        <v>27743</v>
      </c>
      <c r="O661">
        <v>6936</v>
      </c>
    </row>
    <row r="662" spans="1:15" ht="12.75">
      <c r="A662" t="s">
        <v>811</v>
      </c>
      <c r="B662">
        <v>2010</v>
      </c>
      <c r="C662" t="s">
        <v>224</v>
      </c>
      <c r="D662" s="1" t="s">
        <v>73</v>
      </c>
      <c r="E662" t="s">
        <v>6</v>
      </c>
      <c r="F662" t="s">
        <v>6</v>
      </c>
      <c r="G662" t="s">
        <v>6</v>
      </c>
      <c r="H662" t="s">
        <v>6</v>
      </c>
      <c r="I662" t="s">
        <v>6</v>
      </c>
      <c r="J662" t="s">
        <v>6</v>
      </c>
      <c r="K662" t="s">
        <v>6</v>
      </c>
      <c r="L662" t="s">
        <v>6</v>
      </c>
      <c r="M662" t="s">
        <v>6</v>
      </c>
      <c r="N662" t="s">
        <v>6</v>
      </c>
      <c r="O662" t="s">
        <v>6</v>
      </c>
    </row>
    <row r="663" spans="1:15" ht="12.75">
      <c r="A663" t="s">
        <v>812</v>
      </c>
      <c r="B663">
        <v>2010</v>
      </c>
      <c r="C663" t="s">
        <v>224</v>
      </c>
      <c r="D663" s="1" t="s">
        <v>75</v>
      </c>
      <c r="E663">
        <v>2</v>
      </c>
      <c r="F663">
        <v>629</v>
      </c>
      <c r="G663">
        <v>1174</v>
      </c>
      <c r="H663">
        <v>1215</v>
      </c>
      <c r="I663">
        <v>2815</v>
      </c>
      <c r="J663">
        <v>3084</v>
      </c>
      <c r="K663">
        <v>1043</v>
      </c>
      <c r="L663">
        <v>696</v>
      </c>
      <c r="M663">
        <v>228</v>
      </c>
      <c r="N663">
        <v>10884</v>
      </c>
      <c r="O663">
        <v>5442</v>
      </c>
    </row>
    <row r="664" spans="1:15" ht="12.75">
      <c r="A664" t="s">
        <v>813</v>
      </c>
      <c r="B664">
        <v>2010</v>
      </c>
      <c r="C664" t="s">
        <v>224</v>
      </c>
      <c r="D664" s="1" t="s">
        <v>77</v>
      </c>
      <c r="E664" t="s">
        <v>6</v>
      </c>
      <c r="F664" t="s">
        <v>6</v>
      </c>
      <c r="G664" t="s">
        <v>6</v>
      </c>
      <c r="H664" t="s">
        <v>6</v>
      </c>
      <c r="I664" t="s">
        <v>6</v>
      </c>
      <c r="J664" t="s">
        <v>6</v>
      </c>
      <c r="K664" t="s">
        <v>6</v>
      </c>
      <c r="L664" t="s">
        <v>6</v>
      </c>
      <c r="M664" t="s">
        <v>6</v>
      </c>
      <c r="N664" t="s">
        <v>6</v>
      </c>
      <c r="O664" t="s">
        <v>6</v>
      </c>
    </row>
    <row r="665" spans="1:15" ht="12.75">
      <c r="A665" t="s">
        <v>814</v>
      </c>
      <c r="B665">
        <v>2010</v>
      </c>
      <c r="C665" t="s">
        <v>224</v>
      </c>
      <c r="D665" s="1" t="s">
        <v>79</v>
      </c>
      <c r="E665">
        <v>18</v>
      </c>
      <c r="F665">
        <v>6797</v>
      </c>
      <c r="G665">
        <v>11796</v>
      </c>
      <c r="H665">
        <v>14381</v>
      </c>
      <c r="I665">
        <v>46166</v>
      </c>
      <c r="J665">
        <v>33719</v>
      </c>
      <c r="K665">
        <v>9687</v>
      </c>
      <c r="L665">
        <v>7168</v>
      </c>
      <c r="M665">
        <v>2897</v>
      </c>
      <c r="N665">
        <v>132611</v>
      </c>
      <c r="O665">
        <v>7367</v>
      </c>
    </row>
    <row r="666" spans="1:15" ht="12.75">
      <c r="A666" t="s">
        <v>815</v>
      </c>
      <c r="B666">
        <v>2010</v>
      </c>
      <c r="C666" t="s">
        <v>224</v>
      </c>
      <c r="D666" s="1" t="s">
        <v>81</v>
      </c>
      <c r="E666">
        <v>4</v>
      </c>
      <c r="F666">
        <v>973</v>
      </c>
      <c r="G666">
        <v>1668</v>
      </c>
      <c r="H666">
        <v>1805</v>
      </c>
      <c r="I666">
        <v>4561</v>
      </c>
      <c r="J666">
        <v>3851</v>
      </c>
      <c r="K666">
        <v>1271</v>
      </c>
      <c r="L666">
        <v>703</v>
      </c>
      <c r="M666">
        <v>222</v>
      </c>
      <c r="N666">
        <v>15054</v>
      </c>
      <c r="O666">
        <v>3764</v>
      </c>
    </row>
    <row r="667" spans="1:15" ht="12.75">
      <c r="A667" t="s">
        <v>816</v>
      </c>
      <c r="B667">
        <v>2010</v>
      </c>
      <c r="C667" t="s">
        <v>224</v>
      </c>
      <c r="D667" s="1" t="s">
        <v>125</v>
      </c>
      <c r="E667">
        <v>4</v>
      </c>
      <c r="F667">
        <v>854</v>
      </c>
      <c r="G667">
        <v>1610</v>
      </c>
      <c r="H667">
        <v>1989</v>
      </c>
      <c r="I667">
        <v>4745</v>
      </c>
      <c r="J667">
        <v>4107</v>
      </c>
      <c r="K667">
        <v>1160</v>
      </c>
      <c r="L667">
        <v>854</v>
      </c>
      <c r="M667">
        <v>295</v>
      </c>
      <c r="N667">
        <v>15614</v>
      </c>
      <c r="O667">
        <v>3903.5</v>
      </c>
    </row>
    <row r="668" spans="1:15" ht="12.75">
      <c r="A668" t="s">
        <v>817</v>
      </c>
      <c r="B668">
        <v>2010</v>
      </c>
      <c r="C668" t="s">
        <v>224</v>
      </c>
      <c r="D668" s="1" t="s">
        <v>84</v>
      </c>
      <c r="E668">
        <v>1</v>
      </c>
      <c r="F668">
        <v>536</v>
      </c>
      <c r="G668">
        <v>1009</v>
      </c>
      <c r="H668">
        <v>1189</v>
      </c>
      <c r="I668">
        <v>2501</v>
      </c>
      <c r="J668">
        <v>2590</v>
      </c>
      <c r="K668">
        <v>584</v>
      </c>
      <c r="L668">
        <v>288</v>
      </c>
      <c r="M668">
        <v>93</v>
      </c>
      <c r="N668">
        <v>8790</v>
      </c>
      <c r="O668">
        <v>8790</v>
      </c>
    </row>
    <row r="669" spans="1:15" ht="12.75">
      <c r="A669" t="s">
        <v>818</v>
      </c>
      <c r="B669">
        <v>2010</v>
      </c>
      <c r="C669" t="s">
        <v>224</v>
      </c>
      <c r="D669" s="52" t="s">
        <v>131</v>
      </c>
      <c r="E669">
        <v>2</v>
      </c>
      <c r="F669">
        <v>60</v>
      </c>
      <c r="G669">
        <v>159</v>
      </c>
      <c r="H669">
        <v>157</v>
      </c>
      <c r="I669">
        <v>355</v>
      </c>
      <c r="J669">
        <v>569</v>
      </c>
      <c r="K669">
        <v>231</v>
      </c>
      <c r="L669">
        <v>151</v>
      </c>
      <c r="M669">
        <v>63</v>
      </c>
      <c r="N669">
        <v>1745</v>
      </c>
      <c r="O669">
        <v>872.5</v>
      </c>
    </row>
    <row r="670" spans="1:15" ht="12.75">
      <c r="A670" t="s">
        <v>819</v>
      </c>
      <c r="B670">
        <v>2010</v>
      </c>
      <c r="C670" t="s">
        <v>224</v>
      </c>
      <c r="D670" s="1" t="s">
        <v>86</v>
      </c>
      <c r="E670">
        <v>4</v>
      </c>
      <c r="F670">
        <v>778</v>
      </c>
      <c r="G670">
        <v>1688</v>
      </c>
      <c r="H670">
        <v>2143</v>
      </c>
      <c r="I670">
        <v>4523</v>
      </c>
      <c r="J670">
        <v>4532</v>
      </c>
      <c r="K670">
        <v>1350</v>
      </c>
      <c r="L670">
        <v>839</v>
      </c>
      <c r="M670">
        <v>218</v>
      </c>
      <c r="N670">
        <v>16071</v>
      </c>
      <c r="O670">
        <v>4018</v>
      </c>
    </row>
    <row r="671" spans="1:15" ht="12.75">
      <c r="A671" t="s">
        <v>820</v>
      </c>
      <c r="B671">
        <v>2010</v>
      </c>
      <c r="C671" t="s">
        <v>224</v>
      </c>
      <c r="D671" s="1" t="s">
        <v>88</v>
      </c>
      <c r="E671" t="s">
        <v>6</v>
      </c>
      <c r="F671" t="s">
        <v>6</v>
      </c>
      <c r="G671" t="s">
        <v>6</v>
      </c>
      <c r="H671" t="s">
        <v>6</v>
      </c>
      <c r="I671" t="s">
        <v>6</v>
      </c>
      <c r="J671" t="s">
        <v>6</v>
      </c>
      <c r="K671" t="s">
        <v>6</v>
      </c>
      <c r="L671" t="s">
        <v>6</v>
      </c>
      <c r="M671" t="s">
        <v>6</v>
      </c>
      <c r="N671" t="s">
        <v>6</v>
      </c>
      <c r="O671" t="s">
        <v>6</v>
      </c>
    </row>
    <row r="672" spans="1:15" ht="12.75">
      <c r="A672" t="s">
        <v>821</v>
      </c>
      <c r="B672">
        <v>2010</v>
      </c>
      <c r="C672" t="s">
        <v>224</v>
      </c>
      <c r="D672" s="1" t="s">
        <v>92</v>
      </c>
      <c r="E672" t="s">
        <v>6</v>
      </c>
      <c r="F672" t="s">
        <v>6</v>
      </c>
      <c r="G672" t="s">
        <v>6</v>
      </c>
      <c r="H672" t="s">
        <v>6</v>
      </c>
      <c r="I672" t="s">
        <v>6</v>
      </c>
      <c r="J672" t="s">
        <v>6</v>
      </c>
      <c r="K672" t="s">
        <v>6</v>
      </c>
      <c r="L672" t="s">
        <v>6</v>
      </c>
      <c r="M672" t="s">
        <v>6</v>
      </c>
      <c r="N672" t="s">
        <v>6</v>
      </c>
      <c r="O672" t="s">
        <v>6</v>
      </c>
    </row>
    <row r="673" spans="1:15" ht="12.75">
      <c r="A673" t="s">
        <v>822</v>
      </c>
      <c r="B673">
        <v>2010</v>
      </c>
      <c r="C673" t="s">
        <v>224</v>
      </c>
      <c r="D673" s="1" t="s">
        <v>94</v>
      </c>
      <c r="E673">
        <v>1</v>
      </c>
      <c r="F673">
        <v>790</v>
      </c>
      <c r="G673">
        <v>1680</v>
      </c>
      <c r="H673">
        <v>2201</v>
      </c>
      <c r="I673">
        <v>3680</v>
      </c>
      <c r="J673">
        <v>4115</v>
      </c>
      <c r="K673">
        <v>1247</v>
      </c>
      <c r="L673">
        <v>870</v>
      </c>
      <c r="M673">
        <v>297</v>
      </c>
      <c r="N673">
        <v>14880</v>
      </c>
      <c r="O673">
        <v>14880</v>
      </c>
    </row>
    <row r="674" spans="1:15" ht="12.75">
      <c r="A674" t="s">
        <v>823</v>
      </c>
      <c r="B674">
        <v>2010</v>
      </c>
      <c r="C674" t="s">
        <v>224</v>
      </c>
      <c r="D674" s="1" t="s">
        <v>96</v>
      </c>
      <c r="E674">
        <v>3</v>
      </c>
      <c r="F674">
        <v>146</v>
      </c>
      <c r="G674">
        <v>452</v>
      </c>
      <c r="H674">
        <v>482</v>
      </c>
      <c r="I674">
        <v>914</v>
      </c>
      <c r="J674">
        <v>1530</v>
      </c>
      <c r="K674">
        <v>746</v>
      </c>
      <c r="L674">
        <v>462</v>
      </c>
      <c r="M674">
        <v>182</v>
      </c>
      <c r="N674">
        <v>4914</v>
      </c>
      <c r="O674">
        <v>1638</v>
      </c>
    </row>
    <row r="675" spans="1:15" ht="12.75">
      <c r="A675" t="s">
        <v>824</v>
      </c>
      <c r="B675">
        <v>2010</v>
      </c>
      <c r="C675" t="s">
        <v>224</v>
      </c>
      <c r="D675" s="1" t="s">
        <v>100</v>
      </c>
      <c r="E675">
        <v>6</v>
      </c>
      <c r="F675">
        <v>2136</v>
      </c>
      <c r="G675">
        <v>4415</v>
      </c>
      <c r="H675">
        <v>4788</v>
      </c>
      <c r="I675">
        <v>11319</v>
      </c>
      <c r="J675">
        <v>10067</v>
      </c>
      <c r="K675">
        <v>3591</v>
      </c>
      <c r="L675">
        <v>1842</v>
      </c>
      <c r="M675">
        <v>600</v>
      </c>
      <c r="N675">
        <v>38758</v>
      </c>
      <c r="O675">
        <v>6460</v>
      </c>
    </row>
    <row r="676" spans="1:15" ht="12.75">
      <c r="A676" t="s">
        <v>825</v>
      </c>
      <c r="B676">
        <v>2010</v>
      </c>
      <c r="C676" t="s">
        <v>224</v>
      </c>
      <c r="D676" s="1" t="s">
        <v>102</v>
      </c>
      <c r="E676">
        <v>3</v>
      </c>
      <c r="F676">
        <v>156</v>
      </c>
      <c r="G676">
        <v>348</v>
      </c>
      <c r="H676">
        <v>357</v>
      </c>
      <c r="I676">
        <v>792</v>
      </c>
      <c r="J676">
        <v>1145</v>
      </c>
      <c r="K676">
        <v>438</v>
      </c>
      <c r="L676">
        <v>236</v>
      </c>
      <c r="M676">
        <v>85</v>
      </c>
      <c r="N676">
        <v>3557</v>
      </c>
      <c r="O676">
        <v>1186</v>
      </c>
    </row>
    <row r="677" spans="1:15" ht="12.75">
      <c r="A677" t="s">
        <v>826</v>
      </c>
      <c r="B677">
        <v>2010</v>
      </c>
      <c r="C677" t="s">
        <v>224</v>
      </c>
      <c r="D677" s="1" t="s">
        <v>104</v>
      </c>
      <c r="E677" t="s">
        <v>6</v>
      </c>
      <c r="F677" t="s">
        <v>6</v>
      </c>
      <c r="G677" t="s">
        <v>6</v>
      </c>
      <c r="H677" t="s">
        <v>6</v>
      </c>
      <c r="I677" t="s">
        <v>6</v>
      </c>
      <c r="J677" t="s">
        <v>6</v>
      </c>
      <c r="K677" t="s">
        <v>6</v>
      </c>
      <c r="L677" t="s">
        <v>6</v>
      </c>
      <c r="M677" t="s">
        <v>6</v>
      </c>
      <c r="N677" t="s">
        <v>6</v>
      </c>
      <c r="O677" t="s">
        <v>6</v>
      </c>
    </row>
    <row r="678" spans="1:15" ht="12.75">
      <c r="A678" t="s">
        <v>827</v>
      </c>
      <c r="B678">
        <v>2010</v>
      </c>
      <c r="C678" t="s">
        <v>224</v>
      </c>
      <c r="D678" s="1" t="s">
        <v>106</v>
      </c>
      <c r="E678" t="s">
        <v>6</v>
      </c>
      <c r="F678" t="s">
        <v>6</v>
      </c>
      <c r="G678" t="s">
        <v>6</v>
      </c>
      <c r="H678" t="s">
        <v>6</v>
      </c>
      <c r="I678" t="s">
        <v>6</v>
      </c>
      <c r="J678" t="s">
        <v>6</v>
      </c>
      <c r="K678" t="s">
        <v>6</v>
      </c>
      <c r="L678" t="s">
        <v>6</v>
      </c>
      <c r="M678" t="s">
        <v>6</v>
      </c>
      <c r="N678" t="s">
        <v>6</v>
      </c>
      <c r="O678" t="s">
        <v>6</v>
      </c>
    </row>
    <row r="679" spans="1:15" ht="12.75">
      <c r="A679" t="s">
        <v>828</v>
      </c>
      <c r="B679">
        <v>2010</v>
      </c>
      <c r="C679" t="s">
        <v>224</v>
      </c>
      <c r="D679" s="1" t="s">
        <v>108</v>
      </c>
      <c r="E679">
        <v>1</v>
      </c>
      <c r="F679">
        <v>494</v>
      </c>
      <c r="G679">
        <v>1119</v>
      </c>
      <c r="H679">
        <v>1212</v>
      </c>
      <c r="I679">
        <v>2655</v>
      </c>
      <c r="J679">
        <v>3328</v>
      </c>
      <c r="K679">
        <v>1203</v>
      </c>
      <c r="L679">
        <v>799</v>
      </c>
      <c r="M679">
        <v>246</v>
      </c>
      <c r="N679">
        <v>11056</v>
      </c>
      <c r="O679">
        <v>11056</v>
      </c>
    </row>
    <row r="680" spans="1:15" ht="12.75">
      <c r="A680" t="s">
        <v>829</v>
      </c>
      <c r="B680">
        <v>2010</v>
      </c>
      <c r="C680" t="s">
        <v>224</v>
      </c>
      <c r="D680" s="1" t="s">
        <v>110</v>
      </c>
      <c r="E680">
        <v>7</v>
      </c>
      <c r="F680">
        <v>695</v>
      </c>
      <c r="G680">
        <v>1350</v>
      </c>
      <c r="H680">
        <v>1278</v>
      </c>
      <c r="I680">
        <v>2918</v>
      </c>
      <c r="J680">
        <v>3364</v>
      </c>
      <c r="K680">
        <v>1019</v>
      </c>
      <c r="L680">
        <v>546</v>
      </c>
      <c r="M680">
        <v>240</v>
      </c>
      <c r="N680">
        <v>11410</v>
      </c>
      <c r="O680">
        <v>1630</v>
      </c>
    </row>
    <row r="681" spans="1:15" ht="12.75">
      <c r="A681" t="s">
        <v>830</v>
      </c>
      <c r="B681">
        <v>2010</v>
      </c>
      <c r="C681" t="s">
        <v>224</v>
      </c>
      <c r="D681" s="1" t="s">
        <v>112</v>
      </c>
      <c r="E681">
        <v>3</v>
      </c>
      <c r="F681">
        <v>768</v>
      </c>
      <c r="G681">
        <v>1578</v>
      </c>
      <c r="H681">
        <v>1619</v>
      </c>
      <c r="I681">
        <v>3488</v>
      </c>
      <c r="J681">
        <v>3793</v>
      </c>
      <c r="K681">
        <v>1426</v>
      </c>
      <c r="L681">
        <v>776</v>
      </c>
      <c r="M681">
        <v>205</v>
      </c>
      <c r="N681">
        <v>13653</v>
      </c>
      <c r="O681">
        <v>4551</v>
      </c>
    </row>
    <row r="682" spans="1:15" ht="12.75">
      <c r="A682" t="s">
        <v>831</v>
      </c>
      <c r="B682">
        <v>2010</v>
      </c>
      <c r="C682" t="s">
        <v>224</v>
      </c>
      <c r="D682" s="1" t="s">
        <v>116</v>
      </c>
      <c r="E682" t="s">
        <v>6</v>
      </c>
      <c r="F682" t="s">
        <v>6</v>
      </c>
      <c r="G682" t="s">
        <v>6</v>
      </c>
      <c r="H682" t="s">
        <v>6</v>
      </c>
      <c r="I682" t="s">
        <v>6</v>
      </c>
      <c r="J682" t="s">
        <v>6</v>
      </c>
      <c r="K682" t="s">
        <v>6</v>
      </c>
      <c r="L682" t="s">
        <v>6</v>
      </c>
      <c r="M682" t="s">
        <v>6</v>
      </c>
      <c r="N682" t="s">
        <v>6</v>
      </c>
      <c r="O682" t="s">
        <v>6</v>
      </c>
    </row>
    <row r="683" spans="1:15" ht="12.75">
      <c r="A683" t="s">
        <v>832</v>
      </c>
      <c r="B683">
        <v>2010</v>
      </c>
      <c r="C683" t="s">
        <v>224</v>
      </c>
      <c r="D683" s="1" t="s">
        <v>118</v>
      </c>
      <c r="E683">
        <v>2</v>
      </c>
      <c r="F683">
        <v>319</v>
      </c>
      <c r="G683">
        <v>454</v>
      </c>
      <c r="H683">
        <v>5161</v>
      </c>
      <c r="I683">
        <v>2767</v>
      </c>
      <c r="J683">
        <v>863</v>
      </c>
      <c r="K683">
        <v>182</v>
      </c>
      <c r="L683">
        <v>161</v>
      </c>
      <c r="M683">
        <v>65</v>
      </c>
      <c r="N683">
        <v>9972</v>
      </c>
      <c r="O683">
        <v>4986</v>
      </c>
    </row>
    <row r="684" spans="1:15" ht="12.75">
      <c r="A684" t="s">
        <v>833</v>
      </c>
      <c r="B684">
        <v>2010</v>
      </c>
      <c r="C684" t="s">
        <v>224</v>
      </c>
      <c r="D684" s="1" t="s">
        <v>120</v>
      </c>
      <c r="E684">
        <v>1</v>
      </c>
      <c r="F684">
        <v>320</v>
      </c>
      <c r="G684">
        <v>584</v>
      </c>
      <c r="H684">
        <v>736</v>
      </c>
      <c r="I684">
        <v>1676</v>
      </c>
      <c r="J684">
        <v>1793</v>
      </c>
      <c r="K684">
        <v>538</v>
      </c>
      <c r="L684">
        <v>295</v>
      </c>
      <c r="M684">
        <v>78</v>
      </c>
      <c r="N684">
        <v>6020</v>
      </c>
      <c r="O684">
        <v>6020</v>
      </c>
    </row>
    <row r="685" spans="1:15" ht="12.75">
      <c r="A685" t="s">
        <v>834</v>
      </c>
      <c r="B685">
        <v>2010</v>
      </c>
      <c r="C685" t="s">
        <v>224</v>
      </c>
      <c r="D685" s="1" t="s">
        <v>122</v>
      </c>
      <c r="E685">
        <v>6</v>
      </c>
      <c r="F685">
        <v>950</v>
      </c>
      <c r="G685">
        <v>2184</v>
      </c>
      <c r="H685">
        <v>2240</v>
      </c>
      <c r="I685">
        <v>5073</v>
      </c>
      <c r="J685">
        <v>6293</v>
      </c>
      <c r="K685">
        <v>2375</v>
      </c>
      <c r="L685">
        <v>1514</v>
      </c>
      <c r="M685">
        <v>646</v>
      </c>
      <c r="N685">
        <v>21275</v>
      </c>
      <c r="O685">
        <v>3546</v>
      </c>
    </row>
    <row r="686" spans="1:15" ht="12.75">
      <c r="A686" t="s">
        <v>835</v>
      </c>
      <c r="B686">
        <v>2010</v>
      </c>
      <c r="C686" t="s">
        <v>224</v>
      </c>
      <c r="D686" s="1" t="s">
        <v>124</v>
      </c>
      <c r="E686">
        <v>2</v>
      </c>
      <c r="F686">
        <v>1564</v>
      </c>
      <c r="G686">
        <v>3047</v>
      </c>
      <c r="H686">
        <v>3013</v>
      </c>
      <c r="I686">
        <v>7618</v>
      </c>
      <c r="J686">
        <v>5681</v>
      </c>
      <c r="K686">
        <v>1450</v>
      </c>
      <c r="L686">
        <v>597</v>
      </c>
      <c r="M686">
        <v>148</v>
      </c>
      <c r="N686">
        <v>23118</v>
      </c>
      <c r="O686">
        <v>11559</v>
      </c>
    </row>
    <row r="687" spans="1:15" ht="12.75">
      <c r="A687" t="s">
        <v>836</v>
      </c>
      <c r="B687">
        <v>2010</v>
      </c>
      <c r="C687" t="s">
        <v>224</v>
      </c>
      <c r="D687" s="46" t="s">
        <v>127</v>
      </c>
      <c r="E687" t="s">
        <v>6</v>
      </c>
      <c r="F687" t="s">
        <v>6</v>
      </c>
      <c r="G687" t="s">
        <v>6</v>
      </c>
      <c r="H687" t="s">
        <v>6</v>
      </c>
      <c r="I687" t="s">
        <v>6</v>
      </c>
      <c r="J687" t="s">
        <v>6</v>
      </c>
      <c r="K687" t="s">
        <v>6</v>
      </c>
      <c r="L687" t="s">
        <v>6</v>
      </c>
      <c r="M687" t="s">
        <v>6</v>
      </c>
      <c r="N687" t="s">
        <v>6</v>
      </c>
      <c r="O687" t="s">
        <v>6</v>
      </c>
    </row>
    <row r="688" spans="1:15" ht="12.75">
      <c r="A688" t="s">
        <v>837</v>
      </c>
      <c r="B688">
        <v>2010</v>
      </c>
      <c r="C688" t="s">
        <v>261</v>
      </c>
      <c r="D688" s="2" t="s">
        <v>49</v>
      </c>
      <c r="E688">
        <v>37</v>
      </c>
      <c r="F688">
        <v>4554</v>
      </c>
      <c r="G688">
        <v>8223</v>
      </c>
      <c r="H688">
        <v>14743</v>
      </c>
      <c r="I688">
        <v>25384</v>
      </c>
      <c r="J688">
        <v>19945</v>
      </c>
      <c r="K688">
        <v>6284</v>
      </c>
      <c r="L688">
        <v>3689</v>
      </c>
      <c r="M688">
        <v>1323</v>
      </c>
      <c r="N688">
        <v>84145</v>
      </c>
      <c r="O688">
        <v>2274.189189189189</v>
      </c>
    </row>
    <row r="689" spans="1:15" ht="12.75">
      <c r="A689" t="s">
        <v>838</v>
      </c>
      <c r="B689">
        <v>2010</v>
      </c>
      <c r="C689" t="s">
        <v>261</v>
      </c>
      <c r="D689" s="1" t="s">
        <v>55</v>
      </c>
      <c r="E689">
        <v>5</v>
      </c>
      <c r="F689">
        <v>1052</v>
      </c>
      <c r="G689">
        <v>1706</v>
      </c>
      <c r="H689">
        <v>7764</v>
      </c>
      <c r="I689">
        <v>9294</v>
      </c>
      <c r="J689">
        <v>3506</v>
      </c>
      <c r="K689">
        <v>857</v>
      </c>
      <c r="L689">
        <v>713</v>
      </c>
      <c r="M689">
        <v>274</v>
      </c>
      <c r="N689">
        <v>25166</v>
      </c>
      <c r="O689">
        <v>5033</v>
      </c>
    </row>
    <row r="690" spans="1:15" ht="12.75">
      <c r="A690" t="s">
        <v>839</v>
      </c>
      <c r="B690">
        <v>2010</v>
      </c>
      <c r="C690" t="s">
        <v>261</v>
      </c>
      <c r="D690" s="1" t="s">
        <v>57</v>
      </c>
      <c r="E690">
        <v>4</v>
      </c>
      <c r="F690">
        <v>376</v>
      </c>
      <c r="G690">
        <v>816</v>
      </c>
      <c r="H690">
        <v>907</v>
      </c>
      <c r="I690">
        <v>1894</v>
      </c>
      <c r="J690">
        <v>2489</v>
      </c>
      <c r="K690">
        <v>999</v>
      </c>
      <c r="L690">
        <v>567</v>
      </c>
      <c r="M690">
        <v>219</v>
      </c>
      <c r="N690">
        <v>8267</v>
      </c>
      <c r="O690">
        <v>2067</v>
      </c>
    </row>
    <row r="691" spans="1:15" ht="12.75">
      <c r="A691" t="s">
        <v>840</v>
      </c>
      <c r="B691">
        <v>2010</v>
      </c>
      <c r="C691" t="s">
        <v>261</v>
      </c>
      <c r="D691" s="1" t="s">
        <v>59</v>
      </c>
      <c r="E691" t="s">
        <v>6</v>
      </c>
      <c r="F691" t="s">
        <v>6</v>
      </c>
      <c r="G691" t="s">
        <v>6</v>
      </c>
      <c r="H691" t="s">
        <v>6</v>
      </c>
      <c r="I691" t="s">
        <v>6</v>
      </c>
      <c r="J691" t="s">
        <v>6</v>
      </c>
      <c r="K691" t="s">
        <v>6</v>
      </c>
      <c r="L691" t="s">
        <v>6</v>
      </c>
      <c r="M691" t="s">
        <v>6</v>
      </c>
      <c r="N691" t="s">
        <v>6</v>
      </c>
      <c r="O691" t="s">
        <v>6</v>
      </c>
    </row>
    <row r="692" spans="1:15" ht="12.75">
      <c r="A692" t="s">
        <v>841</v>
      </c>
      <c r="B692">
        <v>2010</v>
      </c>
      <c r="C692" t="s">
        <v>261</v>
      </c>
      <c r="D692" s="1" t="s">
        <v>61</v>
      </c>
      <c r="E692">
        <v>1</v>
      </c>
      <c r="F692">
        <v>37</v>
      </c>
      <c r="G692">
        <v>86</v>
      </c>
      <c r="H692">
        <v>81</v>
      </c>
      <c r="I692">
        <v>149</v>
      </c>
      <c r="J692">
        <v>274</v>
      </c>
      <c r="K692">
        <v>118</v>
      </c>
      <c r="L692">
        <v>50</v>
      </c>
      <c r="M692">
        <v>22</v>
      </c>
      <c r="N692">
        <v>817</v>
      </c>
      <c r="O692">
        <v>817</v>
      </c>
    </row>
    <row r="693" spans="1:15" ht="12.75">
      <c r="A693" t="s">
        <v>842</v>
      </c>
      <c r="B693">
        <v>2010</v>
      </c>
      <c r="C693" t="s">
        <v>261</v>
      </c>
      <c r="D693" s="1" t="s">
        <v>63</v>
      </c>
      <c r="E693" t="s">
        <v>6</v>
      </c>
      <c r="F693" t="s">
        <v>6</v>
      </c>
      <c r="G693" t="s">
        <v>6</v>
      </c>
      <c r="H693" t="s">
        <v>6</v>
      </c>
      <c r="I693" t="s">
        <v>6</v>
      </c>
      <c r="J693" t="s">
        <v>6</v>
      </c>
      <c r="K693" t="s">
        <v>6</v>
      </c>
      <c r="L693" t="s">
        <v>6</v>
      </c>
      <c r="M693" t="s">
        <v>6</v>
      </c>
      <c r="N693" t="s">
        <v>6</v>
      </c>
      <c r="O693" t="s">
        <v>6</v>
      </c>
    </row>
    <row r="694" spans="1:15" ht="12.75">
      <c r="A694" t="s">
        <v>843</v>
      </c>
      <c r="B694">
        <v>2010</v>
      </c>
      <c r="C694" t="s">
        <v>261</v>
      </c>
      <c r="D694" s="1" t="s">
        <v>65</v>
      </c>
      <c r="E694" t="s">
        <v>6</v>
      </c>
      <c r="F694" t="s">
        <v>6</v>
      </c>
      <c r="G694" t="s">
        <v>6</v>
      </c>
      <c r="H694" t="s">
        <v>6</v>
      </c>
      <c r="I694" t="s">
        <v>6</v>
      </c>
      <c r="J694" t="s">
        <v>6</v>
      </c>
      <c r="K694" t="s">
        <v>6</v>
      </c>
      <c r="L694" t="s">
        <v>6</v>
      </c>
      <c r="M694" t="s">
        <v>6</v>
      </c>
      <c r="N694" t="s">
        <v>6</v>
      </c>
      <c r="O694" t="s">
        <v>6</v>
      </c>
    </row>
    <row r="695" spans="1:15" ht="12.75">
      <c r="A695" t="s">
        <v>844</v>
      </c>
      <c r="B695">
        <v>2010</v>
      </c>
      <c r="C695" t="s">
        <v>261</v>
      </c>
      <c r="D695" s="1" t="s">
        <v>67</v>
      </c>
      <c r="E695">
        <v>2</v>
      </c>
      <c r="F695">
        <v>158</v>
      </c>
      <c r="G695">
        <v>272</v>
      </c>
      <c r="H695">
        <v>306</v>
      </c>
      <c r="I695">
        <v>710</v>
      </c>
      <c r="J695">
        <v>570</v>
      </c>
      <c r="K695">
        <v>168</v>
      </c>
      <c r="L695">
        <v>133</v>
      </c>
      <c r="M695">
        <v>43</v>
      </c>
      <c r="N695">
        <v>2360</v>
      </c>
      <c r="O695">
        <v>1180</v>
      </c>
    </row>
    <row r="696" spans="1:15" ht="12.75">
      <c r="A696" t="s">
        <v>845</v>
      </c>
      <c r="B696">
        <v>2010</v>
      </c>
      <c r="C696" t="s">
        <v>261</v>
      </c>
      <c r="D696" s="1" t="s">
        <v>69</v>
      </c>
      <c r="E696">
        <v>1</v>
      </c>
      <c r="F696">
        <v>598</v>
      </c>
      <c r="G696">
        <v>558</v>
      </c>
      <c r="H696">
        <v>405</v>
      </c>
      <c r="I696">
        <v>1761</v>
      </c>
      <c r="J696">
        <v>599</v>
      </c>
      <c r="K696">
        <v>125</v>
      </c>
      <c r="L696">
        <v>57</v>
      </c>
      <c r="M696">
        <v>14</v>
      </c>
      <c r="N696">
        <v>4117</v>
      </c>
      <c r="O696">
        <v>4117</v>
      </c>
    </row>
    <row r="697" spans="1:15" ht="12.75">
      <c r="A697" t="s">
        <v>846</v>
      </c>
      <c r="B697">
        <v>2010</v>
      </c>
      <c r="C697" t="s">
        <v>261</v>
      </c>
      <c r="D697" s="1" t="s">
        <v>71</v>
      </c>
      <c r="E697" t="s">
        <v>6</v>
      </c>
      <c r="F697" t="s">
        <v>6</v>
      </c>
      <c r="G697" t="s">
        <v>6</v>
      </c>
      <c r="H697" t="s">
        <v>6</v>
      </c>
      <c r="I697" t="s">
        <v>6</v>
      </c>
      <c r="J697" t="s">
        <v>6</v>
      </c>
      <c r="K697" t="s">
        <v>6</v>
      </c>
      <c r="L697" t="s">
        <v>6</v>
      </c>
      <c r="M697" t="s">
        <v>6</v>
      </c>
      <c r="N697" t="s">
        <v>6</v>
      </c>
      <c r="O697" t="s">
        <v>6</v>
      </c>
    </row>
    <row r="698" spans="1:15" ht="12.75">
      <c r="A698" t="s">
        <v>847</v>
      </c>
      <c r="B698">
        <v>2010</v>
      </c>
      <c r="C698" t="s">
        <v>261</v>
      </c>
      <c r="D698" s="1" t="s">
        <v>73</v>
      </c>
      <c r="E698" t="s">
        <v>6</v>
      </c>
      <c r="F698" t="s">
        <v>6</v>
      </c>
      <c r="G698" t="s">
        <v>6</v>
      </c>
      <c r="H698" t="s">
        <v>6</v>
      </c>
      <c r="I698" t="s">
        <v>6</v>
      </c>
      <c r="J698" t="s">
        <v>6</v>
      </c>
      <c r="K698" t="s">
        <v>6</v>
      </c>
      <c r="L698" t="s">
        <v>6</v>
      </c>
      <c r="M698" t="s">
        <v>6</v>
      </c>
      <c r="N698" t="s">
        <v>6</v>
      </c>
      <c r="O698" t="s">
        <v>6</v>
      </c>
    </row>
    <row r="699" spans="1:15" ht="12.75">
      <c r="A699" t="s">
        <v>848</v>
      </c>
      <c r="B699">
        <v>2010</v>
      </c>
      <c r="C699" t="s">
        <v>261</v>
      </c>
      <c r="D699" s="1" t="s">
        <v>75</v>
      </c>
      <c r="E699" t="s">
        <v>6</v>
      </c>
      <c r="F699" t="s">
        <v>6</v>
      </c>
      <c r="G699" t="s">
        <v>6</v>
      </c>
      <c r="H699" t="s">
        <v>6</v>
      </c>
      <c r="I699" t="s">
        <v>6</v>
      </c>
      <c r="J699" t="s">
        <v>6</v>
      </c>
      <c r="K699" t="s">
        <v>6</v>
      </c>
      <c r="L699" t="s">
        <v>6</v>
      </c>
      <c r="M699" t="s">
        <v>6</v>
      </c>
      <c r="N699" t="s">
        <v>6</v>
      </c>
      <c r="O699" t="s">
        <v>6</v>
      </c>
    </row>
    <row r="700" spans="1:15" ht="12.75">
      <c r="A700" t="s">
        <v>849</v>
      </c>
      <c r="B700">
        <v>2010</v>
      </c>
      <c r="C700" t="s">
        <v>261</v>
      </c>
      <c r="D700" s="1" t="s">
        <v>77</v>
      </c>
      <c r="E700" t="s">
        <v>6</v>
      </c>
      <c r="F700" t="s">
        <v>6</v>
      </c>
      <c r="G700" t="s">
        <v>6</v>
      </c>
      <c r="H700" t="s">
        <v>6</v>
      </c>
      <c r="I700" t="s">
        <v>6</v>
      </c>
      <c r="J700" t="s">
        <v>6</v>
      </c>
      <c r="K700" t="s">
        <v>6</v>
      </c>
      <c r="L700" t="s">
        <v>6</v>
      </c>
      <c r="M700" t="s">
        <v>6</v>
      </c>
      <c r="N700" t="s">
        <v>6</v>
      </c>
      <c r="O700" t="s">
        <v>6</v>
      </c>
    </row>
    <row r="701" spans="1:15" ht="12.75">
      <c r="A701" t="s">
        <v>850</v>
      </c>
      <c r="B701">
        <v>2010</v>
      </c>
      <c r="C701" t="s">
        <v>261</v>
      </c>
      <c r="D701" s="1" t="s">
        <v>79</v>
      </c>
      <c r="E701">
        <v>3</v>
      </c>
      <c r="F701">
        <v>959</v>
      </c>
      <c r="G701">
        <v>1596</v>
      </c>
      <c r="H701">
        <v>2024</v>
      </c>
      <c r="I701">
        <v>4966</v>
      </c>
      <c r="J701">
        <v>3727</v>
      </c>
      <c r="K701">
        <v>892</v>
      </c>
      <c r="L701">
        <v>506</v>
      </c>
      <c r="M701">
        <v>134</v>
      </c>
      <c r="N701">
        <v>14804</v>
      </c>
      <c r="O701">
        <v>4935</v>
      </c>
    </row>
    <row r="702" spans="1:15" ht="12.75">
      <c r="A702" t="s">
        <v>851</v>
      </c>
      <c r="B702">
        <v>2010</v>
      </c>
      <c r="C702" t="s">
        <v>261</v>
      </c>
      <c r="D702" s="1" t="s">
        <v>81</v>
      </c>
      <c r="E702">
        <v>1</v>
      </c>
      <c r="F702">
        <v>109</v>
      </c>
      <c r="G702">
        <v>238</v>
      </c>
      <c r="H702">
        <v>252</v>
      </c>
      <c r="I702">
        <v>448</v>
      </c>
      <c r="J702">
        <v>514</v>
      </c>
      <c r="K702">
        <v>164</v>
      </c>
      <c r="L702">
        <v>96</v>
      </c>
      <c r="M702">
        <v>23</v>
      </c>
      <c r="N702">
        <v>1844</v>
      </c>
      <c r="O702">
        <v>1844</v>
      </c>
    </row>
    <row r="703" spans="1:15" ht="12.75">
      <c r="A703" t="s">
        <v>852</v>
      </c>
      <c r="B703">
        <v>2010</v>
      </c>
      <c r="C703" t="s">
        <v>261</v>
      </c>
      <c r="D703" s="1" t="s">
        <v>125</v>
      </c>
      <c r="E703">
        <v>0</v>
      </c>
      <c r="F703">
        <v>0</v>
      </c>
      <c r="G703">
        <v>0</v>
      </c>
      <c r="H703">
        <v>0</v>
      </c>
      <c r="I703">
        <v>0</v>
      </c>
      <c r="J703">
        <v>0</v>
      </c>
      <c r="K703">
        <v>0</v>
      </c>
      <c r="L703">
        <v>0</v>
      </c>
      <c r="M703">
        <v>0</v>
      </c>
      <c r="N703">
        <v>0</v>
      </c>
      <c r="O703">
        <v>0</v>
      </c>
    </row>
    <row r="704" spans="1:15" ht="12.75">
      <c r="A704" t="s">
        <v>853</v>
      </c>
      <c r="B704">
        <v>2010</v>
      </c>
      <c r="C704" t="s">
        <v>261</v>
      </c>
      <c r="D704" s="1" t="s">
        <v>84</v>
      </c>
      <c r="E704" t="s">
        <v>6</v>
      </c>
      <c r="F704" t="s">
        <v>6</v>
      </c>
      <c r="G704" t="s">
        <v>6</v>
      </c>
      <c r="H704" t="s">
        <v>6</v>
      </c>
      <c r="I704" t="s">
        <v>6</v>
      </c>
      <c r="J704" t="s">
        <v>6</v>
      </c>
      <c r="K704" t="s">
        <v>6</v>
      </c>
      <c r="L704" t="s">
        <v>6</v>
      </c>
      <c r="M704" t="s">
        <v>6</v>
      </c>
      <c r="N704" t="s">
        <v>6</v>
      </c>
      <c r="O704" t="s">
        <v>6</v>
      </c>
    </row>
    <row r="705" spans="1:15" ht="12.75">
      <c r="A705" t="s">
        <v>854</v>
      </c>
      <c r="B705">
        <v>2010</v>
      </c>
      <c r="C705" t="s">
        <v>261</v>
      </c>
      <c r="D705" s="52" t="s">
        <v>131</v>
      </c>
      <c r="E705">
        <v>9</v>
      </c>
      <c r="F705">
        <v>419</v>
      </c>
      <c r="G705">
        <v>1076</v>
      </c>
      <c r="H705">
        <v>954</v>
      </c>
      <c r="I705">
        <v>2115</v>
      </c>
      <c r="J705">
        <v>3345</v>
      </c>
      <c r="K705">
        <v>1135</v>
      </c>
      <c r="L705">
        <v>566</v>
      </c>
      <c r="M705">
        <v>226</v>
      </c>
      <c r="N705">
        <v>9836</v>
      </c>
      <c r="O705">
        <v>1092.888888888889</v>
      </c>
    </row>
    <row r="706" spans="1:15" ht="12.75">
      <c r="A706" t="s">
        <v>855</v>
      </c>
      <c r="B706">
        <v>2010</v>
      </c>
      <c r="C706" t="s">
        <v>261</v>
      </c>
      <c r="D706" s="1" t="s">
        <v>86</v>
      </c>
      <c r="E706" t="s">
        <v>6</v>
      </c>
      <c r="F706" t="s">
        <v>6</v>
      </c>
      <c r="G706" t="s">
        <v>6</v>
      </c>
      <c r="H706" t="s">
        <v>6</v>
      </c>
      <c r="I706" t="s">
        <v>6</v>
      </c>
      <c r="J706" t="s">
        <v>6</v>
      </c>
      <c r="K706" t="s">
        <v>6</v>
      </c>
      <c r="L706" t="s">
        <v>6</v>
      </c>
      <c r="M706" t="s">
        <v>6</v>
      </c>
      <c r="N706" t="s">
        <v>6</v>
      </c>
      <c r="O706" t="s">
        <v>6</v>
      </c>
    </row>
    <row r="707" spans="1:15" ht="12.75">
      <c r="A707" t="s">
        <v>856</v>
      </c>
      <c r="B707">
        <v>2010</v>
      </c>
      <c r="C707" t="s">
        <v>261</v>
      </c>
      <c r="D707" s="1" t="s">
        <v>88</v>
      </c>
      <c r="E707" t="s">
        <v>6</v>
      </c>
      <c r="F707" t="s">
        <v>6</v>
      </c>
      <c r="G707" t="s">
        <v>6</v>
      </c>
      <c r="H707" t="s">
        <v>6</v>
      </c>
      <c r="I707" t="s">
        <v>6</v>
      </c>
      <c r="J707" t="s">
        <v>6</v>
      </c>
      <c r="K707" t="s">
        <v>6</v>
      </c>
      <c r="L707" t="s">
        <v>6</v>
      </c>
      <c r="M707" t="s">
        <v>6</v>
      </c>
      <c r="N707" t="s">
        <v>6</v>
      </c>
      <c r="O707" t="s">
        <v>6</v>
      </c>
    </row>
    <row r="708" spans="1:15" ht="12.75">
      <c r="A708" t="s">
        <v>857</v>
      </c>
      <c r="B708">
        <v>2010</v>
      </c>
      <c r="C708" t="s">
        <v>261</v>
      </c>
      <c r="D708" s="1" t="s">
        <v>92</v>
      </c>
      <c r="E708" t="s">
        <v>6</v>
      </c>
      <c r="F708" t="s">
        <v>6</v>
      </c>
      <c r="G708" t="s">
        <v>6</v>
      </c>
      <c r="H708" t="s">
        <v>6</v>
      </c>
      <c r="I708" t="s">
        <v>6</v>
      </c>
      <c r="J708" t="s">
        <v>6</v>
      </c>
      <c r="K708" t="s">
        <v>6</v>
      </c>
      <c r="L708" t="s">
        <v>6</v>
      </c>
      <c r="M708" t="s">
        <v>6</v>
      </c>
      <c r="N708" t="s">
        <v>6</v>
      </c>
      <c r="O708" t="s">
        <v>6</v>
      </c>
    </row>
    <row r="709" spans="1:15" ht="12.75">
      <c r="A709" t="s">
        <v>858</v>
      </c>
      <c r="B709">
        <v>2010</v>
      </c>
      <c r="C709" t="s">
        <v>261</v>
      </c>
      <c r="D709" s="1" t="s">
        <v>94</v>
      </c>
      <c r="E709" t="s">
        <v>6</v>
      </c>
      <c r="F709" t="s">
        <v>6</v>
      </c>
      <c r="G709" t="s">
        <v>6</v>
      </c>
      <c r="H709" t="s">
        <v>6</v>
      </c>
      <c r="I709" t="s">
        <v>6</v>
      </c>
      <c r="J709" t="s">
        <v>6</v>
      </c>
      <c r="K709" t="s">
        <v>6</v>
      </c>
      <c r="L709" t="s">
        <v>6</v>
      </c>
      <c r="M709" t="s">
        <v>6</v>
      </c>
      <c r="N709" t="s">
        <v>6</v>
      </c>
      <c r="O709" t="s">
        <v>6</v>
      </c>
    </row>
    <row r="710" spans="1:15" ht="12.75">
      <c r="A710" t="s">
        <v>859</v>
      </c>
      <c r="B710">
        <v>2010</v>
      </c>
      <c r="C710" t="s">
        <v>261</v>
      </c>
      <c r="D710" s="1" t="s">
        <v>96</v>
      </c>
      <c r="E710" t="s">
        <v>6</v>
      </c>
      <c r="F710" t="s">
        <v>6</v>
      </c>
      <c r="G710" t="s">
        <v>6</v>
      </c>
      <c r="H710" t="s">
        <v>6</v>
      </c>
      <c r="I710" t="s">
        <v>6</v>
      </c>
      <c r="J710" t="s">
        <v>6</v>
      </c>
      <c r="K710" t="s">
        <v>6</v>
      </c>
      <c r="L710" t="s">
        <v>6</v>
      </c>
      <c r="M710" t="s">
        <v>6</v>
      </c>
      <c r="N710" t="s">
        <v>6</v>
      </c>
      <c r="O710" t="s">
        <v>6</v>
      </c>
    </row>
    <row r="711" spans="1:15" ht="12.75">
      <c r="A711" t="s">
        <v>860</v>
      </c>
      <c r="B711">
        <v>2010</v>
      </c>
      <c r="C711" t="s">
        <v>261</v>
      </c>
      <c r="D711" s="1" t="s">
        <v>100</v>
      </c>
      <c r="E711" t="s">
        <v>6</v>
      </c>
      <c r="F711" t="s">
        <v>6</v>
      </c>
      <c r="G711" t="s">
        <v>6</v>
      </c>
      <c r="H711" t="s">
        <v>6</v>
      </c>
      <c r="I711" t="s">
        <v>6</v>
      </c>
      <c r="J711" t="s">
        <v>6</v>
      </c>
      <c r="K711" t="s">
        <v>6</v>
      </c>
      <c r="L711" t="s">
        <v>6</v>
      </c>
      <c r="M711" t="s">
        <v>6</v>
      </c>
      <c r="N711" t="s">
        <v>6</v>
      </c>
      <c r="O711" t="s">
        <v>6</v>
      </c>
    </row>
    <row r="712" spans="1:15" ht="12.75">
      <c r="A712" t="s">
        <v>861</v>
      </c>
      <c r="B712">
        <v>2010</v>
      </c>
      <c r="C712" t="s">
        <v>261</v>
      </c>
      <c r="D712" s="1" t="s">
        <v>102</v>
      </c>
      <c r="E712">
        <v>7</v>
      </c>
      <c r="F712">
        <v>236</v>
      </c>
      <c r="G712">
        <v>568</v>
      </c>
      <c r="H712">
        <v>664</v>
      </c>
      <c r="I712">
        <v>1160</v>
      </c>
      <c r="J712">
        <v>1796</v>
      </c>
      <c r="K712">
        <v>717</v>
      </c>
      <c r="L712">
        <v>357</v>
      </c>
      <c r="M712">
        <v>145</v>
      </c>
      <c r="N712">
        <v>5643</v>
      </c>
      <c r="O712">
        <v>806</v>
      </c>
    </row>
    <row r="713" spans="1:15" ht="12.75">
      <c r="A713" t="s">
        <v>862</v>
      </c>
      <c r="B713">
        <v>2010</v>
      </c>
      <c r="C713" t="s">
        <v>261</v>
      </c>
      <c r="D713" s="1" t="s">
        <v>104</v>
      </c>
      <c r="E713" t="s">
        <v>6</v>
      </c>
      <c r="F713" t="s">
        <v>6</v>
      </c>
      <c r="G713" t="s">
        <v>6</v>
      </c>
      <c r="H713" t="s">
        <v>6</v>
      </c>
      <c r="I713" t="s">
        <v>6</v>
      </c>
      <c r="J713" t="s">
        <v>6</v>
      </c>
      <c r="K713" t="s">
        <v>6</v>
      </c>
      <c r="L713" t="s">
        <v>6</v>
      </c>
      <c r="M713" t="s">
        <v>6</v>
      </c>
      <c r="N713" t="s">
        <v>6</v>
      </c>
      <c r="O713" t="s">
        <v>6</v>
      </c>
    </row>
    <row r="714" spans="1:15" ht="12.75">
      <c r="A714" t="s">
        <v>863</v>
      </c>
      <c r="B714">
        <v>2010</v>
      </c>
      <c r="C714" t="s">
        <v>261</v>
      </c>
      <c r="D714" s="1" t="s">
        <v>106</v>
      </c>
      <c r="E714" t="s">
        <v>6</v>
      </c>
      <c r="F714" t="s">
        <v>6</v>
      </c>
      <c r="G714" t="s">
        <v>6</v>
      </c>
      <c r="H714" t="s">
        <v>6</v>
      </c>
      <c r="I714" t="s">
        <v>6</v>
      </c>
      <c r="J714" t="s">
        <v>6</v>
      </c>
      <c r="K714" t="s">
        <v>6</v>
      </c>
      <c r="L714" t="s">
        <v>6</v>
      </c>
      <c r="M714" t="s">
        <v>6</v>
      </c>
      <c r="N714" t="s">
        <v>6</v>
      </c>
      <c r="O714" t="s">
        <v>6</v>
      </c>
    </row>
    <row r="715" spans="1:15" ht="12.75">
      <c r="A715" t="s">
        <v>864</v>
      </c>
      <c r="B715">
        <v>2010</v>
      </c>
      <c r="C715" t="s">
        <v>261</v>
      </c>
      <c r="D715" s="1" t="s">
        <v>108</v>
      </c>
      <c r="E715" t="s">
        <v>6</v>
      </c>
      <c r="F715" t="s">
        <v>6</v>
      </c>
      <c r="G715" t="s">
        <v>6</v>
      </c>
      <c r="H715" t="s">
        <v>6</v>
      </c>
      <c r="I715" t="s">
        <v>6</v>
      </c>
      <c r="J715" t="s">
        <v>6</v>
      </c>
      <c r="K715" t="s">
        <v>6</v>
      </c>
      <c r="L715" t="s">
        <v>6</v>
      </c>
      <c r="M715" t="s">
        <v>6</v>
      </c>
      <c r="N715" t="s">
        <v>6</v>
      </c>
      <c r="O715" t="s">
        <v>6</v>
      </c>
    </row>
    <row r="716" spans="1:15" ht="12.75">
      <c r="A716" t="s">
        <v>865</v>
      </c>
      <c r="B716">
        <v>2010</v>
      </c>
      <c r="C716" t="s">
        <v>261</v>
      </c>
      <c r="D716" s="1" t="s">
        <v>110</v>
      </c>
      <c r="E716">
        <v>2</v>
      </c>
      <c r="F716">
        <v>577</v>
      </c>
      <c r="G716">
        <v>1211</v>
      </c>
      <c r="H716">
        <v>1302</v>
      </c>
      <c r="I716">
        <v>2716</v>
      </c>
      <c r="J716">
        <v>2785</v>
      </c>
      <c r="K716">
        <v>977</v>
      </c>
      <c r="L716">
        <v>531</v>
      </c>
      <c r="M716">
        <v>185</v>
      </c>
      <c r="N716">
        <v>10284</v>
      </c>
      <c r="O716">
        <v>5142</v>
      </c>
    </row>
    <row r="717" spans="1:15" ht="12.75">
      <c r="A717" t="s">
        <v>866</v>
      </c>
      <c r="B717">
        <v>2010</v>
      </c>
      <c r="C717" t="s">
        <v>261</v>
      </c>
      <c r="D717" s="1" t="s">
        <v>112</v>
      </c>
      <c r="E717" t="s">
        <v>6</v>
      </c>
      <c r="F717" t="s">
        <v>6</v>
      </c>
      <c r="G717" t="s">
        <v>6</v>
      </c>
      <c r="H717" t="s">
        <v>6</v>
      </c>
      <c r="I717" t="s">
        <v>6</v>
      </c>
      <c r="J717" t="s">
        <v>6</v>
      </c>
      <c r="K717" t="s">
        <v>6</v>
      </c>
      <c r="L717" t="s">
        <v>6</v>
      </c>
      <c r="M717" t="s">
        <v>6</v>
      </c>
      <c r="N717" t="s">
        <v>6</v>
      </c>
      <c r="O717" t="s">
        <v>6</v>
      </c>
    </row>
    <row r="718" spans="1:15" ht="12.75">
      <c r="A718" t="s">
        <v>867</v>
      </c>
      <c r="B718">
        <v>2010</v>
      </c>
      <c r="C718" t="s">
        <v>261</v>
      </c>
      <c r="D718" s="1" t="s">
        <v>116</v>
      </c>
      <c r="E718" t="s">
        <v>6</v>
      </c>
      <c r="F718" t="s">
        <v>6</v>
      </c>
      <c r="G718" t="s">
        <v>6</v>
      </c>
      <c r="H718" t="s">
        <v>6</v>
      </c>
      <c r="I718" t="s">
        <v>6</v>
      </c>
      <c r="J718" t="s">
        <v>6</v>
      </c>
      <c r="K718" t="s">
        <v>6</v>
      </c>
      <c r="L718" t="s">
        <v>6</v>
      </c>
      <c r="M718" t="s">
        <v>6</v>
      </c>
      <c r="N718" t="s">
        <v>6</v>
      </c>
      <c r="O718" t="s">
        <v>6</v>
      </c>
    </row>
    <row r="719" spans="1:15" ht="12.75">
      <c r="A719" t="s">
        <v>868</v>
      </c>
      <c r="B719">
        <v>2010</v>
      </c>
      <c r="C719" t="s">
        <v>261</v>
      </c>
      <c r="D719" s="1" t="s">
        <v>118</v>
      </c>
      <c r="E719" t="s">
        <v>6</v>
      </c>
      <c r="F719" t="s">
        <v>6</v>
      </c>
      <c r="G719" t="s">
        <v>6</v>
      </c>
      <c r="H719" t="s">
        <v>6</v>
      </c>
      <c r="I719" t="s">
        <v>6</v>
      </c>
      <c r="J719" t="s">
        <v>6</v>
      </c>
      <c r="K719" t="s">
        <v>6</v>
      </c>
      <c r="L719" t="s">
        <v>6</v>
      </c>
      <c r="M719" t="s">
        <v>6</v>
      </c>
      <c r="N719" t="s">
        <v>6</v>
      </c>
      <c r="O719" t="s">
        <v>6</v>
      </c>
    </row>
    <row r="720" spans="1:15" ht="12.75">
      <c r="A720" t="s">
        <v>869</v>
      </c>
      <c r="B720">
        <v>2010</v>
      </c>
      <c r="C720" t="s">
        <v>261</v>
      </c>
      <c r="D720" s="1" t="s">
        <v>120</v>
      </c>
      <c r="E720" t="s">
        <v>6</v>
      </c>
      <c r="F720" t="s">
        <v>6</v>
      </c>
      <c r="G720" t="s">
        <v>6</v>
      </c>
      <c r="H720" t="s">
        <v>6</v>
      </c>
      <c r="I720" t="s">
        <v>6</v>
      </c>
      <c r="J720" t="s">
        <v>6</v>
      </c>
      <c r="K720" t="s">
        <v>6</v>
      </c>
      <c r="L720" t="s">
        <v>6</v>
      </c>
      <c r="M720" t="s">
        <v>6</v>
      </c>
      <c r="N720" t="s">
        <v>6</v>
      </c>
      <c r="O720" t="s">
        <v>6</v>
      </c>
    </row>
    <row r="721" spans="1:15" ht="12.75">
      <c r="A721" t="s">
        <v>870</v>
      </c>
      <c r="B721">
        <v>2010</v>
      </c>
      <c r="C721" t="s">
        <v>261</v>
      </c>
      <c r="D721" s="1" t="s">
        <v>122</v>
      </c>
      <c r="E721">
        <v>2</v>
      </c>
      <c r="F721">
        <v>33</v>
      </c>
      <c r="G721">
        <v>96</v>
      </c>
      <c r="H721">
        <v>84</v>
      </c>
      <c r="I721">
        <v>171</v>
      </c>
      <c r="J721">
        <v>340</v>
      </c>
      <c r="K721">
        <v>132</v>
      </c>
      <c r="L721">
        <v>113</v>
      </c>
      <c r="M721">
        <v>38</v>
      </c>
      <c r="N721">
        <v>1007</v>
      </c>
      <c r="O721">
        <v>504</v>
      </c>
    </row>
    <row r="722" spans="1:15" ht="12.75">
      <c r="A722" t="s">
        <v>871</v>
      </c>
      <c r="B722">
        <v>2010</v>
      </c>
      <c r="C722" t="s">
        <v>261</v>
      </c>
      <c r="D722" s="1" t="s">
        <v>124</v>
      </c>
      <c r="E722" t="s">
        <v>6</v>
      </c>
      <c r="F722" t="s">
        <v>6</v>
      </c>
      <c r="G722" t="s">
        <v>6</v>
      </c>
      <c r="H722" t="s">
        <v>6</v>
      </c>
      <c r="I722" t="s">
        <v>6</v>
      </c>
      <c r="J722" t="s">
        <v>6</v>
      </c>
      <c r="K722" t="s">
        <v>6</v>
      </c>
      <c r="L722" t="s">
        <v>6</v>
      </c>
      <c r="M722" t="s">
        <v>6</v>
      </c>
      <c r="N722" t="s">
        <v>6</v>
      </c>
      <c r="O722" t="s">
        <v>6</v>
      </c>
    </row>
    <row r="723" spans="1:15" ht="12.75">
      <c r="A723" t="s">
        <v>872</v>
      </c>
      <c r="B723">
        <v>2010</v>
      </c>
      <c r="C723" t="s">
        <v>261</v>
      </c>
      <c r="D723" s="46" t="s">
        <v>127</v>
      </c>
      <c r="E723">
        <v>0</v>
      </c>
      <c r="F723">
        <v>0</v>
      </c>
      <c r="G723">
        <v>0</v>
      </c>
      <c r="H723">
        <v>0</v>
      </c>
      <c r="I723">
        <v>0</v>
      </c>
      <c r="J723">
        <v>0</v>
      </c>
      <c r="K723">
        <v>0</v>
      </c>
      <c r="L723">
        <v>0</v>
      </c>
      <c r="M723">
        <v>0</v>
      </c>
      <c r="N723">
        <v>0</v>
      </c>
      <c r="O723">
        <v>0</v>
      </c>
    </row>
    <row r="724" spans="1:15" ht="12.75">
      <c r="A724" t="s">
        <v>873</v>
      </c>
      <c r="B724">
        <v>2011</v>
      </c>
      <c r="C724" t="s">
        <v>150</v>
      </c>
      <c r="D724" s="2" t="s">
        <v>49</v>
      </c>
      <c r="E724">
        <v>1002</v>
      </c>
      <c r="F724">
        <v>291523</v>
      </c>
      <c r="G724">
        <v>568822</v>
      </c>
      <c r="H724">
        <v>713060</v>
      </c>
      <c r="I724">
        <v>1548194</v>
      </c>
      <c r="J724">
        <v>1508485</v>
      </c>
      <c r="K724">
        <v>489273</v>
      </c>
      <c r="L724">
        <v>303605</v>
      </c>
      <c r="M724">
        <v>106560</v>
      </c>
      <c r="N724">
        <v>5529522</v>
      </c>
      <c r="O724">
        <v>5518.48502994012</v>
      </c>
    </row>
    <row r="725" spans="1:15" ht="12.75">
      <c r="A725" t="s">
        <v>874</v>
      </c>
      <c r="B725">
        <v>2011</v>
      </c>
      <c r="C725" t="s">
        <v>150</v>
      </c>
      <c r="D725" s="1" t="s">
        <v>55</v>
      </c>
      <c r="E725">
        <v>30</v>
      </c>
      <c r="F725">
        <v>13020</v>
      </c>
      <c r="G725">
        <v>21213</v>
      </c>
      <c r="H725">
        <v>36011</v>
      </c>
      <c r="I725">
        <v>80280</v>
      </c>
      <c r="J725">
        <v>61692</v>
      </c>
      <c r="K725">
        <v>17640</v>
      </c>
      <c r="L725">
        <v>12176</v>
      </c>
      <c r="M725">
        <v>4292</v>
      </c>
      <c r="N725">
        <v>246324</v>
      </c>
      <c r="O725">
        <v>8210.8</v>
      </c>
    </row>
    <row r="726" spans="1:15" ht="12.75">
      <c r="A726" t="s">
        <v>875</v>
      </c>
      <c r="B726">
        <v>2011</v>
      </c>
      <c r="C726" t="s">
        <v>150</v>
      </c>
      <c r="D726" s="1" t="s">
        <v>57</v>
      </c>
      <c r="E726">
        <v>36</v>
      </c>
      <c r="F726">
        <v>13332</v>
      </c>
      <c r="G726">
        <v>27022</v>
      </c>
      <c r="H726">
        <v>27683</v>
      </c>
      <c r="I726">
        <v>61808</v>
      </c>
      <c r="J726">
        <v>70750</v>
      </c>
      <c r="K726">
        <v>22160</v>
      </c>
      <c r="L726">
        <v>12872</v>
      </c>
      <c r="M726">
        <v>4789</v>
      </c>
      <c r="N726">
        <v>240416</v>
      </c>
      <c r="O726">
        <v>6678.222222222223</v>
      </c>
    </row>
    <row r="727" spans="1:15" ht="12.75">
      <c r="A727" t="s">
        <v>876</v>
      </c>
      <c r="B727">
        <v>2011</v>
      </c>
      <c r="C727" t="s">
        <v>150</v>
      </c>
      <c r="D727" s="1" t="s">
        <v>59</v>
      </c>
      <c r="E727">
        <v>16</v>
      </c>
      <c r="F727">
        <v>5540</v>
      </c>
      <c r="G727">
        <v>11702</v>
      </c>
      <c r="H727">
        <v>12418</v>
      </c>
      <c r="I727">
        <v>26580</v>
      </c>
      <c r="J727">
        <v>31097</v>
      </c>
      <c r="K727">
        <v>11495</v>
      </c>
      <c r="L727">
        <v>7296</v>
      </c>
      <c r="M727">
        <v>2744</v>
      </c>
      <c r="N727">
        <v>108872</v>
      </c>
      <c r="O727">
        <v>6804.5</v>
      </c>
    </row>
    <row r="728" spans="1:15" ht="12.75">
      <c r="A728" t="s">
        <v>877</v>
      </c>
      <c r="B728">
        <v>2011</v>
      </c>
      <c r="C728" t="s">
        <v>150</v>
      </c>
      <c r="D728" s="1" t="s">
        <v>61</v>
      </c>
      <c r="E728">
        <v>34</v>
      </c>
      <c r="F728">
        <v>3952</v>
      </c>
      <c r="G728">
        <v>8917</v>
      </c>
      <c r="H728">
        <v>9862</v>
      </c>
      <c r="I728">
        <v>20072</v>
      </c>
      <c r="J728">
        <v>27131</v>
      </c>
      <c r="K728">
        <v>10611</v>
      </c>
      <c r="L728">
        <v>6168</v>
      </c>
      <c r="M728">
        <v>2268</v>
      </c>
      <c r="N728">
        <v>88981</v>
      </c>
      <c r="O728">
        <v>2617.0882352941176</v>
      </c>
    </row>
    <row r="729" spans="1:15" ht="12.75">
      <c r="A729" t="s">
        <v>878</v>
      </c>
      <c r="B729">
        <v>2011</v>
      </c>
      <c r="C729" t="s">
        <v>150</v>
      </c>
      <c r="D729" s="1" t="s">
        <v>63</v>
      </c>
      <c r="E729">
        <v>7</v>
      </c>
      <c r="F729">
        <v>3172</v>
      </c>
      <c r="G729">
        <v>6194</v>
      </c>
      <c r="H729">
        <v>6863</v>
      </c>
      <c r="I729">
        <v>14706</v>
      </c>
      <c r="J729">
        <v>16242</v>
      </c>
      <c r="K729">
        <v>5312</v>
      </c>
      <c r="L729">
        <v>2902</v>
      </c>
      <c r="M729">
        <v>954</v>
      </c>
      <c r="N729">
        <v>56345</v>
      </c>
      <c r="O729">
        <v>8049.285714285715</v>
      </c>
    </row>
    <row r="730" spans="1:15" ht="12.75">
      <c r="A730" t="s">
        <v>879</v>
      </c>
      <c r="B730">
        <v>2011</v>
      </c>
      <c r="C730" t="s">
        <v>150</v>
      </c>
      <c r="D730" s="1" t="s">
        <v>65</v>
      </c>
      <c r="E730">
        <v>34</v>
      </c>
      <c r="F730">
        <v>7465</v>
      </c>
      <c r="G730">
        <v>15577</v>
      </c>
      <c r="H730">
        <v>17152</v>
      </c>
      <c r="I730">
        <v>34898</v>
      </c>
      <c r="J730">
        <v>46549</v>
      </c>
      <c r="K730">
        <v>18384</v>
      </c>
      <c r="L730">
        <v>11423</v>
      </c>
      <c r="M730">
        <v>3930</v>
      </c>
      <c r="N730">
        <v>155378</v>
      </c>
      <c r="O730">
        <v>4569.941176470588</v>
      </c>
    </row>
    <row r="731" spans="1:15" ht="12.75">
      <c r="A731" t="s">
        <v>880</v>
      </c>
      <c r="B731">
        <v>2011</v>
      </c>
      <c r="C731" t="s">
        <v>150</v>
      </c>
      <c r="D731" s="1" t="s">
        <v>67</v>
      </c>
      <c r="E731">
        <v>27</v>
      </c>
      <c r="F731">
        <v>8929</v>
      </c>
      <c r="G731">
        <v>16224</v>
      </c>
      <c r="H731">
        <v>27183</v>
      </c>
      <c r="I731">
        <v>47651</v>
      </c>
      <c r="J731">
        <v>43245</v>
      </c>
      <c r="K731">
        <v>14100</v>
      </c>
      <c r="L731">
        <v>9854</v>
      </c>
      <c r="M731">
        <v>3460</v>
      </c>
      <c r="N731">
        <v>170646</v>
      </c>
      <c r="O731">
        <v>6320.222222222223</v>
      </c>
    </row>
    <row r="732" spans="1:15" ht="12.75">
      <c r="A732" t="s">
        <v>881</v>
      </c>
      <c r="B732">
        <v>2011</v>
      </c>
      <c r="C732" t="s">
        <v>150</v>
      </c>
      <c r="D732" s="1" t="s">
        <v>69</v>
      </c>
      <c r="E732">
        <v>20</v>
      </c>
      <c r="F732">
        <v>8929</v>
      </c>
      <c r="G732">
        <v>16514</v>
      </c>
      <c r="H732">
        <v>16705</v>
      </c>
      <c r="I732">
        <v>40026</v>
      </c>
      <c r="J732">
        <v>40830</v>
      </c>
      <c r="K732">
        <v>13103</v>
      </c>
      <c r="L732">
        <v>7131</v>
      </c>
      <c r="M732">
        <v>2502</v>
      </c>
      <c r="N732">
        <v>145740</v>
      </c>
      <c r="O732">
        <v>7287</v>
      </c>
    </row>
    <row r="733" spans="1:15" ht="12.75">
      <c r="A733" t="s">
        <v>882</v>
      </c>
      <c r="B733">
        <v>2011</v>
      </c>
      <c r="C733" t="s">
        <v>150</v>
      </c>
      <c r="D733" s="1" t="s">
        <v>71</v>
      </c>
      <c r="E733">
        <v>15</v>
      </c>
      <c r="F733">
        <v>6484</v>
      </c>
      <c r="G733">
        <v>13163</v>
      </c>
      <c r="H733">
        <v>15286</v>
      </c>
      <c r="I733">
        <v>32161</v>
      </c>
      <c r="J733">
        <v>35299</v>
      </c>
      <c r="K733">
        <v>12044</v>
      </c>
      <c r="L733">
        <v>7081</v>
      </c>
      <c r="M733">
        <v>2310</v>
      </c>
      <c r="N733">
        <v>123828</v>
      </c>
      <c r="O733">
        <v>8255.2</v>
      </c>
    </row>
    <row r="734" spans="1:15" ht="12.75">
      <c r="A734" t="s">
        <v>883</v>
      </c>
      <c r="B734">
        <v>2011</v>
      </c>
      <c r="C734" t="s">
        <v>150</v>
      </c>
      <c r="D734" s="1" t="s">
        <v>73</v>
      </c>
      <c r="E734">
        <v>17</v>
      </c>
      <c r="F734">
        <v>4889</v>
      </c>
      <c r="G734">
        <v>11045</v>
      </c>
      <c r="H734">
        <v>12518</v>
      </c>
      <c r="I734">
        <v>24797</v>
      </c>
      <c r="J734">
        <v>29785</v>
      </c>
      <c r="K734">
        <v>10267</v>
      </c>
      <c r="L734">
        <v>6646</v>
      </c>
      <c r="M734">
        <v>2061</v>
      </c>
      <c r="N734">
        <v>102008</v>
      </c>
      <c r="O734">
        <v>6000.470588235294</v>
      </c>
    </row>
    <row r="735" spans="1:15" ht="12.75">
      <c r="A735" t="s">
        <v>884</v>
      </c>
      <c r="B735">
        <v>2011</v>
      </c>
      <c r="C735" t="s">
        <v>150</v>
      </c>
      <c r="D735" s="1" t="s">
        <v>75</v>
      </c>
      <c r="E735">
        <v>16</v>
      </c>
      <c r="F735">
        <v>5892</v>
      </c>
      <c r="G735">
        <v>11915</v>
      </c>
      <c r="H735">
        <v>12266</v>
      </c>
      <c r="I735">
        <v>25666</v>
      </c>
      <c r="J735">
        <v>29688</v>
      </c>
      <c r="K735">
        <v>9929</v>
      </c>
      <c r="L735">
        <v>6278</v>
      </c>
      <c r="M735">
        <v>2326</v>
      </c>
      <c r="N735">
        <v>103960</v>
      </c>
      <c r="O735">
        <v>6497.5</v>
      </c>
    </row>
    <row r="736" spans="1:15" ht="12.75">
      <c r="A736" t="s">
        <v>885</v>
      </c>
      <c r="B736">
        <v>2011</v>
      </c>
      <c r="C736" t="s">
        <v>150</v>
      </c>
      <c r="D736" s="1" t="s">
        <v>77</v>
      </c>
      <c r="E736">
        <v>15</v>
      </c>
      <c r="F736">
        <v>4733</v>
      </c>
      <c r="G736">
        <v>10768</v>
      </c>
      <c r="H736">
        <v>10797</v>
      </c>
      <c r="I736">
        <v>21886</v>
      </c>
      <c r="J736">
        <v>25058</v>
      </c>
      <c r="K736">
        <v>7784</v>
      </c>
      <c r="L736">
        <v>5190</v>
      </c>
      <c r="M736">
        <v>1854</v>
      </c>
      <c r="N736">
        <v>88070</v>
      </c>
      <c r="O736">
        <v>5871.333333333333</v>
      </c>
    </row>
    <row r="737" spans="1:15" ht="12.75">
      <c r="A737" t="s">
        <v>886</v>
      </c>
      <c r="B737">
        <v>2011</v>
      </c>
      <c r="C737" t="s">
        <v>150</v>
      </c>
      <c r="D737" s="1" t="s">
        <v>79</v>
      </c>
      <c r="E737">
        <v>72</v>
      </c>
      <c r="F737">
        <v>25604</v>
      </c>
      <c r="G737">
        <v>42166</v>
      </c>
      <c r="H737">
        <v>77428</v>
      </c>
      <c r="I737">
        <v>179044</v>
      </c>
      <c r="J737">
        <v>118510</v>
      </c>
      <c r="K737">
        <v>34514</v>
      </c>
      <c r="L737">
        <v>24344</v>
      </c>
      <c r="M737">
        <v>9914</v>
      </c>
      <c r="N737">
        <v>511524</v>
      </c>
      <c r="O737">
        <v>7104.5</v>
      </c>
    </row>
    <row r="738" spans="1:15" ht="12.75">
      <c r="A738" t="s">
        <v>887</v>
      </c>
      <c r="B738">
        <v>2011</v>
      </c>
      <c r="C738" t="s">
        <v>150</v>
      </c>
      <c r="D738" s="1" t="s">
        <v>81</v>
      </c>
      <c r="E738">
        <v>27</v>
      </c>
      <c r="F738">
        <v>9196</v>
      </c>
      <c r="G738">
        <v>17009</v>
      </c>
      <c r="H738">
        <v>18309</v>
      </c>
      <c r="I738">
        <v>43784</v>
      </c>
      <c r="J738">
        <v>43448</v>
      </c>
      <c r="K738">
        <v>14120</v>
      </c>
      <c r="L738">
        <v>8403</v>
      </c>
      <c r="M738">
        <v>2746</v>
      </c>
      <c r="N738">
        <v>157015</v>
      </c>
      <c r="O738">
        <v>5815.37037037037</v>
      </c>
    </row>
    <row r="739" spans="1:15" ht="12.75">
      <c r="A739" t="s">
        <v>888</v>
      </c>
      <c r="B739">
        <v>2011</v>
      </c>
      <c r="C739" t="s">
        <v>150</v>
      </c>
      <c r="D739" s="1" t="s">
        <v>125</v>
      </c>
      <c r="E739">
        <v>152</v>
      </c>
      <c r="F739">
        <v>35930</v>
      </c>
      <c r="G739">
        <v>64372</v>
      </c>
      <c r="H739">
        <v>100256</v>
      </c>
      <c r="I739">
        <v>230453</v>
      </c>
      <c r="J739">
        <v>167972</v>
      </c>
      <c r="K739">
        <v>45238</v>
      </c>
      <c r="L739">
        <v>30020</v>
      </c>
      <c r="M739">
        <v>10007</v>
      </c>
      <c r="N739">
        <v>684248</v>
      </c>
      <c r="O739">
        <v>4501.631578947368</v>
      </c>
    </row>
    <row r="740" spans="1:15" ht="12.75">
      <c r="A740" t="s">
        <v>889</v>
      </c>
      <c r="B740">
        <v>2011</v>
      </c>
      <c r="C740" t="s">
        <v>150</v>
      </c>
      <c r="D740" s="1" t="s">
        <v>84</v>
      </c>
      <c r="E740">
        <v>19</v>
      </c>
      <c r="F740">
        <v>5972</v>
      </c>
      <c r="G740">
        <v>12554</v>
      </c>
      <c r="H740">
        <v>21765</v>
      </c>
      <c r="I740">
        <v>31123</v>
      </c>
      <c r="J740">
        <v>35170</v>
      </c>
      <c r="K740">
        <v>12723</v>
      </c>
      <c r="L740">
        <v>7733</v>
      </c>
      <c r="M740">
        <v>2798</v>
      </c>
      <c r="N740">
        <v>129838</v>
      </c>
      <c r="O740">
        <v>6833.578947368421</v>
      </c>
    </row>
    <row r="741" spans="1:15" ht="12.75">
      <c r="A741" t="s">
        <v>890</v>
      </c>
      <c r="B741">
        <v>2011</v>
      </c>
      <c r="C741" t="s">
        <v>150</v>
      </c>
      <c r="D741" s="52" t="s">
        <v>131</v>
      </c>
      <c r="E741">
        <v>68</v>
      </c>
      <c r="F741">
        <v>12056</v>
      </c>
      <c r="G741">
        <v>24944</v>
      </c>
      <c r="H741">
        <v>25361</v>
      </c>
      <c r="I741">
        <v>58238</v>
      </c>
      <c r="J741">
        <v>70485</v>
      </c>
      <c r="K741">
        <v>23861</v>
      </c>
      <c r="L741">
        <v>14044</v>
      </c>
      <c r="M741">
        <v>5002</v>
      </c>
      <c r="N741">
        <v>233991</v>
      </c>
      <c r="O741">
        <v>3441.044117647059</v>
      </c>
    </row>
    <row r="742" spans="1:15" ht="12.75">
      <c r="A742" t="s">
        <v>891</v>
      </c>
      <c r="B742">
        <v>2011</v>
      </c>
      <c r="C742" t="s">
        <v>150</v>
      </c>
      <c r="D742" s="1" t="s">
        <v>86</v>
      </c>
      <c r="E742">
        <v>16</v>
      </c>
      <c r="F742">
        <v>4082</v>
      </c>
      <c r="G742">
        <v>8724</v>
      </c>
      <c r="H742">
        <v>10471</v>
      </c>
      <c r="I742">
        <v>22082</v>
      </c>
      <c r="J742">
        <v>24513</v>
      </c>
      <c r="K742">
        <v>7879</v>
      </c>
      <c r="L742">
        <v>5041</v>
      </c>
      <c r="M742">
        <v>1682</v>
      </c>
      <c r="N742">
        <v>84474</v>
      </c>
      <c r="O742">
        <v>5279.625</v>
      </c>
    </row>
    <row r="743" spans="1:15" ht="12.75">
      <c r="A743" t="s">
        <v>892</v>
      </c>
      <c r="B743">
        <v>2011</v>
      </c>
      <c r="C743" t="s">
        <v>150</v>
      </c>
      <c r="D743" s="1" t="s">
        <v>88</v>
      </c>
      <c r="E743">
        <v>18</v>
      </c>
      <c r="F743">
        <v>5856</v>
      </c>
      <c r="G743">
        <v>10526</v>
      </c>
      <c r="H743">
        <v>11812</v>
      </c>
      <c r="I743">
        <v>26314</v>
      </c>
      <c r="J743">
        <v>27998</v>
      </c>
      <c r="K743">
        <v>9833</v>
      </c>
      <c r="L743">
        <v>6335</v>
      </c>
      <c r="M743">
        <v>2418</v>
      </c>
      <c r="N743">
        <v>101092</v>
      </c>
      <c r="O743">
        <v>5616.222222222223</v>
      </c>
    </row>
    <row r="744" spans="1:15" ht="12.75">
      <c r="A744" t="s">
        <v>893</v>
      </c>
      <c r="B744">
        <v>2011</v>
      </c>
      <c r="C744" t="s">
        <v>150</v>
      </c>
      <c r="D744" s="1" t="s">
        <v>92</v>
      </c>
      <c r="E744">
        <v>13</v>
      </c>
      <c r="F744">
        <v>4983</v>
      </c>
      <c r="G744">
        <v>9893</v>
      </c>
      <c r="H744">
        <v>10521</v>
      </c>
      <c r="I744">
        <v>22208</v>
      </c>
      <c r="J744">
        <v>24724</v>
      </c>
      <c r="K744">
        <v>8149</v>
      </c>
      <c r="L744">
        <v>4640</v>
      </c>
      <c r="M744">
        <v>1476</v>
      </c>
      <c r="N744">
        <v>86594</v>
      </c>
      <c r="O744">
        <v>6661.076923076923</v>
      </c>
    </row>
    <row r="745" spans="1:15" ht="12.75">
      <c r="A745" t="s">
        <v>894</v>
      </c>
      <c r="B745">
        <v>2011</v>
      </c>
      <c r="C745" t="s">
        <v>150</v>
      </c>
      <c r="D745" s="1" t="s">
        <v>94</v>
      </c>
      <c r="E745">
        <v>14</v>
      </c>
      <c r="F745">
        <v>4820</v>
      </c>
      <c r="G745">
        <v>9815</v>
      </c>
      <c r="H745">
        <v>10718</v>
      </c>
      <c r="I745">
        <v>21135</v>
      </c>
      <c r="J745">
        <v>25948</v>
      </c>
      <c r="K745">
        <v>9403</v>
      </c>
      <c r="L745">
        <v>5765</v>
      </c>
      <c r="M745">
        <v>1951</v>
      </c>
      <c r="N745">
        <v>89555</v>
      </c>
      <c r="O745">
        <v>6396.785714285715</v>
      </c>
    </row>
    <row r="746" spans="1:15" ht="12.75">
      <c r="A746" t="s">
        <v>895</v>
      </c>
      <c r="B746">
        <v>2011</v>
      </c>
      <c r="C746" t="s">
        <v>150</v>
      </c>
      <c r="D746" s="1" t="s">
        <v>96</v>
      </c>
      <c r="E746">
        <v>22</v>
      </c>
      <c r="F746">
        <v>7456</v>
      </c>
      <c r="G746">
        <v>15479</v>
      </c>
      <c r="H746">
        <v>17858</v>
      </c>
      <c r="I746">
        <v>37069</v>
      </c>
      <c r="J746">
        <v>42051</v>
      </c>
      <c r="K746">
        <v>15054</v>
      </c>
      <c r="L746">
        <v>8675</v>
      </c>
      <c r="M746">
        <v>2913</v>
      </c>
      <c r="N746">
        <v>146555</v>
      </c>
      <c r="O746">
        <v>6661.590909090909</v>
      </c>
    </row>
    <row r="747" spans="1:15" ht="12.75">
      <c r="A747" t="s">
        <v>896</v>
      </c>
      <c r="B747">
        <v>2011</v>
      </c>
      <c r="C747" t="s">
        <v>150</v>
      </c>
      <c r="D747" s="1" t="s">
        <v>100</v>
      </c>
      <c r="E747">
        <v>61</v>
      </c>
      <c r="F747">
        <v>19633</v>
      </c>
      <c r="G747">
        <v>39588</v>
      </c>
      <c r="H747">
        <v>42985</v>
      </c>
      <c r="I747">
        <v>98429</v>
      </c>
      <c r="J747">
        <v>93845</v>
      </c>
      <c r="K747">
        <v>29185</v>
      </c>
      <c r="L747">
        <v>16695</v>
      </c>
      <c r="M747">
        <v>4891</v>
      </c>
      <c r="N747">
        <v>345251</v>
      </c>
      <c r="O747">
        <v>5659.852459016393</v>
      </c>
    </row>
    <row r="748" spans="1:15" ht="12.75">
      <c r="A748" t="s">
        <v>897</v>
      </c>
      <c r="B748">
        <v>2011</v>
      </c>
      <c r="C748" t="s">
        <v>150</v>
      </c>
      <c r="D748" s="1" t="s">
        <v>102</v>
      </c>
      <c r="E748">
        <v>14</v>
      </c>
      <c r="F748">
        <v>1025</v>
      </c>
      <c r="G748">
        <v>2083</v>
      </c>
      <c r="H748">
        <v>2341</v>
      </c>
      <c r="I748">
        <v>4730</v>
      </c>
      <c r="J748">
        <v>6312</v>
      </c>
      <c r="K748">
        <v>2387</v>
      </c>
      <c r="L748">
        <v>1281</v>
      </c>
      <c r="M748">
        <v>459</v>
      </c>
      <c r="N748">
        <v>20618</v>
      </c>
      <c r="O748">
        <v>1472.7142857142858</v>
      </c>
    </row>
    <row r="749" spans="1:15" ht="12.75">
      <c r="A749" t="s">
        <v>898</v>
      </c>
      <c r="B749">
        <v>2011</v>
      </c>
      <c r="C749" t="s">
        <v>150</v>
      </c>
      <c r="D749" s="1" t="s">
        <v>104</v>
      </c>
      <c r="E749">
        <v>23</v>
      </c>
      <c r="F749">
        <v>6993</v>
      </c>
      <c r="G749">
        <v>14908</v>
      </c>
      <c r="H749">
        <v>16479</v>
      </c>
      <c r="I749">
        <v>34445</v>
      </c>
      <c r="J749">
        <v>41011</v>
      </c>
      <c r="K749">
        <v>15102</v>
      </c>
      <c r="L749">
        <v>9673</v>
      </c>
      <c r="M749">
        <v>3728</v>
      </c>
      <c r="N749">
        <v>142339</v>
      </c>
      <c r="O749">
        <v>6188.652173913043</v>
      </c>
    </row>
    <row r="750" spans="1:15" ht="12.75">
      <c r="A750" t="s">
        <v>899</v>
      </c>
      <c r="B750">
        <v>2011</v>
      </c>
      <c r="C750" t="s">
        <v>150</v>
      </c>
      <c r="D750" s="1" t="s">
        <v>106</v>
      </c>
      <c r="E750">
        <v>26</v>
      </c>
      <c r="F750">
        <v>9294</v>
      </c>
      <c r="G750">
        <v>18773</v>
      </c>
      <c r="H750">
        <v>21952</v>
      </c>
      <c r="I750">
        <v>48952</v>
      </c>
      <c r="J750">
        <v>49734</v>
      </c>
      <c r="K750">
        <v>15973</v>
      </c>
      <c r="L750">
        <v>9858</v>
      </c>
      <c r="M750">
        <v>3319</v>
      </c>
      <c r="N750">
        <v>177855</v>
      </c>
      <c r="O750">
        <v>6840.576923076923</v>
      </c>
    </row>
    <row r="751" spans="1:15" ht="12.75">
      <c r="A751" t="s">
        <v>900</v>
      </c>
      <c r="B751">
        <v>2011</v>
      </c>
      <c r="C751" t="s">
        <v>150</v>
      </c>
      <c r="D751" s="1" t="s">
        <v>108</v>
      </c>
      <c r="E751">
        <v>29</v>
      </c>
      <c r="F751">
        <v>5555</v>
      </c>
      <c r="G751">
        <v>12308</v>
      </c>
      <c r="H751">
        <v>12545</v>
      </c>
      <c r="I751">
        <v>26801</v>
      </c>
      <c r="J751">
        <v>34898</v>
      </c>
      <c r="K751">
        <v>13104</v>
      </c>
      <c r="L751">
        <v>7994</v>
      </c>
      <c r="M751">
        <v>2963</v>
      </c>
      <c r="N751">
        <v>116168</v>
      </c>
      <c r="O751">
        <v>4005.793103448276</v>
      </c>
    </row>
    <row r="752" spans="1:15" ht="12.75">
      <c r="A752" t="s">
        <v>901</v>
      </c>
      <c r="B752">
        <v>2011</v>
      </c>
      <c r="C752" t="s">
        <v>150</v>
      </c>
      <c r="D752" s="1" t="s">
        <v>110</v>
      </c>
      <c r="E752">
        <v>10</v>
      </c>
      <c r="F752">
        <v>1317</v>
      </c>
      <c r="G752">
        <v>2671</v>
      </c>
      <c r="H752">
        <v>2655</v>
      </c>
      <c r="I752">
        <v>5792</v>
      </c>
      <c r="J752">
        <v>6552</v>
      </c>
      <c r="K752">
        <v>2189</v>
      </c>
      <c r="L752">
        <v>1185</v>
      </c>
      <c r="M752">
        <v>447</v>
      </c>
      <c r="N752">
        <v>22808</v>
      </c>
      <c r="O752">
        <v>2280.8</v>
      </c>
    </row>
    <row r="753" spans="1:15" ht="12.75">
      <c r="A753" t="s">
        <v>902</v>
      </c>
      <c r="B753">
        <v>2011</v>
      </c>
      <c r="C753" t="s">
        <v>150</v>
      </c>
      <c r="D753" s="1" t="s">
        <v>112</v>
      </c>
      <c r="E753">
        <v>20</v>
      </c>
      <c r="F753">
        <v>5537</v>
      </c>
      <c r="G753">
        <v>11668</v>
      </c>
      <c r="H753">
        <v>13267</v>
      </c>
      <c r="I753">
        <v>28317</v>
      </c>
      <c r="J753">
        <v>34100</v>
      </c>
      <c r="K753">
        <v>13035</v>
      </c>
      <c r="L753">
        <v>8092</v>
      </c>
      <c r="M753">
        <v>3050</v>
      </c>
      <c r="N753">
        <v>117066</v>
      </c>
      <c r="O753">
        <v>5853.3</v>
      </c>
    </row>
    <row r="754" spans="1:15" ht="12.75">
      <c r="A754" t="s">
        <v>903</v>
      </c>
      <c r="B754">
        <v>2011</v>
      </c>
      <c r="C754" t="s">
        <v>150</v>
      </c>
      <c r="D754" s="1" t="s">
        <v>116</v>
      </c>
      <c r="E754">
        <v>54</v>
      </c>
      <c r="F754">
        <v>17386</v>
      </c>
      <c r="G754">
        <v>35291</v>
      </c>
      <c r="H754">
        <v>38784</v>
      </c>
      <c r="I754">
        <v>87961</v>
      </c>
      <c r="J754">
        <v>91835</v>
      </c>
      <c r="K754">
        <v>29078</v>
      </c>
      <c r="L754">
        <v>17768</v>
      </c>
      <c r="M754">
        <v>5710</v>
      </c>
      <c r="N754">
        <v>323813</v>
      </c>
      <c r="O754">
        <v>5996.537037037037</v>
      </c>
    </row>
    <row r="755" spans="1:15" ht="12.75">
      <c r="A755" t="s">
        <v>904</v>
      </c>
      <c r="B755">
        <v>2011</v>
      </c>
      <c r="C755" t="s">
        <v>150</v>
      </c>
      <c r="D755" s="1" t="s">
        <v>118</v>
      </c>
      <c r="E755">
        <v>23</v>
      </c>
      <c r="F755">
        <v>4580</v>
      </c>
      <c r="G755">
        <v>10737</v>
      </c>
      <c r="H755">
        <v>15025</v>
      </c>
      <c r="I755">
        <v>24519</v>
      </c>
      <c r="J755">
        <v>26060</v>
      </c>
      <c r="K755">
        <v>8889</v>
      </c>
      <c r="L755">
        <v>5356</v>
      </c>
      <c r="M755">
        <v>1880</v>
      </c>
      <c r="N755">
        <v>97046</v>
      </c>
      <c r="O755">
        <v>4219.391304347826</v>
      </c>
    </row>
    <row r="756" spans="1:15" ht="12.75">
      <c r="A756" t="s">
        <v>905</v>
      </c>
      <c r="B756">
        <v>2011</v>
      </c>
      <c r="C756" t="s">
        <v>150</v>
      </c>
      <c r="D756" s="1" t="s">
        <v>120</v>
      </c>
      <c r="E756">
        <v>18</v>
      </c>
      <c r="F756">
        <v>5244</v>
      </c>
      <c r="G756">
        <v>10027</v>
      </c>
      <c r="H756">
        <v>12394</v>
      </c>
      <c r="I756">
        <v>26339</v>
      </c>
      <c r="J756">
        <v>27644</v>
      </c>
      <c r="K756">
        <v>8421</v>
      </c>
      <c r="L756">
        <v>5274</v>
      </c>
      <c r="M756">
        <v>1692</v>
      </c>
      <c r="N756">
        <v>97035</v>
      </c>
      <c r="O756">
        <v>5390.833333333333</v>
      </c>
    </row>
    <row r="757" spans="1:15" ht="12.75">
      <c r="A757" t="s">
        <v>906</v>
      </c>
      <c r="B757">
        <v>2011</v>
      </c>
      <c r="C757" t="s">
        <v>150</v>
      </c>
      <c r="D757" s="1" t="s">
        <v>122</v>
      </c>
      <c r="E757">
        <v>10</v>
      </c>
      <c r="F757">
        <v>1236</v>
      </c>
      <c r="G757">
        <v>2830</v>
      </c>
      <c r="H757">
        <v>2842</v>
      </c>
      <c r="I757">
        <v>6309</v>
      </c>
      <c r="J757">
        <v>8255</v>
      </c>
      <c r="K757">
        <v>3166</v>
      </c>
      <c r="L757">
        <v>1960</v>
      </c>
      <c r="M757">
        <v>778</v>
      </c>
      <c r="N757">
        <v>27376</v>
      </c>
      <c r="O757">
        <v>2737.6</v>
      </c>
    </row>
    <row r="758" spans="1:15" ht="12.75">
      <c r="A758" t="s">
        <v>907</v>
      </c>
      <c r="B758">
        <v>2011</v>
      </c>
      <c r="C758" t="s">
        <v>150</v>
      </c>
      <c r="D758" s="1" t="s">
        <v>124</v>
      </c>
      <c r="E758">
        <v>24</v>
      </c>
      <c r="F758">
        <v>11431</v>
      </c>
      <c r="G758">
        <v>22202</v>
      </c>
      <c r="H758">
        <v>22537</v>
      </c>
      <c r="I758">
        <v>53439</v>
      </c>
      <c r="J758">
        <v>49762</v>
      </c>
      <c r="K758">
        <v>14781</v>
      </c>
      <c r="L758">
        <v>7565</v>
      </c>
      <c r="M758">
        <v>2114</v>
      </c>
      <c r="N758">
        <v>183831</v>
      </c>
      <c r="O758">
        <v>7659.625</v>
      </c>
    </row>
    <row r="759" spans="1:15" ht="12.75">
      <c r="A759" t="s">
        <v>908</v>
      </c>
      <c r="B759">
        <v>2011</v>
      </c>
      <c r="C759" t="s">
        <v>150</v>
      </c>
      <c r="D759" s="46" t="s">
        <v>127</v>
      </c>
      <c r="E759">
        <v>2</v>
      </c>
      <c r="F759" t="s">
        <v>6</v>
      </c>
      <c r="G759" t="s">
        <v>6</v>
      </c>
      <c r="H759">
        <v>11</v>
      </c>
      <c r="I759">
        <v>180</v>
      </c>
      <c r="J759">
        <v>292</v>
      </c>
      <c r="K759">
        <v>360</v>
      </c>
      <c r="L759">
        <v>887</v>
      </c>
      <c r="M759">
        <v>1132</v>
      </c>
      <c r="N759">
        <v>2862</v>
      </c>
      <c r="O759">
        <v>1431</v>
      </c>
    </row>
    <row r="760" spans="1:15" ht="12.75">
      <c r="A760" t="s">
        <v>909</v>
      </c>
      <c r="B760">
        <v>2011</v>
      </c>
      <c r="C760" t="s">
        <v>187</v>
      </c>
      <c r="D760" s="2" t="s">
        <v>49</v>
      </c>
      <c r="E760">
        <v>876</v>
      </c>
      <c r="F760">
        <v>259463</v>
      </c>
      <c r="G760">
        <v>508699</v>
      </c>
      <c r="H760">
        <v>635722</v>
      </c>
      <c r="I760">
        <v>1375211</v>
      </c>
      <c r="J760">
        <v>1351688</v>
      </c>
      <c r="K760">
        <v>439139</v>
      </c>
      <c r="L760">
        <v>272326</v>
      </c>
      <c r="M760">
        <v>94392</v>
      </c>
      <c r="N760">
        <v>4936640</v>
      </c>
      <c r="O760">
        <v>5635.433789954338</v>
      </c>
    </row>
    <row r="761" spans="1:15" ht="12.75">
      <c r="A761" t="s">
        <v>910</v>
      </c>
      <c r="B761">
        <v>2011</v>
      </c>
      <c r="C761" t="s">
        <v>187</v>
      </c>
      <c r="D761" s="1" t="s">
        <v>55</v>
      </c>
      <c r="E761">
        <v>22</v>
      </c>
      <c r="F761">
        <v>10369</v>
      </c>
      <c r="G761">
        <v>17278</v>
      </c>
      <c r="H761">
        <v>24987</v>
      </c>
      <c r="I761">
        <v>61896</v>
      </c>
      <c r="J761">
        <v>51363</v>
      </c>
      <c r="K761">
        <v>14784</v>
      </c>
      <c r="L761">
        <v>10120</v>
      </c>
      <c r="M761">
        <v>3532</v>
      </c>
      <c r="N761">
        <v>194329</v>
      </c>
      <c r="O761">
        <v>8833.136363636364</v>
      </c>
    </row>
    <row r="762" spans="1:15" ht="12.75">
      <c r="A762" t="s">
        <v>911</v>
      </c>
      <c r="B762">
        <v>2011</v>
      </c>
      <c r="C762" t="s">
        <v>187</v>
      </c>
      <c r="D762" s="1" t="s">
        <v>57</v>
      </c>
      <c r="E762">
        <v>28</v>
      </c>
      <c r="F762">
        <v>10710</v>
      </c>
      <c r="G762">
        <v>21410</v>
      </c>
      <c r="H762">
        <v>22245</v>
      </c>
      <c r="I762">
        <v>49646</v>
      </c>
      <c r="J762">
        <v>56062</v>
      </c>
      <c r="K762">
        <v>17576</v>
      </c>
      <c r="L762">
        <v>10184</v>
      </c>
      <c r="M762">
        <v>3759</v>
      </c>
      <c r="N762">
        <v>191592</v>
      </c>
      <c r="O762">
        <v>6842.571428571428</v>
      </c>
    </row>
    <row r="763" spans="1:15" ht="12.75">
      <c r="A763" t="s">
        <v>912</v>
      </c>
      <c r="B763">
        <v>2011</v>
      </c>
      <c r="C763" t="s">
        <v>187</v>
      </c>
      <c r="D763" s="1" t="s">
        <v>59</v>
      </c>
      <c r="E763">
        <v>15</v>
      </c>
      <c r="F763">
        <v>5465</v>
      </c>
      <c r="G763">
        <v>11478</v>
      </c>
      <c r="H763">
        <v>12239</v>
      </c>
      <c r="I763">
        <v>26130</v>
      </c>
      <c r="J763">
        <v>30504</v>
      </c>
      <c r="K763">
        <v>11255</v>
      </c>
      <c r="L763">
        <v>7151</v>
      </c>
      <c r="M763">
        <v>2673</v>
      </c>
      <c r="N763">
        <v>106895</v>
      </c>
      <c r="O763">
        <v>7126.333333333333</v>
      </c>
    </row>
    <row r="764" spans="1:15" ht="12.75">
      <c r="A764" t="s">
        <v>913</v>
      </c>
      <c r="B764">
        <v>2011</v>
      </c>
      <c r="C764" t="s">
        <v>187</v>
      </c>
      <c r="D764" s="1" t="s">
        <v>61</v>
      </c>
      <c r="E764">
        <v>32</v>
      </c>
      <c r="F764">
        <v>3907</v>
      </c>
      <c r="G764">
        <v>8787</v>
      </c>
      <c r="H764">
        <v>9743</v>
      </c>
      <c r="I764">
        <v>19879</v>
      </c>
      <c r="J764">
        <v>26710</v>
      </c>
      <c r="K764">
        <v>10431</v>
      </c>
      <c r="L764">
        <v>6084</v>
      </c>
      <c r="M764">
        <v>2238</v>
      </c>
      <c r="N764">
        <v>87779</v>
      </c>
      <c r="O764">
        <v>2743.09375</v>
      </c>
    </row>
    <row r="765" spans="1:15" ht="12.75">
      <c r="A765" t="s">
        <v>914</v>
      </c>
      <c r="B765">
        <v>2011</v>
      </c>
      <c r="C765" t="s">
        <v>187</v>
      </c>
      <c r="D765" s="1" t="s">
        <v>63</v>
      </c>
      <c r="E765">
        <v>7</v>
      </c>
      <c r="F765">
        <v>3172</v>
      </c>
      <c r="G765">
        <v>6194</v>
      </c>
      <c r="H765">
        <v>6863</v>
      </c>
      <c r="I765">
        <v>14706</v>
      </c>
      <c r="J765">
        <v>16242</v>
      </c>
      <c r="K765">
        <v>5312</v>
      </c>
      <c r="L765">
        <v>2902</v>
      </c>
      <c r="M765">
        <v>954</v>
      </c>
      <c r="N765">
        <v>56345</v>
      </c>
      <c r="O765">
        <v>8049.285714285715</v>
      </c>
    </row>
    <row r="766" spans="1:15" ht="12.75">
      <c r="A766" t="s">
        <v>915</v>
      </c>
      <c r="B766">
        <v>2011</v>
      </c>
      <c r="C766" t="s">
        <v>187</v>
      </c>
      <c r="D766" s="1" t="s">
        <v>65</v>
      </c>
      <c r="E766">
        <v>33</v>
      </c>
      <c r="F766">
        <v>7043</v>
      </c>
      <c r="G766">
        <v>14745</v>
      </c>
      <c r="H766">
        <v>16305</v>
      </c>
      <c r="I766">
        <v>33069</v>
      </c>
      <c r="J766">
        <v>44394</v>
      </c>
      <c r="K766">
        <v>17556</v>
      </c>
      <c r="L766">
        <v>10941</v>
      </c>
      <c r="M766">
        <v>3766</v>
      </c>
      <c r="N766">
        <v>147819</v>
      </c>
      <c r="O766">
        <v>4479.363636363636</v>
      </c>
    </row>
    <row r="767" spans="1:15" ht="12.75">
      <c r="A767" t="s">
        <v>916</v>
      </c>
      <c r="B767">
        <v>2011</v>
      </c>
      <c r="C767" t="s">
        <v>187</v>
      </c>
      <c r="D767" s="1" t="s">
        <v>67</v>
      </c>
      <c r="E767">
        <v>25</v>
      </c>
      <c r="F767">
        <v>8756</v>
      </c>
      <c r="G767">
        <v>15913</v>
      </c>
      <c r="H767">
        <v>26886</v>
      </c>
      <c r="I767">
        <v>46880</v>
      </c>
      <c r="J767">
        <v>42629</v>
      </c>
      <c r="K767">
        <v>13923</v>
      </c>
      <c r="L767">
        <v>9704</v>
      </c>
      <c r="M767">
        <v>3402</v>
      </c>
      <c r="N767">
        <v>168093</v>
      </c>
      <c r="O767">
        <v>6723.72</v>
      </c>
    </row>
    <row r="768" spans="1:15" ht="12.75">
      <c r="A768" t="s">
        <v>917</v>
      </c>
      <c r="B768">
        <v>2011</v>
      </c>
      <c r="C768" t="s">
        <v>187</v>
      </c>
      <c r="D768" s="1" t="s">
        <v>69</v>
      </c>
      <c r="E768">
        <v>16</v>
      </c>
      <c r="F768">
        <v>6007</v>
      </c>
      <c r="G768">
        <v>11617</v>
      </c>
      <c r="H768">
        <v>12290</v>
      </c>
      <c r="I768">
        <v>28015</v>
      </c>
      <c r="J768">
        <v>30154</v>
      </c>
      <c r="K768">
        <v>9683</v>
      </c>
      <c r="L768">
        <v>5369</v>
      </c>
      <c r="M768">
        <v>1884</v>
      </c>
      <c r="N768">
        <v>105019</v>
      </c>
      <c r="O768">
        <v>6563.6875</v>
      </c>
    </row>
    <row r="769" spans="1:15" ht="12.75">
      <c r="A769" t="s">
        <v>918</v>
      </c>
      <c r="B769">
        <v>2011</v>
      </c>
      <c r="C769" t="s">
        <v>187</v>
      </c>
      <c r="D769" s="1" t="s">
        <v>71</v>
      </c>
      <c r="E769">
        <v>11</v>
      </c>
      <c r="F769">
        <v>5118</v>
      </c>
      <c r="G769">
        <v>10171</v>
      </c>
      <c r="H769">
        <v>11916</v>
      </c>
      <c r="I769">
        <v>25126</v>
      </c>
      <c r="J769">
        <v>27413</v>
      </c>
      <c r="K769">
        <v>9234</v>
      </c>
      <c r="L769">
        <v>5381</v>
      </c>
      <c r="M769">
        <v>1730</v>
      </c>
      <c r="N769">
        <v>96089</v>
      </c>
      <c r="O769">
        <v>8735.363636363636</v>
      </c>
    </row>
    <row r="770" spans="1:15" ht="12.75">
      <c r="A770" t="s">
        <v>919</v>
      </c>
      <c r="B770">
        <v>2011</v>
      </c>
      <c r="C770" t="s">
        <v>187</v>
      </c>
      <c r="D770" s="1" t="s">
        <v>73</v>
      </c>
      <c r="E770">
        <v>17</v>
      </c>
      <c r="F770">
        <v>4889</v>
      </c>
      <c r="G770">
        <v>11045</v>
      </c>
      <c r="H770">
        <v>12518</v>
      </c>
      <c r="I770">
        <v>24797</v>
      </c>
      <c r="J770">
        <v>29785</v>
      </c>
      <c r="K770">
        <v>10267</v>
      </c>
      <c r="L770">
        <v>6646</v>
      </c>
      <c r="M770">
        <v>2061</v>
      </c>
      <c r="N770">
        <v>102008</v>
      </c>
      <c r="O770">
        <v>6000.470588235294</v>
      </c>
    </row>
    <row r="771" spans="1:15" ht="12.75">
      <c r="A771" t="s">
        <v>920</v>
      </c>
      <c r="B771">
        <v>2011</v>
      </c>
      <c r="C771" t="s">
        <v>187</v>
      </c>
      <c r="D771" s="1" t="s">
        <v>75</v>
      </c>
      <c r="E771">
        <v>14</v>
      </c>
      <c r="F771">
        <v>5258</v>
      </c>
      <c r="G771">
        <v>10761</v>
      </c>
      <c r="H771">
        <v>11012</v>
      </c>
      <c r="I771">
        <v>22924</v>
      </c>
      <c r="J771">
        <v>26578</v>
      </c>
      <c r="K771">
        <v>8839</v>
      </c>
      <c r="L771">
        <v>5575</v>
      </c>
      <c r="M771">
        <v>2086</v>
      </c>
      <c r="N771">
        <v>93033</v>
      </c>
      <c r="O771">
        <v>6645.214285714285</v>
      </c>
    </row>
    <row r="772" spans="1:15" ht="12.75">
      <c r="A772" t="s">
        <v>921</v>
      </c>
      <c r="B772">
        <v>2011</v>
      </c>
      <c r="C772" t="s">
        <v>187</v>
      </c>
      <c r="D772" s="1" t="s">
        <v>77</v>
      </c>
      <c r="E772">
        <v>15</v>
      </c>
      <c r="F772">
        <v>4733</v>
      </c>
      <c r="G772">
        <v>10768</v>
      </c>
      <c r="H772">
        <v>10797</v>
      </c>
      <c r="I772">
        <v>21886</v>
      </c>
      <c r="J772">
        <v>25058</v>
      </c>
      <c r="K772">
        <v>7784</v>
      </c>
      <c r="L772">
        <v>5190</v>
      </c>
      <c r="M772">
        <v>1854</v>
      </c>
      <c r="N772">
        <v>88070</v>
      </c>
      <c r="O772">
        <v>5871.333333333333</v>
      </c>
    </row>
    <row r="773" spans="1:15" ht="12.75">
      <c r="A773" t="s">
        <v>922</v>
      </c>
      <c r="B773">
        <v>2011</v>
      </c>
      <c r="C773" t="s">
        <v>187</v>
      </c>
      <c r="D773" s="1" t="s">
        <v>79</v>
      </c>
      <c r="E773">
        <v>50</v>
      </c>
      <c r="F773">
        <v>17614</v>
      </c>
      <c r="G773">
        <v>28644</v>
      </c>
      <c r="H773">
        <v>61167</v>
      </c>
      <c r="I773">
        <v>128136</v>
      </c>
      <c r="J773">
        <v>80398</v>
      </c>
      <c r="K773">
        <v>23688</v>
      </c>
      <c r="L773">
        <v>16630</v>
      </c>
      <c r="M773">
        <v>6765</v>
      </c>
      <c r="N773">
        <v>363042</v>
      </c>
      <c r="O773">
        <v>7260.84</v>
      </c>
    </row>
    <row r="774" spans="1:15" ht="12.75">
      <c r="A774" t="s">
        <v>923</v>
      </c>
      <c r="B774">
        <v>2011</v>
      </c>
      <c r="C774" t="s">
        <v>187</v>
      </c>
      <c r="D774" s="1" t="s">
        <v>81</v>
      </c>
      <c r="E774">
        <v>22</v>
      </c>
      <c r="F774">
        <v>8062</v>
      </c>
      <c r="G774">
        <v>15067</v>
      </c>
      <c r="H774">
        <v>16212</v>
      </c>
      <c r="I774">
        <v>38787</v>
      </c>
      <c r="J774">
        <v>38963</v>
      </c>
      <c r="K774">
        <v>12690</v>
      </c>
      <c r="L774">
        <v>7564</v>
      </c>
      <c r="M774">
        <v>2499</v>
      </c>
      <c r="N774">
        <v>139844</v>
      </c>
      <c r="O774">
        <v>6356.545454545455</v>
      </c>
    </row>
    <row r="775" spans="1:15" ht="12.75">
      <c r="A775" t="s">
        <v>924</v>
      </c>
      <c r="B775">
        <v>2011</v>
      </c>
      <c r="C775" t="s">
        <v>187</v>
      </c>
      <c r="D775" s="1" t="s">
        <v>125</v>
      </c>
      <c r="E775">
        <v>147</v>
      </c>
      <c r="F775">
        <v>34977</v>
      </c>
      <c r="G775">
        <v>62625</v>
      </c>
      <c r="H775">
        <v>98014</v>
      </c>
      <c r="I775">
        <v>225006</v>
      </c>
      <c r="J775">
        <v>163126</v>
      </c>
      <c r="K775">
        <v>43825</v>
      </c>
      <c r="L775">
        <v>29055</v>
      </c>
      <c r="M775">
        <v>9666</v>
      </c>
      <c r="N775">
        <v>666294</v>
      </c>
      <c r="O775">
        <v>4532.6122448979595</v>
      </c>
    </row>
    <row r="776" spans="1:15" ht="12.75">
      <c r="A776" t="s">
        <v>925</v>
      </c>
      <c r="B776">
        <v>2011</v>
      </c>
      <c r="C776" t="s">
        <v>187</v>
      </c>
      <c r="D776" s="1" t="s">
        <v>84</v>
      </c>
      <c r="E776">
        <v>18</v>
      </c>
      <c r="F776">
        <v>5404</v>
      </c>
      <c r="G776">
        <v>11572</v>
      </c>
      <c r="H776">
        <v>20611</v>
      </c>
      <c r="I776">
        <v>28623</v>
      </c>
      <c r="J776">
        <v>32558</v>
      </c>
      <c r="K776">
        <v>12085</v>
      </c>
      <c r="L776">
        <v>7426</v>
      </c>
      <c r="M776">
        <v>2705</v>
      </c>
      <c r="N776">
        <v>120984</v>
      </c>
      <c r="O776">
        <v>6721.333333333333</v>
      </c>
    </row>
    <row r="777" spans="1:15" ht="12.75">
      <c r="A777" t="s">
        <v>926</v>
      </c>
      <c r="B777">
        <v>2011</v>
      </c>
      <c r="C777" t="s">
        <v>187</v>
      </c>
      <c r="D777" s="52" t="s">
        <v>131</v>
      </c>
      <c r="E777">
        <v>57</v>
      </c>
      <c r="F777">
        <v>11579</v>
      </c>
      <c r="G777">
        <v>23773</v>
      </c>
      <c r="H777">
        <v>24244</v>
      </c>
      <c r="I777">
        <v>55846</v>
      </c>
      <c r="J777">
        <v>66513</v>
      </c>
      <c r="K777">
        <v>22415</v>
      </c>
      <c r="L777">
        <v>13306</v>
      </c>
      <c r="M777">
        <v>4715</v>
      </c>
      <c r="N777">
        <v>222391</v>
      </c>
      <c r="O777">
        <v>3901.59649122807</v>
      </c>
    </row>
    <row r="778" spans="1:15" ht="12.75">
      <c r="A778" t="s">
        <v>927</v>
      </c>
      <c r="B778">
        <v>2011</v>
      </c>
      <c r="C778" t="s">
        <v>187</v>
      </c>
      <c r="D778" s="1" t="s">
        <v>86</v>
      </c>
      <c r="E778">
        <v>12</v>
      </c>
      <c r="F778">
        <v>3311</v>
      </c>
      <c r="G778">
        <v>7064</v>
      </c>
      <c r="H778">
        <v>8401</v>
      </c>
      <c r="I778">
        <v>17655</v>
      </c>
      <c r="J778">
        <v>19951</v>
      </c>
      <c r="K778">
        <v>6533</v>
      </c>
      <c r="L778">
        <v>4171</v>
      </c>
      <c r="M778">
        <v>1453</v>
      </c>
      <c r="N778">
        <v>68539</v>
      </c>
      <c r="O778">
        <v>5711.583333333333</v>
      </c>
    </row>
    <row r="779" spans="1:15" ht="12.75">
      <c r="A779" t="s">
        <v>928</v>
      </c>
      <c r="B779">
        <v>2011</v>
      </c>
      <c r="C779" t="s">
        <v>187</v>
      </c>
      <c r="D779" s="1" t="s">
        <v>88</v>
      </c>
      <c r="E779">
        <v>18</v>
      </c>
      <c r="F779">
        <v>5856</v>
      </c>
      <c r="G779">
        <v>10526</v>
      </c>
      <c r="H779">
        <v>11812</v>
      </c>
      <c r="I779">
        <v>26314</v>
      </c>
      <c r="J779">
        <v>27998</v>
      </c>
      <c r="K779">
        <v>9833</v>
      </c>
      <c r="L779">
        <v>6335</v>
      </c>
      <c r="M779">
        <v>2418</v>
      </c>
      <c r="N779">
        <v>101092</v>
      </c>
      <c r="O779">
        <v>5616.222222222223</v>
      </c>
    </row>
    <row r="780" spans="1:15" ht="12.75">
      <c r="A780" t="s">
        <v>929</v>
      </c>
      <c r="B780">
        <v>2011</v>
      </c>
      <c r="C780" t="s">
        <v>187</v>
      </c>
      <c r="D780" s="1" t="s">
        <v>92</v>
      </c>
      <c r="E780">
        <v>13</v>
      </c>
      <c r="F780">
        <v>4983</v>
      </c>
      <c r="G780">
        <v>9893</v>
      </c>
      <c r="H780">
        <v>10521</v>
      </c>
      <c r="I780">
        <v>22208</v>
      </c>
      <c r="J780">
        <v>24724</v>
      </c>
      <c r="K780">
        <v>8149</v>
      </c>
      <c r="L780">
        <v>4640</v>
      </c>
      <c r="M780">
        <v>1476</v>
      </c>
      <c r="N780">
        <v>86594</v>
      </c>
      <c r="O780">
        <v>6661.076923076923</v>
      </c>
    </row>
    <row r="781" spans="1:15" ht="12.75">
      <c r="A781" t="s">
        <v>930</v>
      </c>
      <c r="B781">
        <v>2011</v>
      </c>
      <c r="C781" t="s">
        <v>187</v>
      </c>
      <c r="D781" s="1" t="s">
        <v>94</v>
      </c>
      <c r="E781">
        <v>13</v>
      </c>
      <c r="F781">
        <v>4007</v>
      </c>
      <c r="G781">
        <v>8163</v>
      </c>
      <c r="H781">
        <v>8443</v>
      </c>
      <c r="I781">
        <v>17536</v>
      </c>
      <c r="J781">
        <v>21759</v>
      </c>
      <c r="K781">
        <v>8098</v>
      </c>
      <c r="L781">
        <v>4900</v>
      </c>
      <c r="M781">
        <v>1646</v>
      </c>
      <c r="N781">
        <v>74552</v>
      </c>
      <c r="O781">
        <v>5734.7692307692305</v>
      </c>
    </row>
    <row r="782" spans="1:15" ht="12.75">
      <c r="A782" t="s">
        <v>931</v>
      </c>
      <c r="B782">
        <v>2011</v>
      </c>
      <c r="C782" t="s">
        <v>187</v>
      </c>
      <c r="D782" s="1" t="s">
        <v>96</v>
      </c>
      <c r="E782">
        <v>19</v>
      </c>
      <c r="F782">
        <v>7295</v>
      </c>
      <c r="G782">
        <v>15025</v>
      </c>
      <c r="H782">
        <v>17371</v>
      </c>
      <c r="I782">
        <v>36155</v>
      </c>
      <c r="J782">
        <v>40522</v>
      </c>
      <c r="K782">
        <v>14297</v>
      </c>
      <c r="L782">
        <v>8195</v>
      </c>
      <c r="M782">
        <v>2722</v>
      </c>
      <c r="N782">
        <v>141582</v>
      </c>
      <c r="O782">
        <v>7451.684210526316</v>
      </c>
    </row>
    <row r="783" spans="1:15" ht="12.75">
      <c r="A783" t="s">
        <v>932</v>
      </c>
      <c r="B783">
        <v>2011</v>
      </c>
      <c r="C783" t="s">
        <v>187</v>
      </c>
      <c r="D783" s="1" t="s">
        <v>100</v>
      </c>
      <c r="E783">
        <v>55</v>
      </c>
      <c r="F783">
        <v>17516</v>
      </c>
      <c r="G783">
        <v>35245</v>
      </c>
      <c r="H783">
        <v>38257</v>
      </c>
      <c r="I783">
        <v>87459</v>
      </c>
      <c r="J783">
        <v>83693</v>
      </c>
      <c r="K783">
        <v>25496</v>
      </c>
      <c r="L783">
        <v>14826</v>
      </c>
      <c r="M783">
        <v>4275</v>
      </c>
      <c r="N783">
        <v>306767</v>
      </c>
      <c r="O783">
        <v>5577.581818181819</v>
      </c>
    </row>
    <row r="784" spans="1:15" ht="12.75">
      <c r="A784" t="s">
        <v>933</v>
      </c>
      <c r="B784">
        <v>2011</v>
      </c>
      <c r="C784" t="s">
        <v>187</v>
      </c>
      <c r="D784" s="1" t="s">
        <v>102</v>
      </c>
      <c r="E784">
        <v>4</v>
      </c>
      <c r="F784">
        <v>637</v>
      </c>
      <c r="G784">
        <v>1219</v>
      </c>
      <c r="H784">
        <v>1288</v>
      </c>
      <c r="I784">
        <v>2839</v>
      </c>
      <c r="J784">
        <v>3341</v>
      </c>
      <c r="K784">
        <v>1205</v>
      </c>
      <c r="L784">
        <v>687</v>
      </c>
      <c r="M784">
        <v>246</v>
      </c>
      <c r="N784">
        <v>11462</v>
      </c>
      <c r="O784">
        <v>2865.5</v>
      </c>
    </row>
    <row r="785" spans="1:15" ht="12.75">
      <c r="A785" t="s">
        <v>934</v>
      </c>
      <c r="B785">
        <v>2011</v>
      </c>
      <c r="C785" t="s">
        <v>187</v>
      </c>
      <c r="D785" s="1" t="s">
        <v>104</v>
      </c>
      <c r="E785">
        <v>25</v>
      </c>
      <c r="F785">
        <v>6992</v>
      </c>
      <c r="G785">
        <v>14906</v>
      </c>
      <c r="H785">
        <v>16441</v>
      </c>
      <c r="I785">
        <v>34372</v>
      </c>
      <c r="J785">
        <v>40986</v>
      </c>
      <c r="K785">
        <v>15102</v>
      </c>
      <c r="L785">
        <v>9673</v>
      </c>
      <c r="M785">
        <v>3728</v>
      </c>
      <c r="N785">
        <v>142200</v>
      </c>
      <c r="O785">
        <v>5688</v>
      </c>
    </row>
    <row r="786" spans="1:15" ht="12.75">
      <c r="A786" t="s">
        <v>935</v>
      </c>
      <c r="B786">
        <v>2011</v>
      </c>
      <c r="C786" t="s">
        <v>187</v>
      </c>
      <c r="D786" s="1" t="s">
        <v>106</v>
      </c>
      <c r="E786">
        <v>29</v>
      </c>
      <c r="F786">
        <v>9294</v>
      </c>
      <c r="G786">
        <v>18773</v>
      </c>
      <c r="H786">
        <v>21952</v>
      </c>
      <c r="I786">
        <v>48952</v>
      </c>
      <c r="J786">
        <v>49734</v>
      </c>
      <c r="K786">
        <v>15973</v>
      </c>
      <c r="L786">
        <v>9858</v>
      </c>
      <c r="M786">
        <v>3319</v>
      </c>
      <c r="N786">
        <v>177855</v>
      </c>
      <c r="O786">
        <v>6132.931034482759</v>
      </c>
    </row>
    <row r="787" spans="1:15" ht="12.75">
      <c r="A787" t="s">
        <v>936</v>
      </c>
      <c r="B787">
        <v>2011</v>
      </c>
      <c r="C787" t="s">
        <v>187</v>
      </c>
      <c r="D787" s="1" t="s">
        <v>108</v>
      </c>
      <c r="E787">
        <v>22</v>
      </c>
      <c r="F787">
        <v>5047</v>
      </c>
      <c r="G787">
        <v>11223</v>
      </c>
      <c r="H787">
        <v>11320</v>
      </c>
      <c r="I787">
        <v>24216</v>
      </c>
      <c r="J787">
        <v>31577</v>
      </c>
      <c r="K787">
        <v>11848</v>
      </c>
      <c r="L787">
        <v>7176</v>
      </c>
      <c r="M787">
        <v>2708</v>
      </c>
      <c r="N787">
        <v>105115</v>
      </c>
      <c r="O787">
        <v>4777.954545454545</v>
      </c>
    </row>
    <row r="788" spans="1:15" ht="12.75">
      <c r="A788" t="s">
        <v>937</v>
      </c>
      <c r="B788">
        <v>2011</v>
      </c>
      <c r="C788" t="s">
        <v>187</v>
      </c>
      <c r="D788" s="1" t="s">
        <v>110</v>
      </c>
      <c r="E788">
        <v>1</v>
      </c>
      <c r="F788">
        <v>52</v>
      </c>
      <c r="G788">
        <v>116</v>
      </c>
      <c r="H788">
        <v>81</v>
      </c>
      <c r="I788">
        <v>218</v>
      </c>
      <c r="J788">
        <v>343</v>
      </c>
      <c r="K788">
        <v>138</v>
      </c>
      <c r="L788">
        <v>84</v>
      </c>
      <c r="M788">
        <v>23</v>
      </c>
      <c r="N788">
        <v>1055</v>
      </c>
      <c r="O788">
        <v>1055</v>
      </c>
    </row>
    <row r="789" spans="1:15" ht="12.75">
      <c r="A789" t="s">
        <v>938</v>
      </c>
      <c r="B789">
        <v>2011</v>
      </c>
      <c r="C789" t="s">
        <v>187</v>
      </c>
      <c r="D789" s="1" t="s">
        <v>112</v>
      </c>
      <c r="E789">
        <v>17</v>
      </c>
      <c r="F789">
        <v>4755</v>
      </c>
      <c r="G789">
        <v>10053</v>
      </c>
      <c r="H789">
        <v>11649</v>
      </c>
      <c r="I789">
        <v>24789</v>
      </c>
      <c r="J789">
        <v>30197</v>
      </c>
      <c r="K789">
        <v>11596</v>
      </c>
      <c r="L789">
        <v>7288</v>
      </c>
      <c r="M789">
        <v>2851</v>
      </c>
      <c r="N789">
        <v>103178</v>
      </c>
      <c r="O789">
        <v>6069.294117647059</v>
      </c>
    </row>
    <row r="790" spans="1:15" ht="12.75">
      <c r="A790" t="s">
        <v>939</v>
      </c>
      <c r="B790">
        <v>2011</v>
      </c>
      <c r="C790" t="s">
        <v>187</v>
      </c>
      <c r="D790" s="1" t="s">
        <v>116</v>
      </c>
      <c r="E790">
        <v>54</v>
      </c>
      <c r="F790">
        <v>17386</v>
      </c>
      <c r="G790">
        <v>35291</v>
      </c>
      <c r="H790">
        <v>38784</v>
      </c>
      <c r="I790">
        <v>87961</v>
      </c>
      <c r="J790">
        <v>91835</v>
      </c>
      <c r="K790">
        <v>29078</v>
      </c>
      <c r="L790">
        <v>17768</v>
      </c>
      <c r="M790">
        <v>5710</v>
      </c>
      <c r="N790">
        <v>323813</v>
      </c>
      <c r="O790">
        <v>5996.537037037037</v>
      </c>
    </row>
    <row r="791" spans="1:15" ht="12.75">
      <c r="A791" t="s">
        <v>940</v>
      </c>
      <c r="B791">
        <v>2011</v>
      </c>
      <c r="C791" t="s">
        <v>187</v>
      </c>
      <c r="D791" s="1" t="s">
        <v>118</v>
      </c>
      <c r="E791">
        <v>21</v>
      </c>
      <c r="F791">
        <v>4268</v>
      </c>
      <c r="G791">
        <v>10265</v>
      </c>
      <c r="H791">
        <v>9724</v>
      </c>
      <c r="I791">
        <v>21725</v>
      </c>
      <c r="J791">
        <v>25157</v>
      </c>
      <c r="K791">
        <v>8700</v>
      </c>
      <c r="L791">
        <v>5203</v>
      </c>
      <c r="M791">
        <v>1809</v>
      </c>
      <c r="N791">
        <v>86851</v>
      </c>
      <c r="O791">
        <v>4135.761904761905</v>
      </c>
    </row>
    <row r="792" spans="1:15" ht="12.75">
      <c r="A792" t="s">
        <v>941</v>
      </c>
      <c r="B792">
        <v>2011</v>
      </c>
      <c r="C792" t="s">
        <v>187</v>
      </c>
      <c r="D792" s="1" t="s">
        <v>120</v>
      </c>
      <c r="E792">
        <v>17</v>
      </c>
      <c r="F792">
        <v>4781</v>
      </c>
      <c r="G792">
        <v>9078</v>
      </c>
      <c r="H792">
        <v>11268</v>
      </c>
      <c r="I792">
        <v>23825</v>
      </c>
      <c r="J792">
        <v>24863</v>
      </c>
      <c r="K792">
        <v>7528</v>
      </c>
      <c r="L792">
        <v>4782</v>
      </c>
      <c r="M792">
        <v>1560</v>
      </c>
      <c r="N792">
        <v>87685</v>
      </c>
      <c r="O792">
        <v>5157.941176470588</v>
      </c>
    </row>
    <row r="793" spans="1:15" ht="12.75">
      <c r="A793" t="s">
        <v>942</v>
      </c>
      <c r="B793">
        <v>2011</v>
      </c>
      <c r="C793" t="s">
        <v>187</v>
      </c>
      <c r="D793" s="1" t="s">
        <v>122</v>
      </c>
      <c r="E793">
        <v>5</v>
      </c>
      <c r="F793">
        <v>369</v>
      </c>
      <c r="G793">
        <v>849</v>
      </c>
      <c r="H793">
        <v>789</v>
      </c>
      <c r="I793">
        <v>1789</v>
      </c>
      <c r="J793">
        <v>2591</v>
      </c>
      <c r="K793">
        <v>958</v>
      </c>
      <c r="L793">
        <v>556</v>
      </c>
      <c r="M793">
        <v>194</v>
      </c>
      <c r="N793">
        <v>8095</v>
      </c>
      <c r="O793">
        <v>1619</v>
      </c>
    </row>
    <row r="794" spans="1:15" ht="12.75">
      <c r="A794" t="s">
        <v>943</v>
      </c>
      <c r="B794">
        <v>2011</v>
      </c>
      <c r="C794" t="s">
        <v>187</v>
      </c>
      <c r="D794" s="1" t="s">
        <v>124</v>
      </c>
      <c r="E794">
        <v>22</v>
      </c>
      <c r="F794">
        <v>9851</v>
      </c>
      <c r="G794">
        <v>19162</v>
      </c>
      <c r="H794">
        <v>19572</v>
      </c>
      <c r="I794">
        <v>45846</v>
      </c>
      <c r="J794">
        <v>43967</v>
      </c>
      <c r="K794">
        <v>13260</v>
      </c>
      <c r="L794">
        <v>6956</v>
      </c>
      <c r="M794">
        <v>1965</v>
      </c>
      <c r="N794">
        <v>160579</v>
      </c>
      <c r="O794">
        <v>7299.045454545455</v>
      </c>
    </row>
    <row r="795" spans="1:15" ht="12.75">
      <c r="A795" t="s">
        <v>944</v>
      </c>
      <c r="B795">
        <v>2011</v>
      </c>
      <c r="C795" t="s">
        <v>187</v>
      </c>
      <c r="D795" s="46" t="s">
        <v>127</v>
      </c>
      <c r="E795" t="s">
        <v>6</v>
      </c>
      <c r="F795" t="s">
        <v>6</v>
      </c>
      <c r="G795" t="s">
        <v>6</v>
      </c>
      <c r="H795" t="s">
        <v>6</v>
      </c>
      <c r="I795" t="s">
        <v>6</v>
      </c>
      <c r="J795" t="s">
        <v>6</v>
      </c>
      <c r="K795" t="s">
        <v>6</v>
      </c>
      <c r="L795" t="s">
        <v>6</v>
      </c>
      <c r="M795" t="s">
        <v>6</v>
      </c>
      <c r="N795" t="s">
        <v>6</v>
      </c>
      <c r="O795" t="s">
        <v>6</v>
      </c>
    </row>
    <row r="796" spans="1:15" ht="12.75">
      <c r="A796" t="s">
        <v>945</v>
      </c>
      <c r="B796">
        <v>2011</v>
      </c>
      <c r="C796" t="s">
        <v>224</v>
      </c>
      <c r="D796" s="2" t="s">
        <v>49</v>
      </c>
      <c r="E796">
        <v>87</v>
      </c>
      <c r="F796">
        <v>27450</v>
      </c>
      <c r="G796">
        <v>51889</v>
      </c>
      <c r="H796">
        <v>62799</v>
      </c>
      <c r="I796">
        <v>146961</v>
      </c>
      <c r="J796">
        <v>136103</v>
      </c>
      <c r="K796">
        <v>43333</v>
      </c>
      <c r="L796">
        <v>26696</v>
      </c>
      <c r="M796">
        <v>9697</v>
      </c>
      <c r="N796">
        <v>504928</v>
      </c>
      <c r="O796">
        <v>5803.770114942528</v>
      </c>
    </row>
    <row r="797" spans="1:15" ht="12.75">
      <c r="A797" t="s">
        <v>946</v>
      </c>
      <c r="B797">
        <v>2011</v>
      </c>
      <c r="C797" t="s">
        <v>224</v>
      </c>
      <c r="D797" s="1" t="s">
        <v>55</v>
      </c>
      <c r="E797">
        <v>3</v>
      </c>
      <c r="F797">
        <v>1650</v>
      </c>
      <c r="G797">
        <v>2271</v>
      </c>
      <c r="H797">
        <v>3498</v>
      </c>
      <c r="I797">
        <v>9025</v>
      </c>
      <c r="J797">
        <v>6667</v>
      </c>
      <c r="K797">
        <v>1943</v>
      </c>
      <c r="L797">
        <v>1352</v>
      </c>
      <c r="M797">
        <v>474</v>
      </c>
      <c r="N797">
        <v>26880</v>
      </c>
      <c r="O797">
        <v>8960</v>
      </c>
    </row>
    <row r="798" spans="1:15" ht="12.75">
      <c r="A798" t="s">
        <v>947</v>
      </c>
      <c r="B798">
        <v>2011</v>
      </c>
      <c r="C798" t="s">
        <v>224</v>
      </c>
      <c r="D798" s="1" t="s">
        <v>57</v>
      </c>
      <c r="E798">
        <v>4</v>
      </c>
      <c r="F798">
        <v>2219</v>
      </c>
      <c r="G798">
        <v>4795</v>
      </c>
      <c r="H798">
        <v>4515</v>
      </c>
      <c r="I798">
        <v>10281</v>
      </c>
      <c r="J798">
        <v>12151</v>
      </c>
      <c r="K798">
        <v>3589</v>
      </c>
      <c r="L798">
        <v>2099</v>
      </c>
      <c r="M798">
        <v>806</v>
      </c>
      <c r="N798">
        <v>40455</v>
      </c>
      <c r="O798">
        <v>10113.75</v>
      </c>
    </row>
    <row r="799" spans="1:15" ht="12.75">
      <c r="A799" t="s">
        <v>948</v>
      </c>
      <c r="B799">
        <v>2011</v>
      </c>
      <c r="C799" t="s">
        <v>224</v>
      </c>
      <c r="D799" s="1" t="s">
        <v>59</v>
      </c>
      <c r="E799">
        <v>1</v>
      </c>
      <c r="F799">
        <v>75</v>
      </c>
      <c r="G799">
        <v>224</v>
      </c>
      <c r="H799">
        <v>179</v>
      </c>
      <c r="I799">
        <v>450</v>
      </c>
      <c r="J799">
        <v>593</v>
      </c>
      <c r="K799">
        <v>240</v>
      </c>
      <c r="L799">
        <v>145</v>
      </c>
      <c r="M799">
        <v>71</v>
      </c>
      <c r="N799">
        <v>1977</v>
      </c>
      <c r="O799">
        <v>1977</v>
      </c>
    </row>
    <row r="800" spans="1:15" ht="12.75">
      <c r="A800" t="s">
        <v>949</v>
      </c>
      <c r="B800">
        <v>2011</v>
      </c>
      <c r="C800" t="s">
        <v>224</v>
      </c>
      <c r="D800" s="1" t="s">
        <v>61</v>
      </c>
      <c r="E800" t="s">
        <v>6</v>
      </c>
      <c r="F800" t="s">
        <v>6</v>
      </c>
      <c r="G800" t="s">
        <v>6</v>
      </c>
      <c r="H800" t="s">
        <v>6</v>
      </c>
      <c r="I800" t="s">
        <v>6</v>
      </c>
      <c r="J800" t="s">
        <v>6</v>
      </c>
      <c r="K800" t="s">
        <v>6</v>
      </c>
      <c r="L800" t="s">
        <v>6</v>
      </c>
      <c r="M800" t="s">
        <v>6</v>
      </c>
      <c r="N800" t="s">
        <v>6</v>
      </c>
      <c r="O800" t="s">
        <v>6</v>
      </c>
    </row>
    <row r="801" spans="1:15" ht="12.75">
      <c r="A801" t="s">
        <v>950</v>
      </c>
      <c r="B801">
        <v>2011</v>
      </c>
      <c r="C801" t="s">
        <v>224</v>
      </c>
      <c r="D801" s="1" t="s">
        <v>63</v>
      </c>
      <c r="E801" t="s">
        <v>6</v>
      </c>
      <c r="F801" t="s">
        <v>6</v>
      </c>
      <c r="G801" t="s">
        <v>6</v>
      </c>
      <c r="H801" t="s">
        <v>6</v>
      </c>
      <c r="I801" t="s">
        <v>6</v>
      </c>
      <c r="J801" t="s">
        <v>6</v>
      </c>
      <c r="K801" t="s">
        <v>6</v>
      </c>
      <c r="L801" t="s">
        <v>6</v>
      </c>
      <c r="M801" t="s">
        <v>6</v>
      </c>
      <c r="N801" t="s">
        <v>6</v>
      </c>
      <c r="O801" t="s">
        <v>6</v>
      </c>
    </row>
    <row r="802" spans="1:15" ht="12.75">
      <c r="A802" t="s">
        <v>951</v>
      </c>
      <c r="B802">
        <v>2011</v>
      </c>
      <c r="C802" t="s">
        <v>224</v>
      </c>
      <c r="D802" s="1" t="s">
        <v>65</v>
      </c>
      <c r="E802">
        <v>1</v>
      </c>
      <c r="F802">
        <v>422</v>
      </c>
      <c r="G802">
        <v>832</v>
      </c>
      <c r="H802">
        <v>847</v>
      </c>
      <c r="I802">
        <v>1829</v>
      </c>
      <c r="J802">
        <v>2155</v>
      </c>
      <c r="K802">
        <v>828</v>
      </c>
      <c r="L802">
        <v>482</v>
      </c>
      <c r="M802">
        <v>164</v>
      </c>
      <c r="N802">
        <v>7559</v>
      </c>
      <c r="O802">
        <v>7559</v>
      </c>
    </row>
    <row r="803" spans="1:15" ht="12.75">
      <c r="A803" t="s">
        <v>952</v>
      </c>
      <c r="B803">
        <v>2011</v>
      </c>
      <c r="C803" t="s">
        <v>224</v>
      </c>
      <c r="D803" s="1" t="s">
        <v>67</v>
      </c>
      <c r="E803" t="s">
        <v>6</v>
      </c>
      <c r="F803" t="s">
        <v>6</v>
      </c>
      <c r="G803" t="s">
        <v>6</v>
      </c>
      <c r="H803" t="s">
        <v>6</v>
      </c>
      <c r="I803" t="s">
        <v>6</v>
      </c>
      <c r="J803" t="s">
        <v>6</v>
      </c>
      <c r="K803" t="s">
        <v>6</v>
      </c>
      <c r="L803" t="s">
        <v>6</v>
      </c>
      <c r="M803" t="s">
        <v>6</v>
      </c>
      <c r="N803" t="s">
        <v>6</v>
      </c>
      <c r="O803" t="s">
        <v>6</v>
      </c>
    </row>
    <row r="804" spans="1:15" ht="12.75">
      <c r="A804" t="s">
        <v>953</v>
      </c>
      <c r="B804">
        <v>2011</v>
      </c>
      <c r="C804" t="s">
        <v>224</v>
      </c>
      <c r="D804" s="1" t="s">
        <v>69</v>
      </c>
      <c r="E804">
        <v>3</v>
      </c>
      <c r="F804">
        <v>2262</v>
      </c>
      <c r="G804">
        <v>4216</v>
      </c>
      <c r="H804">
        <v>3991</v>
      </c>
      <c r="I804">
        <v>9964</v>
      </c>
      <c r="J804">
        <v>9939</v>
      </c>
      <c r="K804">
        <v>3266</v>
      </c>
      <c r="L804">
        <v>1700</v>
      </c>
      <c r="M804">
        <v>598</v>
      </c>
      <c r="N804">
        <v>35936</v>
      </c>
      <c r="O804">
        <v>11978.666666666666</v>
      </c>
    </row>
    <row r="805" spans="1:15" ht="12.75">
      <c r="A805" t="s">
        <v>954</v>
      </c>
      <c r="B805">
        <v>2011</v>
      </c>
      <c r="C805" t="s">
        <v>224</v>
      </c>
      <c r="D805" s="1" t="s">
        <v>71</v>
      </c>
      <c r="E805">
        <v>4</v>
      </c>
      <c r="F805">
        <v>1366</v>
      </c>
      <c r="G805">
        <v>2992</v>
      </c>
      <c r="H805">
        <v>3370</v>
      </c>
      <c r="I805">
        <v>7035</v>
      </c>
      <c r="J805">
        <v>7886</v>
      </c>
      <c r="K805">
        <v>2810</v>
      </c>
      <c r="L805">
        <v>1700</v>
      </c>
      <c r="M805">
        <v>580</v>
      </c>
      <c r="N805">
        <v>27739</v>
      </c>
      <c r="O805">
        <v>6934.75</v>
      </c>
    </row>
    <row r="806" spans="1:15" ht="12.75">
      <c r="A806" t="s">
        <v>955</v>
      </c>
      <c r="B806">
        <v>2011</v>
      </c>
      <c r="C806" t="s">
        <v>224</v>
      </c>
      <c r="D806" s="1" t="s">
        <v>73</v>
      </c>
      <c r="E806" t="s">
        <v>6</v>
      </c>
      <c r="F806" t="s">
        <v>6</v>
      </c>
      <c r="G806" t="s">
        <v>6</v>
      </c>
      <c r="H806" t="s">
        <v>6</v>
      </c>
      <c r="I806" t="s">
        <v>6</v>
      </c>
      <c r="J806" t="s">
        <v>6</v>
      </c>
      <c r="K806" t="s">
        <v>6</v>
      </c>
      <c r="L806" t="s">
        <v>6</v>
      </c>
      <c r="M806" t="s">
        <v>6</v>
      </c>
      <c r="N806" t="s">
        <v>6</v>
      </c>
      <c r="O806" t="s">
        <v>6</v>
      </c>
    </row>
    <row r="807" spans="1:15" ht="12.75">
      <c r="A807" t="s">
        <v>956</v>
      </c>
      <c r="B807">
        <v>2011</v>
      </c>
      <c r="C807" t="s">
        <v>224</v>
      </c>
      <c r="D807" s="1" t="s">
        <v>75</v>
      </c>
      <c r="E807">
        <v>2</v>
      </c>
      <c r="F807">
        <v>634</v>
      </c>
      <c r="G807">
        <v>1154</v>
      </c>
      <c r="H807">
        <v>1254</v>
      </c>
      <c r="I807">
        <v>2742</v>
      </c>
      <c r="J807">
        <v>3110</v>
      </c>
      <c r="K807">
        <v>1090</v>
      </c>
      <c r="L807">
        <v>703</v>
      </c>
      <c r="M807">
        <v>240</v>
      </c>
      <c r="N807">
        <v>10927</v>
      </c>
      <c r="O807">
        <v>5463.5</v>
      </c>
    </row>
    <row r="808" spans="1:15" ht="12.75">
      <c r="A808" t="s">
        <v>957</v>
      </c>
      <c r="B808">
        <v>2011</v>
      </c>
      <c r="C808" t="s">
        <v>224</v>
      </c>
      <c r="D808" s="1" t="s">
        <v>77</v>
      </c>
      <c r="E808" t="s">
        <v>6</v>
      </c>
      <c r="F808" t="s">
        <v>6</v>
      </c>
      <c r="G808">
        <v>0</v>
      </c>
      <c r="H808">
        <v>0</v>
      </c>
      <c r="I808">
        <v>0</v>
      </c>
      <c r="J808">
        <v>0</v>
      </c>
      <c r="K808">
        <v>0</v>
      </c>
      <c r="L808">
        <v>0</v>
      </c>
      <c r="M808">
        <v>0</v>
      </c>
      <c r="N808">
        <v>0</v>
      </c>
      <c r="O808" t="s">
        <v>6</v>
      </c>
    </row>
    <row r="809" spans="1:15" ht="12.75">
      <c r="A809" t="s">
        <v>958</v>
      </c>
      <c r="B809">
        <v>2011</v>
      </c>
      <c r="C809" t="s">
        <v>224</v>
      </c>
      <c r="D809" s="1" t="s">
        <v>79</v>
      </c>
      <c r="E809">
        <v>18</v>
      </c>
      <c r="F809">
        <v>6991</v>
      </c>
      <c r="G809">
        <v>11923</v>
      </c>
      <c r="H809">
        <v>14219</v>
      </c>
      <c r="I809">
        <v>45689</v>
      </c>
      <c r="J809">
        <v>34253</v>
      </c>
      <c r="K809">
        <v>9904</v>
      </c>
      <c r="L809">
        <v>7200</v>
      </c>
      <c r="M809">
        <v>3004</v>
      </c>
      <c r="N809">
        <v>133183</v>
      </c>
      <c r="O809">
        <v>7399.055555555556</v>
      </c>
    </row>
    <row r="810" spans="1:15" ht="12.75">
      <c r="A810" t="s">
        <v>959</v>
      </c>
      <c r="B810">
        <v>2011</v>
      </c>
      <c r="C810" t="s">
        <v>224</v>
      </c>
      <c r="D810" s="1" t="s">
        <v>81</v>
      </c>
      <c r="E810">
        <v>4</v>
      </c>
      <c r="F810">
        <v>1024</v>
      </c>
      <c r="G810">
        <v>1701</v>
      </c>
      <c r="H810">
        <v>1840</v>
      </c>
      <c r="I810">
        <v>4543</v>
      </c>
      <c r="J810">
        <v>3949</v>
      </c>
      <c r="K810">
        <v>1259</v>
      </c>
      <c r="L810">
        <v>738</v>
      </c>
      <c r="M810">
        <v>226</v>
      </c>
      <c r="N810">
        <v>15280</v>
      </c>
      <c r="O810">
        <v>3820</v>
      </c>
    </row>
    <row r="811" spans="1:15" ht="12.75">
      <c r="A811" t="s">
        <v>960</v>
      </c>
      <c r="B811">
        <v>2011</v>
      </c>
      <c r="C811" t="s">
        <v>224</v>
      </c>
      <c r="D811" s="1" t="s">
        <v>125</v>
      </c>
      <c r="E811">
        <v>5</v>
      </c>
      <c r="F811">
        <v>953</v>
      </c>
      <c r="G811">
        <v>1747</v>
      </c>
      <c r="H811">
        <v>2242</v>
      </c>
      <c r="I811">
        <v>5447</v>
      </c>
      <c r="J811">
        <v>4846</v>
      </c>
      <c r="K811">
        <v>1413</v>
      </c>
      <c r="L811">
        <v>965</v>
      </c>
      <c r="M811">
        <v>341</v>
      </c>
      <c r="N811">
        <v>17954</v>
      </c>
      <c r="O811">
        <v>3590.8</v>
      </c>
    </row>
    <row r="812" spans="1:15" ht="12.75">
      <c r="A812" t="s">
        <v>961</v>
      </c>
      <c r="B812">
        <v>2011</v>
      </c>
      <c r="C812" t="s">
        <v>224</v>
      </c>
      <c r="D812" s="1" t="s">
        <v>84</v>
      </c>
      <c r="E812">
        <v>1</v>
      </c>
      <c r="F812">
        <v>568</v>
      </c>
      <c r="G812">
        <v>982</v>
      </c>
      <c r="H812">
        <v>1154</v>
      </c>
      <c r="I812">
        <v>2500</v>
      </c>
      <c r="J812">
        <v>2612</v>
      </c>
      <c r="K812">
        <v>638</v>
      </c>
      <c r="L812">
        <v>307</v>
      </c>
      <c r="M812">
        <v>93</v>
      </c>
      <c r="N812">
        <v>8854</v>
      </c>
      <c r="O812">
        <v>8854</v>
      </c>
    </row>
    <row r="813" spans="1:15" ht="12.75">
      <c r="A813" t="s">
        <v>962</v>
      </c>
      <c r="B813">
        <v>2011</v>
      </c>
      <c r="C813" t="s">
        <v>224</v>
      </c>
      <c r="D813" s="52" t="s">
        <v>131</v>
      </c>
      <c r="E813">
        <v>2</v>
      </c>
      <c r="F813">
        <v>73</v>
      </c>
      <c r="G813">
        <v>141</v>
      </c>
      <c r="H813">
        <v>155</v>
      </c>
      <c r="I813">
        <v>340</v>
      </c>
      <c r="J813">
        <v>559</v>
      </c>
      <c r="K813">
        <v>237</v>
      </c>
      <c r="L813">
        <v>156</v>
      </c>
      <c r="M813">
        <v>65</v>
      </c>
      <c r="N813">
        <v>1726</v>
      </c>
      <c r="O813">
        <v>863</v>
      </c>
    </row>
    <row r="814" spans="1:15" ht="12.75">
      <c r="A814" t="s">
        <v>963</v>
      </c>
      <c r="B814">
        <v>2011</v>
      </c>
      <c r="C814" t="s">
        <v>224</v>
      </c>
      <c r="D814" s="1" t="s">
        <v>86</v>
      </c>
      <c r="E814">
        <v>4</v>
      </c>
      <c r="F814">
        <v>771</v>
      </c>
      <c r="G814">
        <v>1660</v>
      </c>
      <c r="H814">
        <v>2070</v>
      </c>
      <c r="I814">
        <v>4427</v>
      </c>
      <c r="J814">
        <v>4562</v>
      </c>
      <c r="K814">
        <v>1346</v>
      </c>
      <c r="L814">
        <v>870</v>
      </c>
      <c r="M814">
        <v>229</v>
      </c>
      <c r="N814">
        <v>15935</v>
      </c>
      <c r="O814">
        <v>3983.75</v>
      </c>
    </row>
    <row r="815" spans="1:15" ht="12.75">
      <c r="A815" t="s">
        <v>964</v>
      </c>
      <c r="B815">
        <v>2011</v>
      </c>
      <c r="C815" t="s">
        <v>224</v>
      </c>
      <c r="D815" s="1" t="s">
        <v>88</v>
      </c>
      <c r="E815" t="s">
        <v>6</v>
      </c>
      <c r="F815" t="s">
        <v>6</v>
      </c>
      <c r="G815" t="s">
        <v>6</v>
      </c>
      <c r="H815" t="s">
        <v>6</v>
      </c>
      <c r="I815" t="s">
        <v>6</v>
      </c>
      <c r="J815" t="s">
        <v>6</v>
      </c>
      <c r="K815" t="s">
        <v>6</v>
      </c>
      <c r="L815" t="s">
        <v>6</v>
      </c>
      <c r="M815" t="s">
        <v>6</v>
      </c>
      <c r="N815" t="s">
        <v>6</v>
      </c>
      <c r="O815" t="s">
        <v>6</v>
      </c>
    </row>
    <row r="816" spans="1:15" ht="12.75">
      <c r="A816" t="s">
        <v>965</v>
      </c>
      <c r="B816">
        <v>2011</v>
      </c>
      <c r="C816" t="s">
        <v>224</v>
      </c>
      <c r="D816" s="1" t="s">
        <v>92</v>
      </c>
      <c r="E816" t="s">
        <v>6</v>
      </c>
      <c r="F816" t="s">
        <v>6</v>
      </c>
      <c r="G816" t="s">
        <v>6</v>
      </c>
      <c r="H816" t="s">
        <v>6</v>
      </c>
      <c r="I816" t="s">
        <v>6</v>
      </c>
      <c r="J816" t="s">
        <v>6</v>
      </c>
      <c r="K816" t="s">
        <v>6</v>
      </c>
      <c r="L816" t="s">
        <v>6</v>
      </c>
      <c r="M816" t="s">
        <v>6</v>
      </c>
      <c r="N816" t="s">
        <v>6</v>
      </c>
      <c r="O816" t="s">
        <v>6</v>
      </c>
    </row>
    <row r="817" spans="1:15" ht="12.75">
      <c r="A817" t="s">
        <v>966</v>
      </c>
      <c r="B817">
        <v>2011</v>
      </c>
      <c r="C817" t="s">
        <v>224</v>
      </c>
      <c r="D817" s="1" t="s">
        <v>94</v>
      </c>
      <c r="E817">
        <v>1</v>
      </c>
      <c r="F817">
        <v>813</v>
      </c>
      <c r="G817">
        <v>1652</v>
      </c>
      <c r="H817">
        <v>2275</v>
      </c>
      <c r="I817">
        <v>3599</v>
      </c>
      <c r="J817">
        <v>4189</v>
      </c>
      <c r="K817">
        <v>1305</v>
      </c>
      <c r="L817">
        <v>865</v>
      </c>
      <c r="M817">
        <v>305</v>
      </c>
      <c r="N817">
        <v>15003</v>
      </c>
      <c r="O817">
        <v>15003</v>
      </c>
    </row>
    <row r="818" spans="1:15" ht="12.75">
      <c r="A818" t="s">
        <v>967</v>
      </c>
      <c r="B818">
        <v>2011</v>
      </c>
      <c r="C818" t="s">
        <v>224</v>
      </c>
      <c r="D818" s="1" t="s">
        <v>96</v>
      </c>
      <c r="E818">
        <v>3</v>
      </c>
      <c r="F818">
        <v>161</v>
      </c>
      <c r="G818">
        <v>454</v>
      </c>
      <c r="H818">
        <v>487</v>
      </c>
      <c r="I818">
        <v>914</v>
      </c>
      <c r="J818">
        <v>1529</v>
      </c>
      <c r="K818">
        <v>757</v>
      </c>
      <c r="L818">
        <v>480</v>
      </c>
      <c r="M818">
        <v>191</v>
      </c>
      <c r="N818">
        <v>4973</v>
      </c>
      <c r="O818">
        <v>1657.6666666666667</v>
      </c>
    </row>
    <row r="819" spans="1:15" ht="12.75">
      <c r="A819" t="s">
        <v>968</v>
      </c>
      <c r="B819">
        <v>2011</v>
      </c>
      <c r="C819" t="s">
        <v>224</v>
      </c>
      <c r="D819" s="1" t="s">
        <v>100</v>
      </c>
      <c r="E819">
        <v>6</v>
      </c>
      <c r="F819">
        <v>2117</v>
      </c>
      <c r="G819">
        <v>4343</v>
      </c>
      <c r="H819">
        <v>4728</v>
      </c>
      <c r="I819">
        <v>10970</v>
      </c>
      <c r="J819">
        <v>10152</v>
      </c>
      <c r="K819">
        <v>3689</v>
      </c>
      <c r="L819">
        <v>1869</v>
      </c>
      <c r="M819">
        <v>616</v>
      </c>
      <c r="N819">
        <v>38484</v>
      </c>
      <c r="O819">
        <v>6414</v>
      </c>
    </row>
    <row r="820" spans="1:15" ht="12.75">
      <c r="A820" t="s">
        <v>969</v>
      </c>
      <c r="B820">
        <v>2011</v>
      </c>
      <c r="C820" t="s">
        <v>224</v>
      </c>
      <c r="D820" s="1" t="s">
        <v>102</v>
      </c>
      <c r="E820">
        <v>3</v>
      </c>
      <c r="F820">
        <v>137</v>
      </c>
      <c r="G820">
        <v>327</v>
      </c>
      <c r="H820">
        <v>363</v>
      </c>
      <c r="I820">
        <v>732</v>
      </c>
      <c r="J820">
        <v>1136</v>
      </c>
      <c r="K820">
        <v>459</v>
      </c>
      <c r="L820">
        <v>232</v>
      </c>
      <c r="M820">
        <v>78</v>
      </c>
      <c r="N820">
        <v>3464</v>
      </c>
      <c r="O820">
        <v>1154.6666666666667</v>
      </c>
    </row>
    <row r="821" spans="1:15" ht="12.75">
      <c r="A821" t="s">
        <v>970</v>
      </c>
      <c r="B821">
        <v>2011</v>
      </c>
      <c r="C821" t="s">
        <v>224</v>
      </c>
      <c r="D821" s="1" t="s">
        <v>104</v>
      </c>
      <c r="E821">
        <v>1</v>
      </c>
      <c r="F821">
        <v>1</v>
      </c>
      <c r="G821">
        <v>2</v>
      </c>
      <c r="H821">
        <v>38</v>
      </c>
      <c r="I821">
        <v>73</v>
      </c>
      <c r="J821">
        <v>25</v>
      </c>
      <c r="K821">
        <v>0</v>
      </c>
      <c r="L821">
        <v>0</v>
      </c>
      <c r="M821">
        <v>0</v>
      </c>
      <c r="N821">
        <v>139</v>
      </c>
      <c r="O821">
        <v>139</v>
      </c>
    </row>
    <row r="822" spans="1:15" ht="12.75">
      <c r="A822" t="s">
        <v>971</v>
      </c>
      <c r="B822">
        <v>2011</v>
      </c>
      <c r="C822" t="s">
        <v>224</v>
      </c>
      <c r="D822" s="1" t="s">
        <v>106</v>
      </c>
      <c r="E822" t="s">
        <v>6</v>
      </c>
      <c r="F822" t="s">
        <v>6</v>
      </c>
      <c r="G822" t="s">
        <v>6</v>
      </c>
      <c r="H822" t="s">
        <v>6</v>
      </c>
      <c r="I822" t="s">
        <v>6</v>
      </c>
      <c r="J822" t="s">
        <v>6</v>
      </c>
      <c r="K822" t="s">
        <v>6</v>
      </c>
      <c r="L822" t="s">
        <v>6</v>
      </c>
      <c r="M822" t="s">
        <v>6</v>
      </c>
      <c r="N822" t="s">
        <v>6</v>
      </c>
      <c r="O822" t="s">
        <v>6</v>
      </c>
    </row>
    <row r="823" spans="1:15" ht="12.75">
      <c r="A823" t="s">
        <v>972</v>
      </c>
      <c r="B823">
        <v>2011</v>
      </c>
      <c r="C823" t="s">
        <v>224</v>
      </c>
      <c r="D823" s="1" t="s">
        <v>108</v>
      </c>
      <c r="E823">
        <v>1</v>
      </c>
      <c r="F823">
        <v>508</v>
      </c>
      <c r="G823">
        <v>1085</v>
      </c>
      <c r="H823">
        <v>1225</v>
      </c>
      <c r="I823">
        <v>2585</v>
      </c>
      <c r="J823">
        <v>3321</v>
      </c>
      <c r="K823">
        <v>1256</v>
      </c>
      <c r="L823">
        <v>818</v>
      </c>
      <c r="M823">
        <v>255</v>
      </c>
      <c r="N823">
        <v>11053</v>
      </c>
      <c r="O823">
        <v>11053</v>
      </c>
    </row>
    <row r="824" spans="1:15" ht="12.75">
      <c r="A824" t="s">
        <v>973</v>
      </c>
      <c r="B824">
        <v>2011</v>
      </c>
      <c r="C824" t="s">
        <v>224</v>
      </c>
      <c r="D824" s="1" t="s">
        <v>110</v>
      </c>
      <c r="E824">
        <v>7</v>
      </c>
      <c r="F824">
        <v>701</v>
      </c>
      <c r="G824">
        <v>1331</v>
      </c>
      <c r="H824">
        <v>1286</v>
      </c>
      <c r="I824">
        <v>2867</v>
      </c>
      <c r="J824">
        <v>3423</v>
      </c>
      <c r="K824">
        <v>1054</v>
      </c>
      <c r="L824">
        <v>553</v>
      </c>
      <c r="M824">
        <v>226</v>
      </c>
      <c r="N824">
        <v>11441</v>
      </c>
      <c r="O824">
        <v>1634.4285714285713</v>
      </c>
    </row>
    <row r="825" spans="1:15" ht="12.75">
      <c r="A825" t="s">
        <v>974</v>
      </c>
      <c r="B825">
        <v>2011</v>
      </c>
      <c r="C825" t="s">
        <v>224</v>
      </c>
      <c r="D825" s="1" t="s">
        <v>112</v>
      </c>
      <c r="E825">
        <v>3</v>
      </c>
      <c r="F825">
        <v>782</v>
      </c>
      <c r="G825">
        <v>1615</v>
      </c>
      <c r="H825">
        <v>1618</v>
      </c>
      <c r="I825">
        <v>3528</v>
      </c>
      <c r="J825">
        <v>3903</v>
      </c>
      <c r="K825">
        <v>1439</v>
      </c>
      <c r="L825">
        <v>804</v>
      </c>
      <c r="M825">
        <v>199</v>
      </c>
      <c r="N825">
        <v>13888</v>
      </c>
      <c r="O825">
        <v>4629.333333333333</v>
      </c>
    </row>
    <row r="826" spans="1:15" ht="12.75">
      <c r="A826" t="s">
        <v>975</v>
      </c>
      <c r="B826">
        <v>2011</v>
      </c>
      <c r="C826" t="s">
        <v>224</v>
      </c>
      <c r="D826" s="1" t="s">
        <v>116</v>
      </c>
      <c r="E826" t="s">
        <v>6</v>
      </c>
      <c r="F826" t="s">
        <v>6</v>
      </c>
      <c r="G826" t="s">
        <v>6</v>
      </c>
      <c r="H826" t="s">
        <v>6</v>
      </c>
      <c r="I826" t="s">
        <v>6</v>
      </c>
      <c r="J826" t="s">
        <v>6</v>
      </c>
      <c r="K826" t="s">
        <v>6</v>
      </c>
      <c r="L826" t="s">
        <v>6</v>
      </c>
      <c r="M826" t="s">
        <v>6</v>
      </c>
      <c r="N826" t="s">
        <v>6</v>
      </c>
      <c r="O826" t="s">
        <v>6</v>
      </c>
    </row>
    <row r="827" spans="1:15" ht="12.75">
      <c r="A827" t="s">
        <v>976</v>
      </c>
      <c r="B827">
        <v>2011</v>
      </c>
      <c r="C827" t="s">
        <v>224</v>
      </c>
      <c r="D827" s="1" t="s">
        <v>118</v>
      </c>
      <c r="E827">
        <v>2</v>
      </c>
      <c r="F827">
        <v>312</v>
      </c>
      <c r="G827">
        <v>472</v>
      </c>
      <c r="H827">
        <v>5301</v>
      </c>
      <c r="I827">
        <v>2794</v>
      </c>
      <c r="J827">
        <v>903</v>
      </c>
      <c r="K827">
        <v>189</v>
      </c>
      <c r="L827">
        <v>153</v>
      </c>
      <c r="M827">
        <v>71</v>
      </c>
      <c r="N827">
        <v>10195</v>
      </c>
      <c r="O827">
        <v>5097.5</v>
      </c>
    </row>
    <row r="828" spans="1:15" ht="12.75">
      <c r="A828" t="s">
        <v>977</v>
      </c>
      <c r="B828">
        <v>2011</v>
      </c>
      <c r="C828" t="s">
        <v>224</v>
      </c>
      <c r="D828" s="1" t="s">
        <v>120</v>
      </c>
      <c r="E828">
        <v>1</v>
      </c>
      <c r="F828">
        <v>463</v>
      </c>
      <c r="G828">
        <v>949</v>
      </c>
      <c r="H828">
        <v>1126</v>
      </c>
      <c r="I828">
        <v>2514</v>
      </c>
      <c r="J828">
        <v>2781</v>
      </c>
      <c r="K828">
        <v>893</v>
      </c>
      <c r="L828">
        <v>492</v>
      </c>
      <c r="M828">
        <v>132</v>
      </c>
      <c r="N828">
        <v>9350</v>
      </c>
      <c r="O828">
        <v>9350</v>
      </c>
    </row>
    <row r="829" spans="1:15" ht="12.75">
      <c r="A829" t="s">
        <v>978</v>
      </c>
      <c r="B829">
        <v>2011</v>
      </c>
      <c r="C829" t="s">
        <v>224</v>
      </c>
      <c r="D829" s="1" t="s">
        <v>122</v>
      </c>
      <c r="E829">
        <v>5</v>
      </c>
      <c r="F829">
        <v>867</v>
      </c>
      <c r="G829">
        <v>1981</v>
      </c>
      <c r="H829">
        <v>2053</v>
      </c>
      <c r="I829">
        <v>4520</v>
      </c>
      <c r="J829">
        <v>5664</v>
      </c>
      <c r="K829">
        <v>2208</v>
      </c>
      <c r="L829">
        <v>1404</v>
      </c>
      <c r="M829">
        <v>584</v>
      </c>
      <c r="N829">
        <v>19281</v>
      </c>
      <c r="O829">
        <v>3856.2</v>
      </c>
    </row>
    <row r="830" spans="1:15" ht="12.75">
      <c r="A830" t="s">
        <v>979</v>
      </c>
      <c r="B830">
        <v>2011</v>
      </c>
      <c r="C830" t="s">
        <v>224</v>
      </c>
      <c r="D830" s="1" t="s">
        <v>124</v>
      </c>
      <c r="E830">
        <v>2</v>
      </c>
      <c r="F830">
        <v>1580</v>
      </c>
      <c r="G830">
        <v>3040</v>
      </c>
      <c r="H830">
        <v>2965</v>
      </c>
      <c r="I830">
        <v>7593</v>
      </c>
      <c r="J830">
        <v>5795</v>
      </c>
      <c r="K830">
        <v>1521</v>
      </c>
      <c r="L830">
        <v>609</v>
      </c>
      <c r="M830">
        <v>149</v>
      </c>
      <c r="N830">
        <v>23252</v>
      </c>
      <c r="O830">
        <v>11626</v>
      </c>
    </row>
    <row r="831" spans="1:15" ht="12.75">
      <c r="A831" t="s">
        <v>980</v>
      </c>
      <c r="B831">
        <v>2011</v>
      </c>
      <c r="C831" t="s">
        <v>224</v>
      </c>
      <c r="D831" s="46" t="s">
        <v>127</v>
      </c>
      <c r="E831" t="s">
        <v>6</v>
      </c>
      <c r="F831" t="s">
        <v>6</v>
      </c>
      <c r="G831" t="s">
        <v>6</v>
      </c>
      <c r="H831" t="s">
        <v>6</v>
      </c>
      <c r="I831" t="s">
        <v>6</v>
      </c>
      <c r="J831" t="s">
        <v>6</v>
      </c>
      <c r="K831" t="s">
        <v>6</v>
      </c>
      <c r="L831" t="s">
        <v>6</v>
      </c>
      <c r="M831" t="s">
        <v>6</v>
      </c>
      <c r="N831" t="s">
        <v>6</v>
      </c>
      <c r="O831" t="s">
        <v>6</v>
      </c>
    </row>
    <row r="832" spans="1:15" ht="12.75">
      <c r="A832" t="s">
        <v>981</v>
      </c>
      <c r="B832">
        <v>2011</v>
      </c>
      <c r="C832" t="s">
        <v>261</v>
      </c>
      <c r="D832" s="2" t="s">
        <v>49</v>
      </c>
      <c r="E832">
        <v>39</v>
      </c>
      <c r="F832">
        <v>4610</v>
      </c>
      <c r="G832">
        <v>8234</v>
      </c>
      <c r="H832">
        <v>14539</v>
      </c>
      <c r="I832">
        <v>26022</v>
      </c>
      <c r="J832">
        <v>20694</v>
      </c>
      <c r="K832">
        <v>6801</v>
      </c>
      <c r="L832">
        <v>4583</v>
      </c>
      <c r="M832">
        <v>2471</v>
      </c>
      <c r="N832">
        <v>87954</v>
      </c>
      <c r="O832">
        <v>2255.230769230769</v>
      </c>
    </row>
    <row r="833" spans="1:15" ht="12.75">
      <c r="A833" t="s">
        <v>982</v>
      </c>
      <c r="B833">
        <v>2011</v>
      </c>
      <c r="C833" t="s">
        <v>261</v>
      </c>
      <c r="D833" s="1" t="s">
        <v>55</v>
      </c>
      <c r="E833">
        <v>5</v>
      </c>
      <c r="F833">
        <v>1001</v>
      </c>
      <c r="G833">
        <v>1664</v>
      </c>
      <c r="H833">
        <v>7526</v>
      </c>
      <c r="I833">
        <v>9359</v>
      </c>
      <c r="J833">
        <v>3662</v>
      </c>
      <c r="K833">
        <v>913</v>
      </c>
      <c r="L833">
        <v>704</v>
      </c>
      <c r="M833">
        <v>286</v>
      </c>
      <c r="N833">
        <v>25115</v>
      </c>
      <c r="O833">
        <v>5023</v>
      </c>
    </row>
    <row r="834" spans="1:15" ht="12.75">
      <c r="A834" t="s">
        <v>983</v>
      </c>
      <c r="B834">
        <v>2011</v>
      </c>
      <c r="C834" t="s">
        <v>261</v>
      </c>
      <c r="D834" s="1" t="s">
        <v>57</v>
      </c>
      <c r="E834">
        <v>4</v>
      </c>
      <c r="F834">
        <v>403</v>
      </c>
      <c r="G834">
        <v>817</v>
      </c>
      <c r="H834">
        <v>923</v>
      </c>
      <c r="I834">
        <v>1881</v>
      </c>
      <c r="J834">
        <v>2537</v>
      </c>
      <c r="K834">
        <v>995</v>
      </c>
      <c r="L834">
        <v>589</v>
      </c>
      <c r="M834">
        <v>224</v>
      </c>
      <c r="N834">
        <v>8369</v>
      </c>
      <c r="O834">
        <v>2092.25</v>
      </c>
    </row>
    <row r="835" spans="1:15" ht="12.75">
      <c r="A835" t="s">
        <v>984</v>
      </c>
      <c r="B835">
        <v>2011</v>
      </c>
      <c r="C835" t="s">
        <v>261</v>
      </c>
      <c r="D835" s="1" t="s">
        <v>59</v>
      </c>
      <c r="E835" t="s">
        <v>6</v>
      </c>
      <c r="F835" t="s">
        <v>6</v>
      </c>
      <c r="G835" t="s">
        <v>6</v>
      </c>
      <c r="H835" t="s">
        <v>6</v>
      </c>
      <c r="I835" t="s">
        <v>6</v>
      </c>
      <c r="J835" t="s">
        <v>6</v>
      </c>
      <c r="K835" t="s">
        <v>6</v>
      </c>
      <c r="L835" t="s">
        <v>6</v>
      </c>
      <c r="M835" t="s">
        <v>6</v>
      </c>
      <c r="N835" t="s">
        <v>6</v>
      </c>
      <c r="O835" t="s">
        <v>6</v>
      </c>
    </row>
    <row r="836" spans="1:15" ht="12.75">
      <c r="A836" t="s">
        <v>985</v>
      </c>
      <c r="B836">
        <v>2011</v>
      </c>
      <c r="C836" t="s">
        <v>261</v>
      </c>
      <c r="D836" s="1" t="s">
        <v>61</v>
      </c>
      <c r="E836">
        <v>2</v>
      </c>
      <c r="F836">
        <v>45</v>
      </c>
      <c r="G836">
        <v>130</v>
      </c>
      <c r="H836">
        <v>119</v>
      </c>
      <c r="I836">
        <v>193</v>
      </c>
      <c r="J836">
        <v>421</v>
      </c>
      <c r="K836">
        <v>180</v>
      </c>
      <c r="L836">
        <v>84</v>
      </c>
      <c r="M836">
        <v>30</v>
      </c>
      <c r="N836">
        <v>1202</v>
      </c>
      <c r="O836">
        <v>601</v>
      </c>
    </row>
    <row r="837" spans="1:15" ht="12.75">
      <c r="A837" t="s">
        <v>986</v>
      </c>
      <c r="B837">
        <v>2011</v>
      </c>
      <c r="C837" t="s">
        <v>261</v>
      </c>
      <c r="D837" s="1" t="s">
        <v>63</v>
      </c>
      <c r="E837" t="s">
        <v>6</v>
      </c>
      <c r="F837" t="s">
        <v>6</v>
      </c>
      <c r="G837" t="s">
        <v>6</v>
      </c>
      <c r="H837" t="s">
        <v>6</v>
      </c>
      <c r="I837" t="s">
        <v>6</v>
      </c>
      <c r="J837" t="s">
        <v>6</v>
      </c>
      <c r="K837" t="s">
        <v>6</v>
      </c>
      <c r="L837" t="s">
        <v>6</v>
      </c>
      <c r="M837" t="s">
        <v>6</v>
      </c>
      <c r="N837" t="s">
        <v>6</v>
      </c>
      <c r="O837" t="s">
        <v>6</v>
      </c>
    </row>
    <row r="838" spans="1:15" ht="12.75">
      <c r="A838" t="s">
        <v>987</v>
      </c>
      <c r="B838">
        <v>2011</v>
      </c>
      <c r="C838" t="s">
        <v>261</v>
      </c>
      <c r="D838" s="1" t="s">
        <v>65</v>
      </c>
      <c r="E838" t="s">
        <v>6</v>
      </c>
      <c r="F838" t="s">
        <v>6</v>
      </c>
      <c r="G838" t="s">
        <v>6</v>
      </c>
      <c r="H838" t="s">
        <v>6</v>
      </c>
      <c r="I838" t="s">
        <v>6</v>
      </c>
      <c r="J838" t="s">
        <v>6</v>
      </c>
      <c r="K838" t="s">
        <v>6</v>
      </c>
      <c r="L838" t="s">
        <v>6</v>
      </c>
      <c r="M838" t="s">
        <v>6</v>
      </c>
      <c r="N838" t="s">
        <v>6</v>
      </c>
      <c r="O838" t="s">
        <v>6</v>
      </c>
    </row>
    <row r="839" spans="1:15" ht="12.75">
      <c r="A839" t="s">
        <v>988</v>
      </c>
      <c r="B839">
        <v>2011</v>
      </c>
      <c r="C839" t="s">
        <v>261</v>
      </c>
      <c r="D839" s="1" t="s">
        <v>67</v>
      </c>
      <c r="E839">
        <v>2</v>
      </c>
      <c r="F839">
        <v>173</v>
      </c>
      <c r="G839">
        <v>311</v>
      </c>
      <c r="H839">
        <v>297</v>
      </c>
      <c r="I839">
        <v>771</v>
      </c>
      <c r="J839">
        <v>616</v>
      </c>
      <c r="K839">
        <v>177</v>
      </c>
      <c r="L839">
        <v>150</v>
      </c>
      <c r="M839">
        <v>58</v>
      </c>
      <c r="N839">
        <v>2553</v>
      </c>
      <c r="O839">
        <v>1276.5</v>
      </c>
    </row>
    <row r="840" spans="1:15" ht="12.75">
      <c r="A840" t="s">
        <v>989</v>
      </c>
      <c r="B840">
        <v>2011</v>
      </c>
      <c r="C840" t="s">
        <v>261</v>
      </c>
      <c r="D840" s="1" t="s">
        <v>69</v>
      </c>
      <c r="E840">
        <v>1</v>
      </c>
      <c r="F840">
        <v>660</v>
      </c>
      <c r="G840">
        <v>681</v>
      </c>
      <c r="H840">
        <v>424</v>
      </c>
      <c r="I840">
        <v>2047</v>
      </c>
      <c r="J840">
        <v>737</v>
      </c>
      <c r="K840">
        <v>154</v>
      </c>
      <c r="L840">
        <v>62</v>
      </c>
      <c r="M840">
        <v>20</v>
      </c>
      <c r="N840">
        <v>4785</v>
      </c>
      <c r="O840">
        <v>4785</v>
      </c>
    </row>
    <row r="841" spans="1:15" ht="12.75">
      <c r="A841" t="s">
        <v>990</v>
      </c>
      <c r="B841">
        <v>2011</v>
      </c>
      <c r="C841" t="s">
        <v>261</v>
      </c>
      <c r="D841" s="1" t="s">
        <v>71</v>
      </c>
      <c r="E841" t="s">
        <v>6</v>
      </c>
      <c r="F841" t="s">
        <v>6</v>
      </c>
      <c r="G841" t="s">
        <v>6</v>
      </c>
      <c r="H841" t="s">
        <v>6</v>
      </c>
      <c r="I841" t="s">
        <v>6</v>
      </c>
      <c r="J841" t="s">
        <v>6</v>
      </c>
      <c r="K841" t="s">
        <v>6</v>
      </c>
      <c r="L841" t="s">
        <v>6</v>
      </c>
      <c r="M841" t="s">
        <v>6</v>
      </c>
      <c r="N841" t="s">
        <v>6</v>
      </c>
      <c r="O841" t="s">
        <v>6</v>
      </c>
    </row>
    <row r="842" spans="1:15" ht="12.75">
      <c r="A842" t="s">
        <v>991</v>
      </c>
      <c r="B842">
        <v>2011</v>
      </c>
      <c r="C842" t="s">
        <v>261</v>
      </c>
      <c r="D842" s="1" t="s">
        <v>73</v>
      </c>
      <c r="E842" t="s">
        <v>6</v>
      </c>
      <c r="F842" t="s">
        <v>6</v>
      </c>
      <c r="G842" t="s">
        <v>6</v>
      </c>
      <c r="H842" t="s">
        <v>6</v>
      </c>
      <c r="I842" t="s">
        <v>6</v>
      </c>
      <c r="J842" t="s">
        <v>6</v>
      </c>
      <c r="K842" t="s">
        <v>6</v>
      </c>
      <c r="L842" t="s">
        <v>6</v>
      </c>
      <c r="M842" t="s">
        <v>6</v>
      </c>
      <c r="N842" t="s">
        <v>6</v>
      </c>
      <c r="O842" t="s">
        <v>6</v>
      </c>
    </row>
    <row r="843" spans="1:15" ht="12.75">
      <c r="A843" t="s">
        <v>992</v>
      </c>
      <c r="B843">
        <v>2011</v>
      </c>
      <c r="C843" t="s">
        <v>261</v>
      </c>
      <c r="D843" s="1" t="s">
        <v>75</v>
      </c>
      <c r="E843" t="s">
        <v>6</v>
      </c>
      <c r="F843" t="s">
        <v>6</v>
      </c>
      <c r="G843" t="s">
        <v>6</v>
      </c>
      <c r="H843" t="s">
        <v>6</v>
      </c>
      <c r="I843" t="s">
        <v>6</v>
      </c>
      <c r="J843" t="s">
        <v>6</v>
      </c>
      <c r="K843" t="s">
        <v>6</v>
      </c>
      <c r="L843" t="s">
        <v>6</v>
      </c>
      <c r="M843" t="s">
        <v>6</v>
      </c>
      <c r="N843" t="s">
        <v>6</v>
      </c>
      <c r="O843" t="s">
        <v>6</v>
      </c>
    </row>
    <row r="844" spans="1:15" ht="12.75">
      <c r="A844" t="s">
        <v>993</v>
      </c>
      <c r="B844">
        <v>2011</v>
      </c>
      <c r="C844" t="s">
        <v>261</v>
      </c>
      <c r="D844" s="1" t="s">
        <v>77</v>
      </c>
      <c r="E844" t="s">
        <v>6</v>
      </c>
      <c r="F844" t="s">
        <v>6</v>
      </c>
      <c r="G844" t="s">
        <v>6</v>
      </c>
      <c r="H844" t="s">
        <v>6</v>
      </c>
      <c r="I844" t="s">
        <v>6</v>
      </c>
      <c r="J844" t="s">
        <v>6</v>
      </c>
      <c r="K844" t="s">
        <v>6</v>
      </c>
      <c r="L844" t="s">
        <v>6</v>
      </c>
      <c r="M844" t="s">
        <v>6</v>
      </c>
      <c r="N844" t="s">
        <v>6</v>
      </c>
      <c r="O844" t="s">
        <v>6</v>
      </c>
    </row>
    <row r="845" spans="1:15" ht="12.75">
      <c r="A845" t="s">
        <v>994</v>
      </c>
      <c r="B845">
        <v>2011</v>
      </c>
      <c r="C845" t="s">
        <v>261</v>
      </c>
      <c r="D845" s="1" t="s">
        <v>79</v>
      </c>
      <c r="E845">
        <v>4</v>
      </c>
      <c r="F845">
        <v>999</v>
      </c>
      <c r="G845">
        <v>1599</v>
      </c>
      <c r="H845">
        <v>2042</v>
      </c>
      <c r="I845">
        <v>5219</v>
      </c>
      <c r="J845">
        <v>3859</v>
      </c>
      <c r="K845">
        <v>922</v>
      </c>
      <c r="L845">
        <v>514</v>
      </c>
      <c r="M845">
        <v>145</v>
      </c>
      <c r="N845">
        <v>15299</v>
      </c>
      <c r="O845">
        <v>3824.75</v>
      </c>
    </row>
    <row r="846" spans="1:15" ht="12.75">
      <c r="A846" t="s">
        <v>995</v>
      </c>
      <c r="B846">
        <v>2011</v>
      </c>
      <c r="C846" t="s">
        <v>261</v>
      </c>
      <c r="D846" s="1" t="s">
        <v>81</v>
      </c>
      <c r="E846">
        <v>1</v>
      </c>
      <c r="F846">
        <v>110</v>
      </c>
      <c r="G846">
        <v>241</v>
      </c>
      <c r="H846">
        <v>257</v>
      </c>
      <c r="I846">
        <v>454</v>
      </c>
      <c r="J846">
        <v>536</v>
      </c>
      <c r="K846">
        <v>171</v>
      </c>
      <c r="L846">
        <v>101</v>
      </c>
      <c r="M846">
        <v>21</v>
      </c>
      <c r="N846">
        <v>1891</v>
      </c>
      <c r="O846">
        <v>1891</v>
      </c>
    </row>
    <row r="847" spans="1:15" ht="12.75">
      <c r="A847" t="s">
        <v>996</v>
      </c>
      <c r="B847">
        <v>2011</v>
      </c>
      <c r="C847" t="s">
        <v>261</v>
      </c>
      <c r="D847" s="1" t="s">
        <v>125</v>
      </c>
      <c r="E847" t="s">
        <v>6</v>
      </c>
      <c r="F847" t="s">
        <v>6</v>
      </c>
      <c r="G847" t="s">
        <v>6</v>
      </c>
      <c r="H847" t="s">
        <v>6</v>
      </c>
      <c r="I847" t="s">
        <v>6</v>
      </c>
      <c r="J847" t="s">
        <v>6</v>
      </c>
      <c r="K847" t="s">
        <v>6</v>
      </c>
      <c r="L847" t="s">
        <v>6</v>
      </c>
      <c r="M847" t="s">
        <v>6</v>
      </c>
      <c r="N847" t="s">
        <v>6</v>
      </c>
      <c r="O847" t="s">
        <v>6</v>
      </c>
    </row>
    <row r="848" spans="1:15" ht="12.75">
      <c r="A848" t="s">
        <v>997</v>
      </c>
      <c r="B848">
        <v>2011</v>
      </c>
      <c r="C848" t="s">
        <v>261</v>
      </c>
      <c r="D848" s="1" t="s">
        <v>84</v>
      </c>
      <c r="E848" t="s">
        <v>6</v>
      </c>
      <c r="F848" t="s">
        <v>6</v>
      </c>
      <c r="G848" t="s">
        <v>6</v>
      </c>
      <c r="H848" t="s">
        <v>6</v>
      </c>
      <c r="I848" t="s">
        <v>6</v>
      </c>
      <c r="J848" t="s">
        <v>6</v>
      </c>
      <c r="K848" t="s">
        <v>6</v>
      </c>
      <c r="L848" t="s">
        <v>6</v>
      </c>
      <c r="M848" t="s">
        <v>6</v>
      </c>
      <c r="N848" t="s">
        <v>6</v>
      </c>
      <c r="O848" t="s">
        <v>6</v>
      </c>
    </row>
    <row r="849" spans="1:15" ht="12.75">
      <c r="A849" t="s">
        <v>998</v>
      </c>
      <c r="B849">
        <v>2011</v>
      </c>
      <c r="C849" t="s">
        <v>261</v>
      </c>
      <c r="D849" s="52" t="s">
        <v>131</v>
      </c>
      <c r="E849">
        <v>9</v>
      </c>
      <c r="F849">
        <v>404</v>
      </c>
      <c r="G849">
        <v>1030</v>
      </c>
      <c r="H849">
        <v>962</v>
      </c>
      <c r="I849">
        <v>2052</v>
      </c>
      <c r="J849">
        <v>3413</v>
      </c>
      <c r="K849">
        <v>1209</v>
      </c>
      <c r="L849">
        <v>582</v>
      </c>
      <c r="M849">
        <v>222</v>
      </c>
      <c r="N849">
        <v>9874</v>
      </c>
      <c r="O849">
        <v>1097.111111111111</v>
      </c>
    </row>
    <row r="850" spans="1:15" ht="12.75">
      <c r="A850" t="s">
        <v>999</v>
      </c>
      <c r="B850">
        <v>2011</v>
      </c>
      <c r="C850" t="s">
        <v>261</v>
      </c>
      <c r="D850" s="1" t="s">
        <v>86</v>
      </c>
      <c r="E850" t="s">
        <v>6</v>
      </c>
      <c r="F850" t="s">
        <v>6</v>
      </c>
      <c r="G850" t="s">
        <v>6</v>
      </c>
      <c r="H850" t="s">
        <v>6</v>
      </c>
      <c r="I850" t="s">
        <v>6</v>
      </c>
      <c r="J850" t="s">
        <v>6</v>
      </c>
      <c r="K850" t="s">
        <v>6</v>
      </c>
      <c r="L850" t="s">
        <v>6</v>
      </c>
      <c r="M850" t="s">
        <v>6</v>
      </c>
      <c r="N850" t="s">
        <v>6</v>
      </c>
      <c r="O850" t="s">
        <v>6</v>
      </c>
    </row>
    <row r="851" spans="1:15" ht="12.75">
      <c r="A851" t="s">
        <v>1000</v>
      </c>
      <c r="B851">
        <v>2011</v>
      </c>
      <c r="C851" t="s">
        <v>261</v>
      </c>
      <c r="D851" s="1" t="s">
        <v>88</v>
      </c>
      <c r="E851" t="s">
        <v>6</v>
      </c>
      <c r="F851" t="s">
        <v>6</v>
      </c>
      <c r="G851" t="s">
        <v>6</v>
      </c>
      <c r="H851" t="s">
        <v>6</v>
      </c>
      <c r="I851" t="s">
        <v>6</v>
      </c>
      <c r="J851" t="s">
        <v>6</v>
      </c>
      <c r="K851" t="s">
        <v>6</v>
      </c>
      <c r="L851" t="s">
        <v>6</v>
      </c>
      <c r="M851" t="s">
        <v>6</v>
      </c>
      <c r="N851" t="s">
        <v>6</v>
      </c>
      <c r="O851" t="s">
        <v>6</v>
      </c>
    </row>
    <row r="852" spans="1:15" ht="12.75">
      <c r="A852" t="s">
        <v>1001</v>
      </c>
      <c r="B852">
        <v>2011</v>
      </c>
      <c r="C852" t="s">
        <v>261</v>
      </c>
      <c r="D852" s="1" t="s">
        <v>92</v>
      </c>
      <c r="E852" t="s">
        <v>6</v>
      </c>
      <c r="F852" t="s">
        <v>6</v>
      </c>
      <c r="G852" t="s">
        <v>6</v>
      </c>
      <c r="H852" t="s">
        <v>6</v>
      </c>
      <c r="I852" t="s">
        <v>6</v>
      </c>
      <c r="J852" t="s">
        <v>6</v>
      </c>
      <c r="K852" t="s">
        <v>6</v>
      </c>
      <c r="L852" t="s">
        <v>6</v>
      </c>
      <c r="M852" t="s">
        <v>6</v>
      </c>
      <c r="N852" t="s">
        <v>6</v>
      </c>
      <c r="O852" t="s">
        <v>6</v>
      </c>
    </row>
    <row r="853" spans="1:15" ht="12.75">
      <c r="A853" t="s">
        <v>1002</v>
      </c>
      <c r="B853">
        <v>2011</v>
      </c>
      <c r="C853" t="s">
        <v>261</v>
      </c>
      <c r="D853" s="1" t="s">
        <v>94</v>
      </c>
      <c r="E853" t="s">
        <v>6</v>
      </c>
      <c r="F853" t="s">
        <v>6</v>
      </c>
      <c r="G853" t="s">
        <v>6</v>
      </c>
      <c r="H853" t="s">
        <v>6</v>
      </c>
      <c r="I853" t="s">
        <v>6</v>
      </c>
      <c r="J853" t="s">
        <v>6</v>
      </c>
      <c r="K853" t="s">
        <v>6</v>
      </c>
      <c r="L853" t="s">
        <v>6</v>
      </c>
      <c r="M853" t="s">
        <v>6</v>
      </c>
      <c r="N853" t="s">
        <v>6</v>
      </c>
      <c r="O853" t="s">
        <v>6</v>
      </c>
    </row>
    <row r="854" spans="1:15" ht="12.75">
      <c r="A854" t="s">
        <v>1003</v>
      </c>
      <c r="B854">
        <v>2011</v>
      </c>
      <c r="C854" t="s">
        <v>261</v>
      </c>
      <c r="D854" s="1" t="s">
        <v>96</v>
      </c>
      <c r="E854" t="s">
        <v>6</v>
      </c>
      <c r="F854" t="s">
        <v>6</v>
      </c>
      <c r="G854" t="s">
        <v>6</v>
      </c>
      <c r="H854" t="s">
        <v>6</v>
      </c>
      <c r="I854" t="s">
        <v>6</v>
      </c>
      <c r="J854" t="s">
        <v>6</v>
      </c>
      <c r="K854" t="s">
        <v>6</v>
      </c>
      <c r="L854" t="s">
        <v>6</v>
      </c>
      <c r="M854" t="s">
        <v>6</v>
      </c>
      <c r="N854" t="s">
        <v>6</v>
      </c>
      <c r="O854" t="s">
        <v>6</v>
      </c>
    </row>
    <row r="855" spans="1:15" ht="12.75">
      <c r="A855" t="s">
        <v>1004</v>
      </c>
      <c r="B855">
        <v>2011</v>
      </c>
      <c r="C855" t="s">
        <v>261</v>
      </c>
      <c r="D855" s="1" t="s">
        <v>100</v>
      </c>
      <c r="E855" t="s">
        <v>6</v>
      </c>
      <c r="F855" t="s">
        <v>6</v>
      </c>
      <c r="G855" t="s">
        <v>6</v>
      </c>
      <c r="H855" t="s">
        <v>6</v>
      </c>
      <c r="I855" t="s">
        <v>6</v>
      </c>
      <c r="J855" t="s">
        <v>6</v>
      </c>
      <c r="K855" t="s">
        <v>6</v>
      </c>
      <c r="L855" t="s">
        <v>6</v>
      </c>
      <c r="M855" t="s">
        <v>6</v>
      </c>
      <c r="N855" t="s">
        <v>6</v>
      </c>
      <c r="O855" t="s">
        <v>6</v>
      </c>
    </row>
    <row r="856" spans="1:15" ht="12.75">
      <c r="A856" t="s">
        <v>1005</v>
      </c>
      <c r="B856">
        <v>2011</v>
      </c>
      <c r="C856" t="s">
        <v>261</v>
      </c>
      <c r="D856" s="1" t="s">
        <v>102</v>
      </c>
      <c r="E856">
        <v>7</v>
      </c>
      <c r="F856">
        <v>251</v>
      </c>
      <c r="G856">
        <v>537</v>
      </c>
      <c r="H856">
        <v>690</v>
      </c>
      <c r="I856">
        <v>1159</v>
      </c>
      <c r="J856">
        <v>1835</v>
      </c>
      <c r="K856">
        <v>723</v>
      </c>
      <c r="L856">
        <v>362</v>
      </c>
      <c r="M856">
        <v>135</v>
      </c>
      <c r="N856">
        <v>5692</v>
      </c>
      <c r="O856">
        <v>813.1428571428571</v>
      </c>
    </row>
    <row r="857" spans="1:15" ht="12.75">
      <c r="A857" t="s">
        <v>1006</v>
      </c>
      <c r="B857">
        <v>2011</v>
      </c>
      <c r="C857" t="s">
        <v>261</v>
      </c>
      <c r="D857" s="1" t="s">
        <v>104</v>
      </c>
      <c r="E857" t="s">
        <v>6</v>
      </c>
      <c r="F857" t="s">
        <v>6</v>
      </c>
      <c r="G857" t="s">
        <v>6</v>
      </c>
      <c r="H857" t="s">
        <v>6</v>
      </c>
      <c r="I857" t="s">
        <v>6</v>
      </c>
      <c r="J857" t="s">
        <v>6</v>
      </c>
      <c r="K857" t="s">
        <v>6</v>
      </c>
      <c r="L857" t="s">
        <v>6</v>
      </c>
      <c r="M857" t="s">
        <v>6</v>
      </c>
      <c r="N857" t="s">
        <v>6</v>
      </c>
      <c r="O857" t="s">
        <v>6</v>
      </c>
    </row>
    <row r="858" spans="1:15" ht="12.75">
      <c r="A858" t="s">
        <v>1007</v>
      </c>
      <c r="B858">
        <v>2011</v>
      </c>
      <c r="C858" t="s">
        <v>261</v>
      </c>
      <c r="D858" s="1" t="s">
        <v>106</v>
      </c>
      <c r="E858" t="s">
        <v>6</v>
      </c>
      <c r="F858" t="s">
        <v>6</v>
      </c>
      <c r="G858" t="s">
        <v>6</v>
      </c>
      <c r="H858" t="s">
        <v>6</v>
      </c>
      <c r="I858" t="s">
        <v>6</v>
      </c>
      <c r="J858" t="s">
        <v>6</v>
      </c>
      <c r="K858" t="s">
        <v>6</v>
      </c>
      <c r="L858" t="s">
        <v>6</v>
      </c>
      <c r="M858" t="s">
        <v>6</v>
      </c>
      <c r="N858" t="s">
        <v>6</v>
      </c>
      <c r="O858" t="s">
        <v>6</v>
      </c>
    </row>
    <row r="859" spans="1:15" ht="12.75">
      <c r="A859" t="s">
        <v>1008</v>
      </c>
      <c r="B859">
        <v>2011</v>
      </c>
      <c r="C859" t="s">
        <v>261</v>
      </c>
      <c r="D859" s="1" t="s">
        <v>108</v>
      </c>
      <c r="E859" t="s">
        <v>6</v>
      </c>
      <c r="F859" t="s">
        <v>6</v>
      </c>
      <c r="G859" t="s">
        <v>6</v>
      </c>
      <c r="H859" t="s">
        <v>6</v>
      </c>
      <c r="I859" t="s">
        <v>6</v>
      </c>
      <c r="J859" t="s">
        <v>6</v>
      </c>
      <c r="K859" t="s">
        <v>6</v>
      </c>
      <c r="L859" t="s">
        <v>6</v>
      </c>
      <c r="M859" t="s">
        <v>6</v>
      </c>
      <c r="N859" t="s">
        <v>6</v>
      </c>
      <c r="O859" t="s">
        <v>6</v>
      </c>
    </row>
    <row r="860" spans="1:15" ht="12.75">
      <c r="A860" t="s">
        <v>1009</v>
      </c>
      <c r="B860">
        <v>2011</v>
      </c>
      <c r="C860" t="s">
        <v>261</v>
      </c>
      <c r="D860" s="1" t="s">
        <v>110</v>
      </c>
      <c r="E860">
        <v>2</v>
      </c>
      <c r="F860">
        <v>564</v>
      </c>
      <c r="G860">
        <v>1224</v>
      </c>
      <c r="H860">
        <v>1288</v>
      </c>
      <c r="I860">
        <v>2707</v>
      </c>
      <c r="J860">
        <v>2786</v>
      </c>
      <c r="K860">
        <v>997</v>
      </c>
      <c r="L860">
        <v>548</v>
      </c>
      <c r="M860">
        <v>198</v>
      </c>
      <c r="N860">
        <v>10312</v>
      </c>
      <c r="O860">
        <v>5156</v>
      </c>
    </row>
    <row r="861" spans="1:15" ht="12.75">
      <c r="A861" t="s">
        <v>1010</v>
      </c>
      <c r="B861">
        <v>2011</v>
      </c>
      <c r="C861" t="s">
        <v>261</v>
      </c>
      <c r="D861" s="1" t="s">
        <v>112</v>
      </c>
      <c r="E861" t="s">
        <v>6</v>
      </c>
      <c r="F861" t="s">
        <v>6</v>
      </c>
      <c r="G861" t="s">
        <v>6</v>
      </c>
      <c r="H861" t="s">
        <v>6</v>
      </c>
      <c r="I861" t="s">
        <v>6</v>
      </c>
      <c r="J861" t="s">
        <v>6</v>
      </c>
      <c r="K861" t="s">
        <v>6</v>
      </c>
      <c r="L861" t="s">
        <v>6</v>
      </c>
      <c r="M861" t="s">
        <v>6</v>
      </c>
      <c r="N861" t="s">
        <v>6</v>
      </c>
      <c r="O861" t="s">
        <v>6</v>
      </c>
    </row>
    <row r="862" spans="1:15" ht="12.75">
      <c r="A862" t="s">
        <v>1011</v>
      </c>
      <c r="B862">
        <v>2011</v>
      </c>
      <c r="C862" t="s">
        <v>261</v>
      </c>
      <c r="D862" s="1" t="s">
        <v>116</v>
      </c>
      <c r="E862" t="s">
        <v>6</v>
      </c>
      <c r="F862" t="s">
        <v>6</v>
      </c>
      <c r="G862" t="s">
        <v>6</v>
      </c>
      <c r="H862" t="s">
        <v>6</v>
      </c>
      <c r="I862" t="s">
        <v>6</v>
      </c>
      <c r="J862" t="s">
        <v>6</v>
      </c>
      <c r="K862" t="s">
        <v>6</v>
      </c>
      <c r="L862" t="s">
        <v>6</v>
      </c>
      <c r="M862" t="s">
        <v>6</v>
      </c>
      <c r="N862" t="s">
        <v>6</v>
      </c>
      <c r="O862" t="s">
        <v>6</v>
      </c>
    </row>
    <row r="863" spans="1:15" ht="12.75">
      <c r="A863" t="s">
        <v>1012</v>
      </c>
      <c r="B863">
        <v>2011</v>
      </c>
      <c r="C863" t="s">
        <v>261</v>
      </c>
      <c r="D863" s="1" t="s">
        <v>118</v>
      </c>
      <c r="E863" t="s">
        <v>6</v>
      </c>
      <c r="F863" t="s">
        <v>6</v>
      </c>
      <c r="G863" t="s">
        <v>6</v>
      </c>
      <c r="H863" t="s">
        <v>6</v>
      </c>
      <c r="I863" t="s">
        <v>6</v>
      </c>
      <c r="J863" t="s">
        <v>6</v>
      </c>
      <c r="K863" t="s">
        <v>6</v>
      </c>
      <c r="L863" t="s">
        <v>6</v>
      </c>
      <c r="M863" t="s">
        <v>6</v>
      </c>
      <c r="N863" t="s">
        <v>6</v>
      </c>
      <c r="O863" t="s">
        <v>6</v>
      </c>
    </row>
    <row r="864" spans="1:15" ht="12.75">
      <c r="A864" t="s">
        <v>1013</v>
      </c>
      <c r="B864">
        <v>2011</v>
      </c>
      <c r="C864" t="s">
        <v>261</v>
      </c>
      <c r="D864" s="1" t="s">
        <v>120</v>
      </c>
      <c r="E864" t="s">
        <v>6</v>
      </c>
      <c r="F864" t="s">
        <v>6</v>
      </c>
      <c r="G864" t="s">
        <v>6</v>
      </c>
      <c r="H864" t="s">
        <v>6</v>
      </c>
      <c r="I864" t="s">
        <v>6</v>
      </c>
      <c r="J864" t="s">
        <v>6</v>
      </c>
      <c r="K864" t="s">
        <v>6</v>
      </c>
      <c r="L864" t="s">
        <v>6</v>
      </c>
      <c r="M864" t="s">
        <v>6</v>
      </c>
      <c r="N864" t="s">
        <v>6</v>
      </c>
      <c r="O864" t="s">
        <v>6</v>
      </c>
    </row>
    <row r="865" spans="1:15" ht="12.75">
      <c r="A865" t="s">
        <v>1014</v>
      </c>
      <c r="B865">
        <v>2011</v>
      </c>
      <c r="C865" t="s">
        <v>261</v>
      </c>
      <c r="D865" s="1" t="s">
        <v>122</v>
      </c>
      <c r="E865" t="s">
        <v>6</v>
      </c>
      <c r="F865" t="s">
        <v>6</v>
      </c>
      <c r="G865" t="s">
        <v>6</v>
      </c>
      <c r="H865" t="s">
        <v>6</v>
      </c>
      <c r="I865" t="s">
        <v>6</v>
      </c>
      <c r="J865" t="s">
        <v>6</v>
      </c>
      <c r="K865" t="s">
        <v>6</v>
      </c>
      <c r="L865" t="s">
        <v>6</v>
      </c>
      <c r="M865" t="s">
        <v>6</v>
      </c>
      <c r="N865" t="s">
        <v>6</v>
      </c>
      <c r="O865" t="s">
        <v>6</v>
      </c>
    </row>
    <row r="866" spans="1:15" ht="12.75">
      <c r="A866" t="s">
        <v>1015</v>
      </c>
      <c r="B866">
        <v>2011</v>
      </c>
      <c r="C866" t="s">
        <v>261</v>
      </c>
      <c r="D866" s="1" t="s">
        <v>124</v>
      </c>
      <c r="E866" t="s">
        <v>6</v>
      </c>
      <c r="F866" t="s">
        <v>6</v>
      </c>
      <c r="G866" t="s">
        <v>6</v>
      </c>
      <c r="H866" t="s">
        <v>6</v>
      </c>
      <c r="I866" t="s">
        <v>6</v>
      </c>
      <c r="J866" t="s">
        <v>6</v>
      </c>
      <c r="K866" t="s">
        <v>6</v>
      </c>
      <c r="L866" t="s">
        <v>6</v>
      </c>
      <c r="M866" t="s">
        <v>6</v>
      </c>
      <c r="N866" t="s">
        <v>6</v>
      </c>
      <c r="O866" t="s">
        <v>6</v>
      </c>
    </row>
    <row r="867" spans="1:15" ht="12.75">
      <c r="A867" t="s">
        <v>1016</v>
      </c>
      <c r="B867">
        <v>2011</v>
      </c>
      <c r="C867" t="s">
        <v>261</v>
      </c>
      <c r="D867" s="46" t="s">
        <v>127</v>
      </c>
      <c r="E867">
        <v>2</v>
      </c>
      <c r="F867" t="s">
        <v>6</v>
      </c>
      <c r="G867" t="s">
        <v>6</v>
      </c>
      <c r="H867">
        <v>11</v>
      </c>
      <c r="I867">
        <v>180</v>
      </c>
      <c r="J867">
        <v>292</v>
      </c>
      <c r="K867">
        <v>360</v>
      </c>
      <c r="L867">
        <v>887</v>
      </c>
      <c r="M867">
        <v>1132</v>
      </c>
      <c r="N867">
        <v>2862</v>
      </c>
      <c r="O867">
        <v>1431</v>
      </c>
    </row>
    <row r="868" spans="1:15" ht="12.75">
      <c r="A868" t="s">
        <v>1017</v>
      </c>
      <c r="B868">
        <v>2012</v>
      </c>
      <c r="C868" t="s">
        <v>150</v>
      </c>
      <c r="D868" s="2" t="s">
        <v>49</v>
      </c>
      <c r="E868">
        <v>991</v>
      </c>
      <c r="F868">
        <v>289687</v>
      </c>
      <c r="G868">
        <v>565737</v>
      </c>
      <c r="H868">
        <v>709620</v>
      </c>
      <c r="I868">
        <v>1539728</v>
      </c>
      <c r="J868">
        <v>1511721</v>
      </c>
      <c r="K868">
        <v>512180</v>
      </c>
      <c r="L868">
        <v>306943</v>
      </c>
      <c r="M868">
        <v>100548</v>
      </c>
      <c r="N868">
        <v>5536164</v>
      </c>
      <c r="O868">
        <v>5586.441977800202</v>
      </c>
    </row>
    <row r="869" spans="1:15" ht="12.75">
      <c r="A869" t="s">
        <v>1018</v>
      </c>
      <c r="B869">
        <v>2012</v>
      </c>
      <c r="C869" t="s">
        <v>150</v>
      </c>
      <c r="D869" s="1" t="s">
        <v>55</v>
      </c>
      <c r="E869">
        <v>30</v>
      </c>
      <c r="F869">
        <v>13263</v>
      </c>
      <c r="G869">
        <v>21524</v>
      </c>
      <c r="H869">
        <v>36063</v>
      </c>
      <c r="I869">
        <v>81070</v>
      </c>
      <c r="J869">
        <v>61604</v>
      </c>
      <c r="K869">
        <v>18561</v>
      </c>
      <c r="L869">
        <v>12160</v>
      </c>
      <c r="M869">
        <v>4343</v>
      </c>
      <c r="N869">
        <v>248588</v>
      </c>
      <c r="O869">
        <v>8286.266666666666</v>
      </c>
    </row>
    <row r="870" spans="1:15" ht="12.75">
      <c r="A870" t="s">
        <v>1019</v>
      </c>
      <c r="B870">
        <v>2012</v>
      </c>
      <c r="C870" t="s">
        <v>150</v>
      </c>
      <c r="D870" s="1" t="s">
        <v>57</v>
      </c>
      <c r="E870">
        <v>36</v>
      </c>
      <c r="F870">
        <v>13460</v>
      </c>
      <c r="G870">
        <v>27007</v>
      </c>
      <c r="H870">
        <v>27627</v>
      </c>
      <c r="I870">
        <v>61869</v>
      </c>
      <c r="J870">
        <v>70785</v>
      </c>
      <c r="K870">
        <v>23540</v>
      </c>
      <c r="L870">
        <v>12990</v>
      </c>
      <c r="M870">
        <v>4649</v>
      </c>
      <c r="N870">
        <v>241927</v>
      </c>
      <c r="O870">
        <v>6720.194444444444</v>
      </c>
    </row>
    <row r="871" spans="1:15" ht="12.75">
      <c r="A871" t="s">
        <v>1020</v>
      </c>
      <c r="B871">
        <v>2012</v>
      </c>
      <c r="C871" t="s">
        <v>150</v>
      </c>
      <c r="D871" s="1" t="s">
        <v>59</v>
      </c>
      <c r="E871">
        <v>16</v>
      </c>
      <c r="F871">
        <v>5568</v>
      </c>
      <c r="G871">
        <v>11555</v>
      </c>
      <c r="H871">
        <v>12443</v>
      </c>
      <c r="I871">
        <v>26259</v>
      </c>
      <c r="J871">
        <v>30968</v>
      </c>
      <c r="K871">
        <v>12218</v>
      </c>
      <c r="L871">
        <v>7452</v>
      </c>
      <c r="M871">
        <v>2761</v>
      </c>
      <c r="N871">
        <v>109224</v>
      </c>
      <c r="O871">
        <v>6826.5</v>
      </c>
    </row>
    <row r="872" spans="1:15" ht="12.75">
      <c r="A872" t="s">
        <v>1021</v>
      </c>
      <c r="B872">
        <v>2012</v>
      </c>
      <c r="C872" t="s">
        <v>150</v>
      </c>
      <c r="D872" s="1" t="s">
        <v>61</v>
      </c>
      <c r="E872">
        <v>33</v>
      </c>
      <c r="F872">
        <v>3384</v>
      </c>
      <c r="G872">
        <v>8563</v>
      </c>
      <c r="H872">
        <v>9736</v>
      </c>
      <c r="I872">
        <v>19611</v>
      </c>
      <c r="J872">
        <v>26878</v>
      </c>
      <c r="K872">
        <v>11088</v>
      </c>
      <c r="L872">
        <v>6272</v>
      </c>
      <c r="M872">
        <v>1684</v>
      </c>
      <c r="N872">
        <v>87216</v>
      </c>
      <c r="O872">
        <v>2642.909090909091</v>
      </c>
    </row>
    <row r="873" spans="1:15" ht="12.75">
      <c r="A873" t="s">
        <v>1022</v>
      </c>
      <c r="B873">
        <v>2012</v>
      </c>
      <c r="C873" t="s">
        <v>150</v>
      </c>
      <c r="D873" s="1" t="s">
        <v>63</v>
      </c>
      <c r="E873">
        <v>7</v>
      </c>
      <c r="F873">
        <v>3165</v>
      </c>
      <c r="G873">
        <v>6168</v>
      </c>
      <c r="H873">
        <v>6755</v>
      </c>
      <c r="I873">
        <v>14325</v>
      </c>
      <c r="J873">
        <v>16282</v>
      </c>
      <c r="K873">
        <v>5606</v>
      </c>
      <c r="L873">
        <v>3054</v>
      </c>
      <c r="M873">
        <v>977</v>
      </c>
      <c r="N873">
        <v>56332</v>
      </c>
      <c r="O873">
        <v>8047.428571428572</v>
      </c>
    </row>
    <row r="874" spans="1:15" ht="12.75">
      <c r="A874" t="s">
        <v>1023</v>
      </c>
      <c r="B874">
        <v>2012</v>
      </c>
      <c r="C874" t="s">
        <v>150</v>
      </c>
      <c r="D874" s="1" t="s">
        <v>65</v>
      </c>
      <c r="E874">
        <v>34</v>
      </c>
      <c r="F874">
        <v>7223</v>
      </c>
      <c r="G874">
        <v>15447</v>
      </c>
      <c r="H874">
        <v>17026</v>
      </c>
      <c r="I874">
        <v>34288</v>
      </c>
      <c r="J874">
        <v>46118</v>
      </c>
      <c r="K874">
        <v>19149</v>
      </c>
      <c r="L874">
        <v>11614</v>
      </c>
      <c r="M874">
        <v>3789</v>
      </c>
      <c r="N874">
        <v>154654</v>
      </c>
      <c r="O874">
        <v>4548.64705882353</v>
      </c>
    </row>
    <row r="875" spans="1:15" ht="12.75">
      <c r="A875" t="s">
        <v>1024</v>
      </c>
      <c r="B875">
        <v>2012</v>
      </c>
      <c r="C875" t="s">
        <v>150</v>
      </c>
      <c r="D875" s="1" t="s">
        <v>67</v>
      </c>
      <c r="E875">
        <v>26</v>
      </c>
      <c r="F875">
        <v>8957</v>
      </c>
      <c r="G875">
        <v>16107</v>
      </c>
      <c r="H875">
        <v>26718</v>
      </c>
      <c r="I875">
        <v>47505</v>
      </c>
      <c r="J875">
        <v>43017</v>
      </c>
      <c r="K875">
        <v>14705</v>
      </c>
      <c r="L875">
        <v>9764</v>
      </c>
      <c r="M875">
        <v>3372</v>
      </c>
      <c r="N875">
        <v>170145</v>
      </c>
      <c r="O875">
        <v>6544.038461538462</v>
      </c>
    </row>
    <row r="876" spans="1:15" ht="12.75">
      <c r="A876" t="s">
        <v>1025</v>
      </c>
      <c r="B876">
        <v>2012</v>
      </c>
      <c r="C876" t="s">
        <v>150</v>
      </c>
      <c r="D876" s="1" t="s">
        <v>69</v>
      </c>
      <c r="E876">
        <v>21</v>
      </c>
      <c r="F876">
        <v>8787</v>
      </c>
      <c r="G876">
        <v>16550</v>
      </c>
      <c r="H876">
        <v>16561</v>
      </c>
      <c r="I876">
        <v>39637</v>
      </c>
      <c r="J876">
        <v>40810</v>
      </c>
      <c r="K876">
        <v>13998</v>
      </c>
      <c r="L876">
        <v>7274</v>
      </c>
      <c r="M876">
        <v>2447</v>
      </c>
      <c r="N876">
        <v>146064</v>
      </c>
      <c r="O876">
        <v>6955.428571428572</v>
      </c>
    </row>
    <row r="877" spans="1:15" ht="12.75">
      <c r="A877" t="s">
        <v>1026</v>
      </c>
      <c r="B877">
        <v>2012</v>
      </c>
      <c r="C877" t="s">
        <v>150</v>
      </c>
      <c r="D877" s="1" t="s">
        <v>71</v>
      </c>
      <c r="E877">
        <v>15</v>
      </c>
      <c r="F877">
        <v>6544</v>
      </c>
      <c r="G877">
        <v>13011</v>
      </c>
      <c r="H877">
        <v>15107</v>
      </c>
      <c r="I877">
        <v>31542</v>
      </c>
      <c r="J877">
        <v>35230</v>
      </c>
      <c r="K877">
        <v>12668</v>
      </c>
      <c r="L877">
        <v>7224</v>
      </c>
      <c r="M877">
        <v>2345</v>
      </c>
      <c r="N877">
        <v>123671</v>
      </c>
      <c r="O877">
        <v>8244.733333333334</v>
      </c>
    </row>
    <row r="878" spans="1:15" ht="12.75">
      <c r="A878" t="s">
        <v>1027</v>
      </c>
      <c r="B878">
        <v>2012</v>
      </c>
      <c r="C878" t="s">
        <v>150</v>
      </c>
      <c r="D878" s="1" t="s">
        <v>73</v>
      </c>
      <c r="E878">
        <v>17</v>
      </c>
      <c r="F878">
        <v>5016</v>
      </c>
      <c r="G878">
        <v>10890</v>
      </c>
      <c r="H878">
        <v>12496</v>
      </c>
      <c r="I878">
        <v>24573</v>
      </c>
      <c r="J878">
        <v>29784</v>
      </c>
      <c r="K878">
        <v>10689</v>
      </c>
      <c r="L878">
        <v>6800</v>
      </c>
      <c r="M878">
        <v>2101</v>
      </c>
      <c r="N878">
        <v>102349</v>
      </c>
      <c r="O878">
        <v>6020.529411764706</v>
      </c>
    </row>
    <row r="879" spans="1:15" ht="12.75">
      <c r="A879" t="s">
        <v>1028</v>
      </c>
      <c r="B879">
        <v>2012</v>
      </c>
      <c r="C879" t="s">
        <v>150</v>
      </c>
      <c r="D879" s="1" t="s">
        <v>75</v>
      </c>
      <c r="E879">
        <v>16</v>
      </c>
      <c r="F879">
        <v>5897</v>
      </c>
      <c r="G879">
        <v>11768</v>
      </c>
      <c r="H879">
        <v>12312</v>
      </c>
      <c r="I879">
        <v>25099</v>
      </c>
      <c r="J879">
        <v>29463</v>
      </c>
      <c r="K879">
        <v>10260</v>
      </c>
      <c r="L879">
        <v>6257</v>
      </c>
      <c r="M879">
        <v>2336</v>
      </c>
      <c r="N879">
        <v>103392</v>
      </c>
      <c r="O879">
        <v>6462</v>
      </c>
    </row>
    <row r="880" spans="1:15" ht="12.75">
      <c r="A880" t="s">
        <v>1029</v>
      </c>
      <c r="B880">
        <v>2012</v>
      </c>
      <c r="C880" t="s">
        <v>150</v>
      </c>
      <c r="D880" s="1" t="s">
        <v>77</v>
      </c>
      <c r="E880">
        <v>15</v>
      </c>
      <c r="F880">
        <v>4763</v>
      </c>
      <c r="G880">
        <v>10807</v>
      </c>
      <c r="H880">
        <v>10941</v>
      </c>
      <c r="I880">
        <v>21841</v>
      </c>
      <c r="J880">
        <v>25214</v>
      </c>
      <c r="K880">
        <v>8207</v>
      </c>
      <c r="L880">
        <v>5231</v>
      </c>
      <c r="M880">
        <v>1845</v>
      </c>
      <c r="N880">
        <v>88849</v>
      </c>
      <c r="O880">
        <v>5923.266666666666</v>
      </c>
    </row>
    <row r="881" spans="1:15" ht="12.75">
      <c r="A881" t="s">
        <v>1030</v>
      </c>
      <c r="B881">
        <v>2012</v>
      </c>
      <c r="C881" t="s">
        <v>150</v>
      </c>
      <c r="D881" s="1" t="s">
        <v>79</v>
      </c>
      <c r="E881">
        <v>72</v>
      </c>
      <c r="F881">
        <v>25951</v>
      </c>
      <c r="G881">
        <v>42585</v>
      </c>
      <c r="H881">
        <v>77094</v>
      </c>
      <c r="I881">
        <v>183051</v>
      </c>
      <c r="J881">
        <v>119362</v>
      </c>
      <c r="K881">
        <v>36356</v>
      </c>
      <c r="L881">
        <v>24347</v>
      </c>
      <c r="M881">
        <v>9834</v>
      </c>
      <c r="N881">
        <v>518580</v>
      </c>
      <c r="O881">
        <v>7202.5</v>
      </c>
    </row>
    <row r="882" spans="1:15" ht="12.75">
      <c r="A882" t="s">
        <v>1031</v>
      </c>
      <c r="B882">
        <v>2012</v>
      </c>
      <c r="C882" t="s">
        <v>150</v>
      </c>
      <c r="D882" s="1" t="s">
        <v>81</v>
      </c>
      <c r="E882">
        <v>27</v>
      </c>
      <c r="F882">
        <v>9066</v>
      </c>
      <c r="G882">
        <v>17050</v>
      </c>
      <c r="H882">
        <v>18259</v>
      </c>
      <c r="I882">
        <v>43174</v>
      </c>
      <c r="J882">
        <v>43783</v>
      </c>
      <c r="K882">
        <v>14813</v>
      </c>
      <c r="L882">
        <v>8616</v>
      </c>
      <c r="M882">
        <v>2691</v>
      </c>
      <c r="N882">
        <v>157452</v>
      </c>
      <c r="O882">
        <v>5831.555555555556</v>
      </c>
    </row>
    <row r="883" spans="1:15" ht="12.75">
      <c r="A883" t="s">
        <v>1032</v>
      </c>
      <c r="B883">
        <v>2012</v>
      </c>
      <c r="C883" t="s">
        <v>150</v>
      </c>
      <c r="D883" s="1" t="s">
        <v>125</v>
      </c>
      <c r="E883">
        <v>151</v>
      </c>
      <c r="F883">
        <v>36082</v>
      </c>
      <c r="G883">
        <v>63918</v>
      </c>
      <c r="H883">
        <v>100975</v>
      </c>
      <c r="I883">
        <v>232901</v>
      </c>
      <c r="J883">
        <v>169677</v>
      </c>
      <c r="K883">
        <v>46293</v>
      </c>
      <c r="L883">
        <v>29656</v>
      </c>
      <c r="M883">
        <v>7947</v>
      </c>
      <c r="N883">
        <v>687449</v>
      </c>
      <c r="O883">
        <v>4552.64238410596</v>
      </c>
    </row>
    <row r="884" spans="1:15" ht="12.75">
      <c r="A884" t="s">
        <v>1033</v>
      </c>
      <c r="B884">
        <v>2012</v>
      </c>
      <c r="C884" t="s">
        <v>150</v>
      </c>
      <c r="D884" s="1" t="s">
        <v>84</v>
      </c>
      <c r="E884">
        <v>19</v>
      </c>
      <c r="F884">
        <v>5919</v>
      </c>
      <c r="G884">
        <v>12535</v>
      </c>
      <c r="H884">
        <v>21734</v>
      </c>
      <c r="I884">
        <v>30353</v>
      </c>
      <c r="J884">
        <v>34899</v>
      </c>
      <c r="K884">
        <v>13504</v>
      </c>
      <c r="L884">
        <v>7865</v>
      </c>
      <c r="M884">
        <v>2822</v>
      </c>
      <c r="N884">
        <v>129631</v>
      </c>
      <c r="O884">
        <v>6822.684210526316</v>
      </c>
    </row>
    <row r="885" spans="1:15" ht="12.75">
      <c r="A885" t="s">
        <v>1034</v>
      </c>
      <c r="B885">
        <v>2012</v>
      </c>
      <c r="C885" t="s">
        <v>150</v>
      </c>
      <c r="D885" s="52" t="s">
        <v>131</v>
      </c>
      <c r="E885">
        <v>67</v>
      </c>
      <c r="F885">
        <v>11565</v>
      </c>
      <c r="G885">
        <v>24363</v>
      </c>
      <c r="H885">
        <v>25160</v>
      </c>
      <c r="I885">
        <v>57012</v>
      </c>
      <c r="J885">
        <v>70487</v>
      </c>
      <c r="K885">
        <v>24909</v>
      </c>
      <c r="L885">
        <v>14095</v>
      </c>
      <c r="M885">
        <v>4291</v>
      </c>
      <c r="N885">
        <v>231882</v>
      </c>
      <c r="O885">
        <v>3460.9253731343283</v>
      </c>
    </row>
    <row r="886" spans="1:15" ht="12.75">
      <c r="A886" t="s">
        <v>1035</v>
      </c>
      <c r="B886">
        <v>2012</v>
      </c>
      <c r="C886" t="s">
        <v>150</v>
      </c>
      <c r="D886" s="1" t="s">
        <v>86</v>
      </c>
      <c r="E886">
        <v>16</v>
      </c>
      <c r="F886">
        <v>3972</v>
      </c>
      <c r="G886">
        <v>8581</v>
      </c>
      <c r="H886">
        <v>10251</v>
      </c>
      <c r="I886">
        <v>21558</v>
      </c>
      <c r="J886">
        <v>24481</v>
      </c>
      <c r="K886">
        <v>8119</v>
      </c>
      <c r="L886">
        <v>5118</v>
      </c>
      <c r="M886">
        <v>1611</v>
      </c>
      <c r="N886">
        <v>83691</v>
      </c>
      <c r="O886">
        <v>5230.6875</v>
      </c>
    </row>
    <row r="887" spans="1:15" ht="12.75">
      <c r="A887" t="s">
        <v>1036</v>
      </c>
      <c r="B887">
        <v>2012</v>
      </c>
      <c r="C887" t="s">
        <v>150</v>
      </c>
      <c r="D887" s="1" t="s">
        <v>88</v>
      </c>
      <c r="E887">
        <v>18</v>
      </c>
      <c r="F887">
        <v>5909</v>
      </c>
      <c r="G887">
        <v>10542</v>
      </c>
      <c r="H887">
        <v>11594</v>
      </c>
      <c r="I887">
        <v>26031</v>
      </c>
      <c r="J887">
        <v>28079</v>
      </c>
      <c r="K887">
        <v>10283</v>
      </c>
      <c r="L887">
        <v>6371</v>
      </c>
      <c r="M887">
        <v>2357</v>
      </c>
      <c r="N887">
        <v>101166</v>
      </c>
      <c r="O887">
        <v>5620.333333333333</v>
      </c>
    </row>
    <row r="888" spans="1:15" ht="12.75">
      <c r="A888" t="s">
        <v>1037</v>
      </c>
      <c r="B888">
        <v>2012</v>
      </c>
      <c r="C888" t="s">
        <v>150</v>
      </c>
      <c r="D888" s="1" t="s">
        <v>92</v>
      </c>
      <c r="E888">
        <v>13</v>
      </c>
      <c r="F888">
        <v>5153</v>
      </c>
      <c r="G888">
        <v>9996</v>
      </c>
      <c r="H888">
        <v>10511</v>
      </c>
      <c r="I888">
        <v>22199</v>
      </c>
      <c r="J888">
        <v>24787</v>
      </c>
      <c r="K888">
        <v>8610</v>
      </c>
      <c r="L888">
        <v>4736</v>
      </c>
      <c r="M888">
        <v>1495</v>
      </c>
      <c r="N888">
        <v>87487</v>
      </c>
      <c r="O888">
        <v>6729.7692307692305</v>
      </c>
    </row>
    <row r="889" spans="1:15" ht="12.75">
      <c r="A889" t="s">
        <v>1038</v>
      </c>
      <c r="B889">
        <v>2012</v>
      </c>
      <c r="C889" t="s">
        <v>150</v>
      </c>
      <c r="D889" s="1" t="s">
        <v>94</v>
      </c>
      <c r="E889">
        <v>14</v>
      </c>
      <c r="F889">
        <v>4757</v>
      </c>
      <c r="G889">
        <v>9757</v>
      </c>
      <c r="H889">
        <v>10752</v>
      </c>
      <c r="I889">
        <v>21010</v>
      </c>
      <c r="J889">
        <v>26010</v>
      </c>
      <c r="K889">
        <v>9868</v>
      </c>
      <c r="L889">
        <v>5863</v>
      </c>
      <c r="M889">
        <v>1929</v>
      </c>
      <c r="N889">
        <v>89946</v>
      </c>
      <c r="O889">
        <v>6424.714285714285</v>
      </c>
    </row>
    <row r="890" spans="1:15" ht="12.75">
      <c r="A890" t="s">
        <v>1039</v>
      </c>
      <c r="B890">
        <v>2012</v>
      </c>
      <c r="C890" t="s">
        <v>150</v>
      </c>
      <c r="D890" s="1" t="s">
        <v>96</v>
      </c>
      <c r="E890">
        <v>20</v>
      </c>
      <c r="F890">
        <v>7307</v>
      </c>
      <c r="G890">
        <v>15311</v>
      </c>
      <c r="H890">
        <v>17503</v>
      </c>
      <c r="I890">
        <v>36259</v>
      </c>
      <c r="J890">
        <v>41891</v>
      </c>
      <c r="K890">
        <v>15923</v>
      </c>
      <c r="L890">
        <v>8935</v>
      </c>
      <c r="M890">
        <v>2850</v>
      </c>
      <c r="N890">
        <v>145979</v>
      </c>
      <c r="O890">
        <v>7298.95</v>
      </c>
    </row>
    <row r="891" spans="1:15" ht="12.75">
      <c r="A891" t="s">
        <v>1040</v>
      </c>
      <c r="B891">
        <v>2012</v>
      </c>
      <c r="C891" t="s">
        <v>150</v>
      </c>
      <c r="D891" s="1" t="s">
        <v>100</v>
      </c>
      <c r="E891">
        <v>60</v>
      </c>
      <c r="F891">
        <v>19506</v>
      </c>
      <c r="G891">
        <v>39380</v>
      </c>
      <c r="H891">
        <v>42647</v>
      </c>
      <c r="I891">
        <v>96603</v>
      </c>
      <c r="J891">
        <v>94626</v>
      </c>
      <c r="K891">
        <v>30337</v>
      </c>
      <c r="L891">
        <v>16976</v>
      </c>
      <c r="M891">
        <v>4170</v>
      </c>
      <c r="N891">
        <v>344245</v>
      </c>
      <c r="O891">
        <v>5737.416666666667</v>
      </c>
    </row>
    <row r="892" spans="1:15" ht="12.75">
      <c r="A892" t="s">
        <v>1041</v>
      </c>
      <c r="B892">
        <v>2012</v>
      </c>
      <c r="C892" t="s">
        <v>150</v>
      </c>
      <c r="D892" s="1" t="s">
        <v>102</v>
      </c>
      <c r="E892">
        <v>11</v>
      </c>
      <c r="F892">
        <v>966</v>
      </c>
      <c r="G892">
        <v>1959</v>
      </c>
      <c r="H892">
        <v>2266</v>
      </c>
      <c r="I892">
        <v>4681</v>
      </c>
      <c r="J892">
        <v>6334</v>
      </c>
      <c r="K892">
        <v>2472</v>
      </c>
      <c r="L892">
        <v>1229</v>
      </c>
      <c r="M892">
        <v>410</v>
      </c>
      <c r="N892">
        <v>20317</v>
      </c>
      <c r="O892">
        <v>1847</v>
      </c>
    </row>
    <row r="893" spans="1:15" ht="12.75">
      <c r="A893" t="s">
        <v>1042</v>
      </c>
      <c r="B893">
        <v>2012</v>
      </c>
      <c r="C893" t="s">
        <v>150</v>
      </c>
      <c r="D893" s="1" t="s">
        <v>104</v>
      </c>
      <c r="E893">
        <v>26</v>
      </c>
      <c r="F893">
        <v>6890</v>
      </c>
      <c r="G893">
        <v>14841</v>
      </c>
      <c r="H893">
        <v>16406</v>
      </c>
      <c r="I893">
        <v>33993</v>
      </c>
      <c r="J893">
        <v>40990</v>
      </c>
      <c r="K893">
        <v>15813</v>
      </c>
      <c r="L893">
        <v>9872</v>
      </c>
      <c r="M893">
        <v>3795</v>
      </c>
      <c r="N893">
        <v>142600</v>
      </c>
      <c r="O893">
        <v>5484.615384615385</v>
      </c>
    </row>
    <row r="894" spans="1:15" ht="12.75">
      <c r="A894" t="s">
        <v>1043</v>
      </c>
      <c r="B894">
        <v>2012</v>
      </c>
      <c r="C894" t="s">
        <v>150</v>
      </c>
      <c r="D894" s="1" t="s">
        <v>106</v>
      </c>
      <c r="E894">
        <v>29</v>
      </c>
      <c r="F894">
        <v>9357</v>
      </c>
      <c r="G894">
        <v>18493</v>
      </c>
      <c r="H894">
        <v>21634</v>
      </c>
      <c r="I894">
        <v>48186</v>
      </c>
      <c r="J894">
        <v>49846</v>
      </c>
      <c r="K894">
        <v>16672</v>
      </c>
      <c r="L894">
        <v>10102</v>
      </c>
      <c r="M894">
        <v>3193</v>
      </c>
      <c r="N894">
        <v>177483</v>
      </c>
      <c r="O894">
        <v>6120.103448275862</v>
      </c>
    </row>
    <row r="895" spans="1:15" ht="12.75">
      <c r="A895" t="s">
        <v>1044</v>
      </c>
      <c r="B895">
        <v>2012</v>
      </c>
      <c r="C895" t="s">
        <v>150</v>
      </c>
      <c r="D895" s="1" t="s">
        <v>108</v>
      </c>
      <c r="E895">
        <v>23</v>
      </c>
      <c r="F895">
        <v>5363</v>
      </c>
      <c r="G895">
        <v>12167</v>
      </c>
      <c r="H895">
        <v>12568</v>
      </c>
      <c r="I895">
        <v>26210</v>
      </c>
      <c r="J895">
        <v>34795</v>
      </c>
      <c r="K895">
        <v>13916</v>
      </c>
      <c r="L895">
        <v>8179</v>
      </c>
      <c r="M895">
        <v>2908</v>
      </c>
      <c r="N895">
        <v>116106</v>
      </c>
      <c r="O895">
        <v>5048.086956521739</v>
      </c>
    </row>
    <row r="896" spans="1:15" ht="12.75">
      <c r="A896" t="s">
        <v>1045</v>
      </c>
      <c r="B896">
        <v>2012</v>
      </c>
      <c r="C896" t="s">
        <v>150</v>
      </c>
      <c r="D896" s="1" t="s">
        <v>110</v>
      </c>
      <c r="E896">
        <v>10</v>
      </c>
      <c r="F896">
        <v>1164</v>
      </c>
      <c r="G896">
        <v>2561</v>
      </c>
      <c r="H896">
        <v>2666</v>
      </c>
      <c r="I896">
        <v>5713</v>
      </c>
      <c r="J896">
        <v>6524</v>
      </c>
      <c r="K896">
        <v>2339</v>
      </c>
      <c r="L896">
        <v>1081</v>
      </c>
      <c r="M896">
        <v>234</v>
      </c>
      <c r="N896">
        <v>22282</v>
      </c>
      <c r="O896">
        <v>2228.2</v>
      </c>
    </row>
    <row r="897" spans="1:15" ht="12.75">
      <c r="A897" t="s">
        <v>1046</v>
      </c>
      <c r="B897">
        <v>2012</v>
      </c>
      <c r="C897" t="s">
        <v>150</v>
      </c>
      <c r="D897" s="1" t="s">
        <v>112</v>
      </c>
      <c r="E897">
        <v>20</v>
      </c>
      <c r="F897">
        <v>5400</v>
      </c>
      <c r="G897">
        <v>11589</v>
      </c>
      <c r="H897">
        <v>13122</v>
      </c>
      <c r="I897">
        <v>27902</v>
      </c>
      <c r="J897">
        <v>33895</v>
      </c>
      <c r="K897">
        <v>13714</v>
      </c>
      <c r="L897">
        <v>8255</v>
      </c>
      <c r="M897">
        <v>2982</v>
      </c>
      <c r="N897">
        <v>116859</v>
      </c>
      <c r="O897">
        <v>5842.95</v>
      </c>
    </row>
    <row r="898" spans="1:15" ht="12.75">
      <c r="A898" t="s">
        <v>1047</v>
      </c>
      <c r="B898">
        <v>2012</v>
      </c>
      <c r="C898" t="s">
        <v>150</v>
      </c>
      <c r="D898" s="1" t="s">
        <v>116</v>
      </c>
      <c r="E898">
        <v>53</v>
      </c>
      <c r="F898">
        <v>17366</v>
      </c>
      <c r="G898">
        <v>35039</v>
      </c>
      <c r="H898">
        <v>38612</v>
      </c>
      <c r="I898">
        <v>86668</v>
      </c>
      <c r="J898">
        <v>92351</v>
      </c>
      <c r="K898">
        <v>30343</v>
      </c>
      <c r="L898">
        <v>18250</v>
      </c>
      <c r="M898">
        <v>5438</v>
      </c>
      <c r="N898">
        <v>324067</v>
      </c>
      <c r="O898">
        <v>6114.471698113208</v>
      </c>
    </row>
    <row r="899" spans="1:15" ht="12.75">
      <c r="A899" t="s">
        <v>1048</v>
      </c>
      <c r="B899">
        <v>2012</v>
      </c>
      <c r="C899" t="s">
        <v>150</v>
      </c>
      <c r="D899" s="1" t="s">
        <v>118</v>
      </c>
      <c r="E899">
        <v>23</v>
      </c>
      <c r="F899">
        <v>4479</v>
      </c>
      <c r="G899">
        <v>10677</v>
      </c>
      <c r="H899">
        <v>14696</v>
      </c>
      <c r="I899">
        <v>23726</v>
      </c>
      <c r="J899">
        <v>26149</v>
      </c>
      <c r="K899">
        <v>9284</v>
      </c>
      <c r="L899">
        <v>5455</v>
      </c>
      <c r="M899">
        <v>1642</v>
      </c>
      <c r="N899">
        <v>96108</v>
      </c>
      <c r="O899">
        <v>4178.608695652174</v>
      </c>
    </row>
    <row r="900" spans="1:15" ht="12.75">
      <c r="A900" t="s">
        <v>1049</v>
      </c>
      <c r="B900">
        <v>2012</v>
      </c>
      <c r="C900" t="s">
        <v>150</v>
      </c>
      <c r="D900" s="1" t="s">
        <v>120</v>
      </c>
      <c r="E900">
        <v>17</v>
      </c>
      <c r="F900">
        <v>5219</v>
      </c>
      <c r="G900">
        <v>10018</v>
      </c>
      <c r="H900">
        <v>12171</v>
      </c>
      <c r="I900">
        <v>25811</v>
      </c>
      <c r="J900">
        <v>27709</v>
      </c>
      <c r="K900">
        <v>8787</v>
      </c>
      <c r="L900">
        <v>5235</v>
      </c>
      <c r="M900">
        <v>1537</v>
      </c>
      <c r="N900">
        <v>96487</v>
      </c>
      <c r="O900">
        <v>5675.705882352941</v>
      </c>
    </row>
    <row r="901" spans="1:15" ht="12.75">
      <c r="A901" t="s">
        <v>1050</v>
      </c>
      <c r="B901">
        <v>2012</v>
      </c>
      <c r="C901" t="s">
        <v>150</v>
      </c>
      <c r="D901" s="1" t="s">
        <v>122</v>
      </c>
      <c r="E901">
        <v>10</v>
      </c>
      <c r="F901">
        <v>1044</v>
      </c>
      <c r="G901">
        <v>2776</v>
      </c>
      <c r="H901">
        <v>2789</v>
      </c>
      <c r="I901">
        <v>6178</v>
      </c>
      <c r="J901">
        <v>8218</v>
      </c>
      <c r="K901">
        <v>3262</v>
      </c>
      <c r="L901">
        <v>1954</v>
      </c>
      <c r="M901">
        <v>634</v>
      </c>
      <c r="N901">
        <v>26855</v>
      </c>
      <c r="O901">
        <v>2685.5</v>
      </c>
    </row>
    <row r="902" spans="1:15" ht="12.75">
      <c r="A902" t="s">
        <v>1051</v>
      </c>
      <c r="B902">
        <v>2012</v>
      </c>
      <c r="C902" t="s">
        <v>150</v>
      </c>
      <c r="D902" s="1" t="s">
        <v>124</v>
      </c>
      <c r="E902">
        <v>24</v>
      </c>
      <c r="F902">
        <v>11225</v>
      </c>
      <c r="G902">
        <v>22202</v>
      </c>
      <c r="H902">
        <v>22425</v>
      </c>
      <c r="I902">
        <v>52732</v>
      </c>
      <c r="J902">
        <v>50383</v>
      </c>
      <c r="K902">
        <v>15542</v>
      </c>
      <c r="L902">
        <v>7774</v>
      </c>
      <c r="M902">
        <v>1983</v>
      </c>
      <c r="N902">
        <v>184266</v>
      </c>
      <c r="O902">
        <v>7677.75</v>
      </c>
    </row>
    <row r="903" spans="1:15" ht="12.75">
      <c r="A903" t="s">
        <v>1052</v>
      </c>
      <c r="B903">
        <v>2012</v>
      </c>
      <c r="C903" t="s">
        <v>150</v>
      </c>
      <c r="D903" s="46" t="s">
        <v>127</v>
      </c>
      <c r="E903">
        <v>2</v>
      </c>
      <c r="F903" t="s">
        <v>6</v>
      </c>
      <c r="G903" t="s">
        <v>6</v>
      </c>
      <c r="H903" t="s">
        <v>6</v>
      </c>
      <c r="I903">
        <v>158</v>
      </c>
      <c r="J903">
        <v>292</v>
      </c>
      <c r="K903">
        <v>332</v>
      </c>
      <c r="L903">
        <v>887</v>
      </c>
      <c r="M903">
        <v>1146</v>
      </c>
      <c r="N903">
        <v>2815</v>
      </c>
      <c r="O903">
        <v>1407.5</v>
      </c>
    </row>
    <row r="904" spans="1:15" ht="12.75">
      <c r="A904" t="s">
        <v>1053</v>
      </c>
      <c r="B904">
        <v>2012</v>
      </c>
      <c r="C904" t="s">
        <v>187</v>
      </c>
      <c r="D904" s="2" t="s">
        <v>49</v>
      </c>
      <c r="E904">
        <v>872</v>
      </c>
      <c r="F904">
        <v>258074</v>
      </c>
      <c r="G904">
        <v>505994</v>
      </c>
      <c r="H904">
        <v>634216</v>
      </c>
      <c r="I904">
        <v>1368868</v>
      </c>
      <c r="J904">
        <v>1355588</v>
      </c>
      <c r="K904">
        <v>459852</v>
      </c>
      <c r="L904">
        <v>275805</v>
      </c>
      <c r="M904">
        <v>89519</v>
      </c>
      <c r="N904">
        <v>4947916</v>
      </c>
      <c r="O904">
        <v>5674.215596330275</v>
      </c>
    </row>
    <row r="905" spans="1:15" ht="12.75">
      <c r="A905" t="s">
        <v>1054</v>
      </c>
      <c r="B905">
        <v>2012</v>
      </c>
      <c r="C905" t="s">
        <v>187</v>
      </c>
      <c r="D905" s="1" t="s">
        <v>55</v>
      </c>
      <c r="E905">
        <v>22</v>
      </c>
      <c r="F905">
        <v>10502</v>
      </c>
      <c r="G905">
        <v>17499</v>
      </c>
      <c r="H905">
        <v>25371</v>
      </c>
      <c r="I905">
        <v>62892</v>
      </c>
      <c r="J905">
        <v>51289</v>
      </c>
      <c r="K905">
        <v>15548</v>
      </c>
      <c r="L905">
        <v>10164</v>
      </c>
      <c r="M905">
        <v>3662</v>
      </c>
      <c r="N905">
        <v>196927</v>
      </c>
      <c r="O905">
        <v>8951.227272727272</v>
      </c>
    </row>
    <row r="906" spans="1:15" ht="12.75">
      <c r="A906" t="s">
        <v>1055</v>
      </c>
      <c r="B906">
        <v>2012</v>
      </c>
      <c r="C906" t="s">
        <v>187</v>
      </c>
      <c r="D906" s="1" t="s">
        <v>57</v>
      </c>
      <c r="E906">
        <v>28</v>
      </c>
      <c r="F906">
        <v>10842</v>
      </c>
      <c r="G906">
        <v>21419</v>
      </c>
      <c r="H906">
        <v>22191</v>
      </c>
      <c r="I906">
        <v>49696</v>
      </c>
      <c r="J906">
        <v>56000</v>
      </c>
      <c r="K906">
        <v>18683</v>
      </c>
      <c r="L906">
        <v>10236</v>
      </c>
      <c r="M906">
        <v>3650</v>
      </c>
      <c r="N906">
        <v>192717</v>
      </c>
      <c r="O906">
        <v>6882.75</v>
      </c>
    </row>
    <row r="907" spans="1:15" ht="12.75">
      <c r="A907" t="s">
        <v>1056</v>
      </c>
      <c r="B907">
        <v>2012</v>
      </c>
      <c r="C907" t="s">
        <v>187</v>
      </c>
      <c r="D907" s="1" t="s">
        <v>59</v>
      </c>
      <c r="E907">
        <v>15</v>
      </c>
      <c r="F907">
        <v>5501</v>
      </c>
      <c r="G907">
        <v>11347</v>
      </c>
      <c r="H907">
        <v>12271</v>
      </c>
      <c r="I907">
        <v>25840</v>
      </c>
      <c r="J907">
        <v>30377</v>
      </c>
      <c r="K907">
        <v>11968</v>
      </c>
      <c r="L907">
        <v>7300</v>
      </c>
      <c r="M907">
        <v>2688</v>
      </c>
      <c r="N907">
        <v>107292</v>
      </c>
      <c r="O907">
        <v>7152.8</v>
      </c>
    </row>
    <row r="908" spans="1:15" ht="12.75">
      <c r="A908" t="s">
        <v>1057</v>
      </c>
      <c r="B908">
        <v>2012</v>
      </c>
      <c r="C908" t="s">
        <v>187</v>
      </c>
      <c r="D908" s="1" t="s">
        <v>61</v>
      </c>
      <c r="E908">
        <v>32</v>
      </c>
      <c r="F908">
        <v>3384</v>
      </c>
      <c r="G908">
        <v>8447</v>
      </c>
      <c r="H908">
        <v>9618</v>
      </c>
      <c r="I908">
        <v>19425</v>
      </c>
      <c r="J908">
        <v>26473</v>
      </c>
      <c r="K908">
        <v>10898</v>
      </c>
      <c r="L908">
        <v>6183</v>
      </c>
      <c r="M908">
        <v>1684</v>
      </c>
      <c r="N908">
        <v>86112</v>
      </c>
      <c r="O908">
        <v>2691</v>
      </c>
    </row>
    <row r="909" spans="1:15" ht="12.75">
      <c r="A909" t="s">
        <v>1058</v>
      </c>
      <c r="B909">
        <v>2012</v>
      </c>
      <c r="C909" t="s">
        <v>187</v>
      </c>
      <c r="D909" s="1" t="s">
        <v>63</v>
      </c>
      <c r="E909">
        <v>7</v>
      </c>
      <c r="F909">
        <v>3165</v>
      </c>
      <c r="G909">
        <v>6168</v>
      </c>
      <c r="H909">
        <v>6755</v>
      </c>
      <c r="I909">
        <v>14325</v>
      </c>
      <c r="J909">
        <v>16282</v>
      </c>
      <c r="K909">
        <v>5606</v>
      </c>
      <c r="L909">
        <v>3054</v>
      </c>
      <c r="M909">
        <v>977</v>
      </c>
      <c r="N909">
        <v>56332</v>
      </c>
      <c r="O909">
        <v>8047.428571428572</v>
      </c>
    </row>
    <row r="910" spans="1:15" ht="12.75">
      <c r="A910" t="s">
        <v>1059</v>
      </c>
      <c r="B910">
        <v>2012</v>
      </c>
      <c r="C910" t="s">
        <v>187</v>
      </c>
      <c r="D910" s="1" t="s">
        <v>65</v>
      </c>
      <c r="E910">
        <v>33</v>
      </c>
      <c r="F910">
        <v>6788</v>
      </c>
      <c r="G910">
        <v>14648</v>
      </c>
      <c r="H910">
        <v>16181</v>
      </c>
      <c r="I910">
        <v>32474</v>
      </c>
      <c r="J910">
        <v>44010</v>
      </c>
      <c r="K910">
        <v>18278</v>
      </c>
      <c r="L910">
        <v>11145</v>
      </c>
      <c r="M910">
        <v>3618</v>
      </c>
      <c r="N910">
        <v>147142</v>
      </c>
      <c r="O910">
        <v>4458.848484848485</v>
      </c>
    </row>
    <row r="911" spans="1:15" ht="12.75">
      <c r="A911" t="s">
        <v>1060</v>
      </c>
      <c r="B911">
        <v>2012</v>
      </c>
      <c r="C911" t="s">
        <v>187</v>
      </c>
      <c r="D911" s="1" t="s">
        <v>67</v>
      </c>
      <c r="E911">
        <v>24</v>
      </c>
      <c r="F911">
        <v>8757</v>
      </c>
      <c r="G911">
        <v>15769</v>
      </c>
      <c r="H911">
        <v>26398</v>
      </c>
      <c r="I911">
        <v>46688</v>
      </c>
      <c r="J911">
        <v>42360</v>
      </c>
      <c r="K911">
        <v>14506</v>
      </c>
      <c r="L911">
        <v>9601</v>
      </c>
      <c r="M911">
        <v>3372</v>
      </c>
      <c r="N911">
        <v>167451</v>
      </c>
      <c r="O911">
        <v>6977.125</v>
      </c>
    </row>
    <row r="912" spans="1:15" ht="12.75">
      <c r="A912" t="s">
        <v>1061</v>
      </c>
      <c r="B912">
        <v>2012</v>
      </c>
      <c r="C912" t="s">
        <v>187</v>
      </c>
      <c r="D912" s="1" t="s">
        <v>69</v>
      </c>
      <c r="E912">
        <v>17</v>
      </c>
      <c r="F912">
        <v>5881</v>
      </c>
      <c r="G912">
        <v>11529</v>
      </c>
      <c r="H912">
        <v>12168</v>
      </c>
      <c r="I912">
        <v>27665</v>
      </c>
      <c r="J912">
        <v>30092</v>
      </c>
      <c r="K912">
        <v>10326</v>
      </c>
      <c r="L912">
        <v>5449</v>
      </c>
      <c r="M912">
        <v>1849</v>
      </c>
      <c r="N912">
        <v>104959</v>
      </c>
      <c r="O912">
        <v>6174.058823529412</v>
      </c>
    </row>
    <row r="913" spans="1:15" ht="12.75">
      <c r="A913" t="s">
        <v>1062</v>
      </c>
      <c r="B913">
        <v>2012</v>
      </c>
      <c r="C913" t="s">
        <v>187</v>
      </c>
      <c r="D913" s="1" t="s">
        <v>71</v>
      </c>
      <c r="E913">
        <v>11</v>
      </c>
      <c r="F913">
        <v>5162</v>
      </c>
      <c r="G913">
        <v>10027</v>
      </c>
      <c r="H913">
        <v>11717</v>
      </c>
      <c r="I913">
        <v>24613</v>
      </c>
      <c r="J913">
        <v>27312</v>
      </c>
      <c r="K913">
        <v>9707</v>
      </c>
      <c r="L913">
        <v>5516</v>
      </c>
      <c r="M913">
        <v>1759</v>
      </c>
      <c r="N913">
        <v>95813</v>
      </c>
      <c r="O913">
        <v>8710.272727272728</v>
      </c>
    </row>
    <row r="914" spans="1:15" ht="12.75">
      <c r="A914" t="s">
        <v>1063</v>
      </c>
      <c r="B914">
        <v>2012</v>
      </c>
      <c r="C914" t="s">
        <v>187</v>
      </c>
      <c r="D914" s="1" t="s">
        <v>73</v>
      </c>
      <c r="E914">
        <v>17</v>
      </c>
      <c r="F914">
        <v>5016</v>
      </c>
      <c r="G914">
        <v>10890</v>
      </c>
      <c r="H914">
        <v>12496</v>
      </c>
      <c r="I914">
        <v>24573</v>
      </c>
      <c r="J914">
        <v>29784</v>
      </c>
      <c r="K914">
        <v>10689</v>
      </c>
      <c r="L914">
        <v>6800</v>
      </c>
      <c r="M914">
        <v>2101</v>
      </c>
      <c r="N914">
        <v>102349</v>
      </c>
      <c r="O914">
        <v>6020.529411764706</v>
      </c>
    </row>
    <row r="915" spans="1:15" ht="12.75">
      <c r="A915" t="s">
        <v>1064</v>
      </c>
      <c r="B915">
        <v>2012</v>
      </c>
      <c r="C915" t="s">
        <v>187</v>
      </c>
      <c r="D915" s="1" t="s">
        <v>75</v>
      </c>
      <c r="E915">
        <v>13</v>
      </c>
      <c r="F915">
        <v>5127</v>
      </c>
      <c r="G915">
        <v>10278</v>
      </c>
      <c r="H915">
        <v>10758</v>
      </c>
      <c r="I915">
        <v>21596</v>
      </c>
      <c r="J915">
        <v>25422</v>
      </c>
      <c r="K915">
        <v>8768</v>
      </c>
      <c r="L915">
        <v>5338</v>
      </c>
      <c r="M915">
        <v>1997</v>
      </c>
      <c r="N915">
        <v>89284</v>
      </c>
      <c r="O915">
        <v>6868</v>
      </c>
    </row>
    <row r="916" spans="1:15" ht="12.75">
      <c r="A916" t="s">
        <v>1065</v>
      </c>
      <c r="B916">
        <v>2012</v>
      </c>
      <c r="C916" t="s">
        <v>187</v>
      </c>
      <c r="D916" s="1" t="s">
        <v>77</v>
      </c>
      <c r="E916">
        <v>15</v>
      </c>
      <c r="F916">
        <v>4763</v>
      </c>
      <c r="G916">
        <v>10807</v>
      </c>
      <c r="H916">
        <v>10941</v>
      </c>
      <c r="I916">
        <v>21841</v>
      </c>
      <c r="J916">
        <v>25214</v>
      </c>
      <c r="K916">
        <v>8207</v>
      </c>
      <c r="L916">
        <v>5231</v>
      </c>
      <c r="M916">
        <v>1845</v>
      </c>
      <c r="N916">
        <v>88849</v>
      </c>
      <c r="O916">
        <v>5923.266666666666</v>
      </c>
    </row>
    <row r="917" spans="1:15" ht="12.75">
      <c r="A917" t="s">
        <v>1066</v>
      </c>
      <c r="B917">
        <v>2012</v>
      </c>
      <c r="C917" t="s">
        <v>187</v>
      </c>
      <c r="D917" s="1" t="s">
        <v>79</v>
      </c>
      <c r="E917">
        <v>50</v>
      </c>
      <c r="F917">
        <v>17890</v>
      </c>
      <c r="G917">
        <v>29023</v>
      </c>
      <c r="H917">
        <v>61023</v>
      </c>
      <c r="I917">
        <v>131718</v>
      </c>
      <c r="J917">
        <v>80917</v>
      </c>
      <c r="K917">
        <v>24845</v>
      </c>
      <c r="L917">
        <v>16606</v>
      </c>
      <c r="M917">
        <v>6737</v>
      </c>
      <c r="N917">
        <v>368759</v>
      </c>
      <c r="O917">
        <v>7375.18</v>
      </c>
    </row>
    <row r="918" spans="1:15" ht="12.75">
      <c r="A918" t="s">
        <v>1067</v>
      </c>
      <c r="B918">
        <v>2012</v>
      </c>
      <c r="C918" t="s">
        <v>187</v>
      </c>
      <c r="D918" s="1" t="s">
        <v>81</v>
      </c>
      <c r="E918">
        <v>22</v>
      </c>
      <c r="F918">
        <v>7938</v>
      </c>
      <c r="G918">
        <v>15083</v>
      </c>
      <c r="H918">
        <v>16185</v>
      </c>
      <c r="I918">
        <v>38227</v>
      </c>
      <c r="J918">
        <v>39273</v>
      </c>
      <c r="K918">
        <v>13321</v>
      </c>
      <c r="L918">
        <v>7770</v>
      </c>
      <c r="M918">
        <v>2548</v>
      </c>
      <c r="N918">
        <v>140345</v>
      </c>
      <c r="O918">
        <v>6379.318181818182</v>
      </c>
    </row>
    <row r="919" spans="1:15" ht="12.75">
      <c r="A919" t="s">
        <v>1068</v>
      </c>
      <c r="B919">
        <v>2012</v>
      </c>
      <c r="C919" t="s">
        <v>187</v>
      </c>
      <c r="D919" s="1" t="s">
        <v>125</v>
      </c>
      <c r="E919">
        <v>147</v>
      </c>
      <c r="F919">
        <v>35214</v>
      </c>
      <c r="G919">
        <v>62325</v>
      </c>
      <c r="H919">
        <v>99081</v>
      </c>
      <c r="I919">
        <v>228263</v>
      </c>
      <c r="J919">
        <v>165530</v>
      </c>
      <c r="K919">
        <v>45094</v>
      </c>
      <c r="L919">
        <v>28861</v>
      </c>
      <c r="M919">
        <v>7733</v>
      </c>
      <c r="N919">
        <v>672101</v>
      </c>
      <c r="O919">
        <v>4572.115646258503</v>
      </c>
    </row>
    <row r="920" spans="1:15" ht="12.75">
      <c r="A920" t="s">
        <v>1069</v>
      </c>
      <c r="B920">
        <v>2012</v>
      </c>
      <c r="C920" t="s">
        <v>187</v>
      </c>
      <c r="D920" s="1" t="s">
        <v>84</v>
      </c>
      <c r="E920">
        <v>18</v>
      </c>
      <c r="F920">
        <v>5362</v>
      </c>
      <c r="G920">
        <v>11540</v>
      </c>
      <c r="H920">
        <v>20603</v>
      </c>
      <c r="I920">
        <v>27858</v>
      </c>
      <c r="J920">
        <v>32298</v>
      </c>
      <c r="K920">
        <v>12795</v>
      </c>
      <c r="L920">
        <v>7547</v>
      </c>
      <c r="M920">
        <v>2731</v>
      </c>
      <c r="N920">
        <v>149357</v>
      </c>
      <c r="O920">
        <v>8297.611111111111</v>
      </c>
    </row>
    <row r="921" spans="1:15" ht="12.75">
      <c r="A921" t="s">
        <v>1070</v>
      </c>
      <c r="B921">
        <v>2012</v>
      </c>
      <c r="C921" t="s">
        <v>187</v>
      </c>
      <c r="D921" s="52" t="s">
        <v>131</v>
      </c>
      <c r="E921">
        <v>56</v>
      </c>
      <c r="F921">
        <v>11265</v>
      </c>
      <c r="G921">
        <v>23270</v>
      </c>
      <c r="H921">
        <v>24132</v>
      </c>
      <c r="I921">
        <v>54667</v>
      </c>
      <c r="J921">
        <v>66494</v>
      </c>
      <c r="K921">
        <v>23408</v>
      </c>
      <c r="L921">
        <v>13508</v>
      </c>
      <c r="M921">
        <v>4239</v>
      </c>
      <c r="N921">
        <v>220983</v>
      </c>
      <c r="O921">
        <v>3946.125</v>
      </c>
    </row>
    <row r="922" spans="1:15" ht="12.75">
      <c r="A922" t="s">
        <v>1071</v>
      </c>
      <c r="B922">
        <v>2012</v>
      </c>
      <c r="C922" t="s">
        <v>187</v>
      </c>
      <c r="D922" s="1" t="s">
        <v>86</v>
      </c>
      <c r="E922">
        <v>12</v>
      </c>
      <c r="F922">
        <v>3168</v>
      </c>
      <c r="G922">
        <v>6963</v>
      </c>
      <c r="H922">
        <v>8265</v>
      </c>
      <c r="I922">
        <v>17178</v>
      </c>
      <c r="J922">
        <v>19900</v>
      </c>
      <c r="K922">
        <v>6732</v>
      </c>
      <c r="L922">
        <v>4220</v>
      </c>
      <c r="M922">
        <v>1408</v>
      </c>
      <c r="N922">
        <v>67834</v>
      </c>
      <c r="O922">
        <v>5652.833333333333</v>
      </c>
    </row>
    <row r="923" spans="1:15" ht="12.75">
      <c r="A923" t="s">
        <v>1072</v>
      </c>
      <c r="B923">
        <v>2012</v>
      </c>
      <c r="C923" t="s">
        <v>187</v>
      </c>
      <c r="D923" s="1" t="s">
        <v>88</v>
      </c>
      <c r="E923">
        <v>18</v>
      </c>
      <c r="F923">
        <v>5909</v>
      </c>
      <c r="G923">
        <v>10542</v>
      </c>
      <c r="H923">
        <v>11594</v>
      </c>
      <c r="I923">
        <v>26031</v>
      </c>
      <c r="J923">
        <v>28079</v>
      </c>
      <c r="K923">
        <v>10283</v>
      </c>
      <c r="L923">
        <v>6371</v>
      </c>
      <c r="M923">
        <v>2357</v>
      </c>
      <c r="N923">
        <v>101166</v>
      </c>
      <c r="O923">
        <v>5620.333333333333</v>
      </c>
    </row>
    <row r="924" spans="1:15" ht="12.75">
      <c r="A924" t="s">
        <v>1073</v>
      </c>
      <c r="B924">
        <v>2012</v>
      </c>
      <c r="C924" t="s">
        <v>187</v>
      </c>
      <c r="D924" s="1" t="s">
        <v>92</v>
      </c>
      <c r="E924">
        <v>13</v>
      </c>
      <c r="F924">
        <v>5153</v>
      </c>
      <c r="G924">
        <v>9996</v>
      </c>
      <c r="H924">
        <v>10511</v>
      </c>
      <c r="I924">
        <v>22199</v>
      </c>
      <c r="J924">
        <v>24787</v>
      </c>
      <c r="K924">
        <v>8610</v>
      </c>
      <c r="L924">
        <v>4736</v>
      </c>
      <c r="M924">
        <v>1495</v>
      </c>
      <c r="N924">
        <v>87487</v>
      </c>
      <c r="O924">
        <v>6729.7692307692305</v>
      </c>
    </row>
    <row r="925" spans="1:15" ht="12.75">
      <c r="A925" t="s">
        <v>1074</v>
      </c>
      <c r="B925">
        <v>2012</v>
      </c>
      <c r="C925" t="s">
        <v>187</v>
      </c>
      <c r="D925" s="1" t="s">
        <v>94</v>
      </c>
      <c r="E925">
        <v>13</v>
      </c>
      <c r="F925">
        <v>3982</v>
      </c>
      <c r="G925">
        <v>8118</v>
      </c>
      <c r="H925">
        <v>8499</v>
      </c>
      <c r="I925">
        <v>17412</v>
      </c>
      <c r="J925">
        <v>21817</v>
      </c>
      <c r="K925">
        <v>8501</v>
      </c>
      <c r="L925">
        <v>4967</v>
      </c>
      <c r="M925">
        <v>1624</v>
      </c>
      <c r="N925">
        <v>74920</v>
      </c>
      <c r="O925">
        <v>5763.076923076923</v>
      </c>
    </row>
    <row r="926" spans="1:15" ht="12.75">
      <c r="A926" t="s">
        <v>1075</v>
      </c>
      <c r="B926">
        <v>2012</v>
      </c>
      <c r="C926" t="s">
        <v>187</v>
      </c>
      <c r="D926" s="1" t="s">
        <v>96</v>
      </c>
      <c r="E926">
        <v>19</v>
      </c>
      <c r="F926">
        <v>7153</v>
      </c>
      <c r="G926">
        <v>14885</v>
      </c>
      <c r="H926">
        <v>17026</v>
      </c>
      <c r="I926">
        <v>35362</v>
      </c>
      <c r="J926">
        <v>40408</v>
      </c>
      <c r="K926">
        <v>15131</v>
      </c>
      <c r="L926">
        <v>8432</v>
      </c>
      <c r="M926">
        <v>2669</v>
      </c>
      <c r="N926">
        <v>141066</v>
      </c>
      <c r="O926">
        <v>7424.526315789473</v>
      </c>
    </row>
    <row r="927" spans="1:15" ht="12.75">
      <c r="A927" t="s">
        <v>1076</v>
      </c>
      <c r="B927">
        <v>2012</v>
      </c>
      <c r="C927" t="s">
        <v>187</v>
      </c>
      <c r="D927" s="1" t="s">
        <v>100</v>
      </c>
      <c r="E927">
        <v>54</v>
      </c>
      <c r="F927">
        <v>17436</v>
      </c>
      <c r="G927">
        <v>35035</v>
      </c>
      <c r="H927">
        <v>37933</v>
      </c>
      <c r="I927">
        <v>85906</v>
      </c>
      <c r="J927">
        <v>84514</v>
      </c>
      <c r="K927">
        <v>26504</v>
      </c>
      <c r="L927">
        <v>15052</v>
      </c>
      <c r="M927">
        <v>3583</v>
      </c>
      <c r="N927">
        <v>305963</v>
      </c>
      <c r="O927">
        <v>5665.981481481482</v>
      </c>
    </row>
    <row r="928" spans="1:15" ht="12.75">
      <c r="A928" t="s">
        <v>1077</v>
      </c>
      <c r="B928">
        <v>2012</v>
      </c>
      <c r="C928" t="s">
        <v>187</v>
      </c>
      <c r="D928" s="1" t="s">
        <v>102</v>
      </c>
      <c r="E928">
        <v>5</v>
      </c>
      <c r="F928">
        <v>813</v>
      </c>
      <c r="G928">
        <v>1590</v>
      </c>
      <c r="H928">
        <v>1825</v>
      </c>
      <c r="I928">
        <v>3781</v>
      </c>
      <c r="J928">
        <v>4734</v>
      </c>
      <c r="K928">
        <v>1823</v>
      </c>
      <c r="L928">
        <v>951</v>
      </c>
      <c r="M928">
        <v>320</v>
      </c>
      <c r="N928">
        <v>15837</v>
      </c>
      <c r="O928">
        <v>3167.4</v>
      </c>
    </row>
    <row r="929" spans="1:15" ht="12.75">
      <c r="A929" t="s">
        <v>1078</v>
      </c>
      <c r="B929">
        <v>2012</v>
      </c>
      <c r="C929" t="s">
        <v>187</v>
      </c>
      <c r="D929" s="1" t="s">
        <v>104</v>
      </c>
      <c r="E929">
        <v>25</v>
      </c>
      <c r="F929">
        <v>6890</v>
      </c>
      <c r="G929">
        <v>14840</v>
      </c>
      <c r="H929">
        <v>16378</v>
      </c>
      <c r="I929">
        <v>33933</v>
      </c>
      <c r="J929">
        <v>40966</v>
      </c>
      <c r="K929">
        <v>15813</v>
      </c>
      <c r="L929">
        <v>9872</v>
      </c>
      <c r="M929">
        <v>3795</v>
      </c>
      <c r="N929">
        <v>142487</v>
      </c>
      <c r="O929">
        <v>5699.48</v>
      </c>
    </row>
    <row r="930" spans="1:15" ht="12.75">
      <c r="A930" t="s">
        <v>1079</v>
      </c>
      <c r="B930">
        <v>2012</v>
      </c>
      <c r="C930" t="s">
        <v>187</v>
      </c>
      <c r="D930" s="1" t="s">
        <v>106</v>
      </c>
      <c r="E930">
        <v>29</v>
      </c>
      <c r="F930">
        <v>9357</v>
      </c>
      <c r="G930">
        <v>18493</v>
      </c>
      <c r="H930">
        <v>21634</v>
      </c>
      <c r="I930">
        <v>48186</v>
      </c>
      <c r="J930">
        <v>49846</v>
      </c>
      <c r="K930">
        <v>16672</v>
      </c>
      <c r="L930">
        <v>10102</v>
      </c>
      <c r="M930">
        <v>3193</v>
      </c>
      <c r="N930">
        <v>177483</v>
      </c>
      <c r="O930">
        <v>6120.103448275862</v>
      </c>
    </row>
    <row r="931" spans="1:15" ht="12.75">
      <c r="A931" t="s">
        <v>1080</v>
      </c>
      <c r="B931">
        <v>2012</v>
      </c>
      <c r="C931" t="s">
        <v>187</v>
      </c>
      <c r="D931" s="1" t="s">
        <v>108</v>
      </c>
      <c r="E931">
        <v>22</v>
      </c>
      <c r="F931">
        <v>4848</v>
      </c>
      <c r="G931">
        <v>11159</v>
      </c>
      <c r="H931">
        <v>11370</v>
      </c>
      <c r="I931">
        <v>23705</v>
      </c>
      <c r="J931">
        <v>31498</v>
      </c>
      <c r="K931">
        <v>12580</v>
      </c>
      <c r="L931">
        <v>7346</v>
      </c>
      <c r="M931">
        <v>2644</v>
      </c>
      <c r="N931">
        <v>105150</v>
      </c>
      <c r="O931">
        <v>4779.545454545455</v>
      </c>
    </row>
    <row r="932" spans="1:15" ht="12.75">
      <c r="A932" t="s">
        <v>1081</v>
      </c>
      <c r="B932">
        <v>2012</v>
      </c>
      <c r="C932" t="s">
        <v>187</v>
      </c>
      <c r="D932" s="1" t="s">
        <v>110</v>
      </c>
      <c r="E932">
        <v>1</v>
      </c>
      <c r="F932" t="s">
        <v>6</v>
      </c>
      <c r="G932">
        <v>129</v>
      </c>
      <c r="H932">
        <v>86</v>
      </c>
      <c r="I932">
        <v>226</v>
      </c>
      <c r="J932">
        <v>342</v>
      </c>
      <c r="K932">
        <v>153</v>
      </c>
      <c r="L932">
        <v>81</v>
      </c>
      <c r="M932" t="s">
        <v>6</v>
      </c>
      <c r="N932">
        <v>1017</v>
      </c>
      <c r="O932">
        <v>1017</v>
      </c>
    </row>
    <row r="933" spans="1:15" ht="12.75">
      <c r="A933" t="s">
        <v>1082</v>
      </c>
      <c r="B933">
        <v>2012</v>
      </c>
      <c r="C933" t="s">
        <v>187</v>
      </c>
      <c r="D933" s="1" t="s">
        <v>112</v>
      </c>
      <c r="E933">
        <v>17</v>
      </c>
      <c r="F933">
        <v>4588</v>
      </c>
      <c r="G933">
        <v>9945</v>
      </c>
      <c r="H933">
        <v>11494</v>
      </c>
      <c r="I933">
        <v>24357</v>
      </c>
      <c r="J933">
        <v>29936</v>
      </c>
      <c r="K933">
        <v>12226</v>
      </c>
      <c r="L933">
        <v>7410</v>
      </c>
      <c r="M933">
        <v>2857</v>
      </c>
      <c r="N933">
        <v>102813</v>
      </c>
      <c r="O933">
        <v>6047.823529411765</v>
      </c>
    </row>
    <row r="934" spans="1:15" ht="12.75">
      <c r="A934" t="s">
        <v>1083</v>
      </c>
      <c r="B934">
        <v>2012</v>
      </c>
      <c r="C934" t="s">
        <v>187</v>
      </c>
      <c r="D934" s="1" t="s">
        <v>116</v>
      </c>
      <c r="E934">
        <v>53</v>
      </c>
      <c r="F934">
        <v>17366</v>
      </c>
      <c r="G934">
        <v>35039</v>
      </c>
      <c r="H934">
        <v>38612</v>
      </c>
      <c r="I934">
        <v>86668</v>
      </c>
      <c r="J934">
        <v>92351</v>
      </c>
      <c r="K934">
        <v>30343</v>
      </c>
      <c r="L934">
        <v>18250</v>
      </c>
      <c r="M934">
        <v>5438</v>
      </c>
      <c r="N934">
        <v>324067</v>
      </c>
      <c r="O934">
        <v>6114.471698113208</v>
      </c>
    </row>
    <row r="935" spans="1:15" ht="12.75">
      <c r="A935" t="s">
        <v>1084</v>
      </c>
      <c r="B935">
        <v>2012</v>
      </c>
      <c r="C935" t="s">
        <v>187</v>
      </c>
      <c r="D935" s="1" t="s">
        <v>118</v>
      </c>
      <c r="E935">
        <v>21</v>
      </c>
      <c r="F935">
        <v>4138</v>
      </c>
      <c r="G935">
        <v>10186</v>
      </c>
      <c r="H935">
        <v>9803</v>
      </c>
      <c r="I935">
        <v>21303</v>
      </c>
      <c r="J935">
        <v>25224</v>
      </c>
      <c r="K935">
        <v>9113</v>
      </c>
      <c r="L935">
        <v>5321</v>
      </c>
      <c r="M935">
        <v>1577</v>
      </c>
      <c r="N935">
        <v>86665</v>
      </c>
      <c r="O935">
        <v>4126.9047619047615</v>
      </c>
    </row>
    <row r="936" spans="1:15" ht="12.75">
      <c r="A936" t="s">
        <v>1085</v>
      </c>
      <c r="B936">
        <v>2012</v>
      </c>
      <c r="C936" t="s">
        <v>187</v>
      </c>
      <c r="D936" s="1" t="s">
        <v>120</v>
      </c>
      <c r="E936">
        <v>16</v>
      </c>
      <c r="F936">
        <v>4735</v>
      </c>
      <c r="G936">
        <v>9073</v>
      </c>
      <c r="H936">
        <v>11089</v>
      </c>
      <c r="I936">
        <v>23368</v>
      </c>
      <c r="J936">
        <v>24986</v>
      </c>
      <c r="K936">
        <v>7798</v>
      </c>
      <c r="L936">
        <v>4740</v>
      </c>
      <c r="M936">
        <v>1421</v>
      </c>
      <c r="N936">
        <v>87210</v>
      </c>
      <c r="O936">
        <v>5450.625</v>
      </c>
    </row>
    <row r="937" spans="1:15" ht="12.75">
      <c r="A937" t="s">
        <v>1086</v>
      </c>
      <c r="B937">
        <v>2012</v>
      </c>
      <c r="C937" t="s">
        <v>187</v>
      </c>
      <c r="D937" s="1" t="s">
        <v>122</v>
      </c>
      <c r="E937">
        <v>5</v>
      </c>
      <c r="F937">
        <v>290</v>
      </c>
      <c r="G937">
        <v>813</v>
      </c>
      <c r="H937">
        <v>724</v>
      </c>
      <c r="I937">
        <v>1721</v>
      </c>
      <c r="J937">
        <v>2581</v>
      </c>
      <c r="K937">
        <v>1019</v>
      </c>
      <c r="L937">
        <v>511</v>
      </c>
      <c r="M937">
        <v>99</v>
      </c>
      <c r="N937">
        <v>7758</v>
      </c>
      <c r="O937">
        <v>1551.6</v>
      </c>
    </row>
    <row r="938" spans="1:15" ht="12.75">
      <c r="A938" t="s">
        <v>1087</v>
      </c>
      <c r="B938">
        <v>2012</v>
      </c>
      <c r="C938" t="s">
        <v>187</v>
      </c>
      <c r="D938" s="1" t="s">
        <v>124</v>
      </c>
      <c r="E938">
        <v>22</v>
      </c>
      <c r="F938">
        <v>9691</v>
      </c>
      <c r="G938">
        <v>19119</v>
      </c>
      <c r="H938">
        <v>19484</v>
      </c>
      <c r="I938">
        <v>45171</v>
      </c>
      <c r="J938">
        <v>44492</v>
      </c>
      <c r="K938">
        <v>13904</v>
      </c>
      <c r="L938">
        <v>7134</v>
      </c>
      <c r="M938">
        <v>1849</v>
      </c>
      <c r="N938">
        <v>160844</v>
      </c>
      <c r="O938">
        <v>7311.090909090909</v>
      </c>
    </row>
    <row r="939" spans="1:15" ht="12.75">
      <c r="A939" t="s">
        <v>1088</v>
      </c>
      <c r="B939">
        <v>2012</v>
      </c>
      <c r="C939" t="s">
        <v>187</v>
      </c>
      <c r="D939" s="46" t="s">
        <v>127</v>
      </c>
      <c r="E939" t="s">
        <v>6</v>
      </c>
      <c r="F939" t="s">
        <v>6</v>
      </c>
      <c r="G939" t="s">
        <v>6</v>
      </c>
      <c r="H939" t="s">
        <v>6</v>
      </c>
      <c r="I939" t="s">
        <v>6</v>
      </c>
      <c r="J939" t="s">
        <v>6</v>
      </c>
      <c r="K939" t="s">
        <v>6</v>
      </c>
      <c r="L939" t="s">
        <v>6</v>
      </c>
      <c r="M939" t="s">
        <v>6</v>
      </c>
      <c r="N939" t="s">
        <v>6</v>
      </c>
      <c r="O939" t="s">
        <v>6</v>
      </c>
    </row>
    <row r="940" spans="1:15" ht="12.75">
      <c r="A940" t="s">
        <v>1089</v>
      </c>
      <c r="B940">
        <v>2012</v>
      </c>
      <c r="C940" t="s">
        <v>224</v>
      </c>
      <c r="D940" s="2" t="s">
        <v>49</v>
      </c>
      <c r="E940">
        <v>83</v>
      </c>
      <c r="F940">
        <v>27252</v>
      </c>
      <c r="G940">
        <v>51937</v>
      </c>
      <c r="H940">
        <v>61929</v>
      </c>
      <c r="I940">
        <v>145737</v>
      </c>
      <c r="J940">
        <v>136266</v>
      </c>
      <c r="K940">
        <v>45753</v>
      </c>
      <c r="L940">
        <v>26906</v>
      </c>
      <c r="M940">
        <v>9199</v>
      </c>
      <c r="N940">
        <v>504979</v>
      </c>
      <c r="O940">
        <v>6084.084337349397</v>
      </c>
    </row>
    <row r="941" spans="1:15" ht="12.75">
      <c r="A941" t="s">
        <v>1090</v>
      </c>
      <c r="B941">
        <v>2012</v>
      </c>
      <c r="C941" t="s">
        <v>224</v>
      </c>
      <c r="D941" s="1" t="s">
        <v>55</v>
      </c>
      <c r="E941">
        <v>3</v>
      </c>
      <c r="F941">
        <v>1782</v>
      </c>
      <c r="G941">
        <v>2364</v>
      </c>
      <c r="H941">
        <v>3645</v>
      </c>
      <c r="I941">
        <v>9178</v>
      </c>
      <c r="J941">
        <v>6569</v>
      </c>
      <c r="K941">
        <v>2062</v>
      </c>
      <c r="L941">
        <v>1294</v>
      </c>
      <c r="M941">
        <v>469</v>
      </c>
      <c r="N941">
        <v>27363</v>
      </c>
      <c r="O941">
        <v>9121</v>
      </c>
    </row>
    <row r="942" spans="1:15" ht="12.75">
      <c r="A942" t="s">
        <v>1091</v>
      </c>
      <c r="B942">
        <v>2012</v>
      </c>
      <c r="C942" t="s">
        <v>224</v>
      </c>
      <c r="D942" s="1" t="s">
        <v>57</v>
      </c>
      <c r="E942">
        <v>4</v>
      </c>
      <c r="F942">
        <v>2226</v>
      </c>
      <c r="G942">
        <v>4765</v>
      </c>
      <c r="H942">
        <v>4535</v>
      </c>
      <c r="I942">
        <v>10350</v>
      </c>
      <c r="J942">
        <v>12210</v>
      </c>
      <c r="K942">
        <v>3837</v>
      </c>
      <c r="L942">
        <v>2139</v>
      </c>
      <c r="M942">
        <v>845</v>
      </c>
      <c r="N942">
        <v>40907</v>
      </c>
      <c r="O942">
        <v>10226.75</v>
      </c>
    </row>
    <row r="943" spans="1:15" ht="12.75">
      <c r="A943" t="s">
        <v>1092</v>
      </c>
      <c r="B943">
        <v>2012</v>
      </c>
      <c r="C943" t="s">
        <v>224</v>
      </c>
      <c r="D943" s="1" t="s">
        <v>59</v>
      </c>
      <c r="E943">
        <v>1</v>
      </c>
      <c r="F943">
        <v>67</v>
      </c>
      <c r="G943">
        <v>208</v>
      </c>
      <c r="H943">
        <v>172</v>
      </c>
      <c r="I943">
        <v>419</v>
      </c>
      <c r="J943">
        <v>591</v>
      </c>
      <c r="K943">
        <v>250</v>
      </c>
      <c r="L943">
        <v>152</v>
      </c>
      <c r="M943">
        <v>73</v>
      </c>
      <c r="N943">
        <v>1932</v>
      </c>
      <c r="O943">
        <v>1932</v>
      </c>
    </row>
    <row r="944" spans="1:15" ht="12.75">
      <c r="A944" t="s">
        <v>1093</v>
      </c>
      <c r="B944">
        <v>2012</v>
      </c>
      <c r="C944" t="s">
        <v>224</v>
      </c>
      <c r="D944" s="1" t="s">
        <v>61</v>
      </c>
      <c r="E944" t="s">
        <v>6</v>
      </c>
      <c r="F944" t="s">
        <v>6</v>
      </c>
      <c r="G944" t="s">
        <v>6</v>
      </c>
      <c r="H944" t="s">
        <v>6</v>
      </c>
      <c r="I944" t="s">
        <v>6</v>
      </c>
      <c r="J944" t="s">
        <v>6</v>
      </c>
      <c r="K944" t="s">
        <v>6</v>
      </c>
      <c r="L944" t="s">
        <v>6</v>
      </c>
      <c r="M944" t="s">
        <v>6</v>
      </c>
      <c r="N944" t="s">
        <v>6</v>
      </c>
      <c r="O944" t="s">
        <v>6</v>
      </c>
    </row>
    <row r="945" spans="1:15" ht="12.75">
      <c r="A945" t="s">
        <v>1094</v>
      </c>
      <c r="B945">
        <v>2012</v>
      </c>
      <c r="C945" t="s">
        <v>224</v>
      </c>
      <c r="D945" s="1" t="s">
        <v>63</v>
      </c>
      <c r="E945" t="s">
        <v>6</v>
      </c>
      <c r="F945" t="s">
        <v>6</v>
      </c>
      <c r="G945" t="s">
        <v>6</v>
      </c>
      <c r="H945" t="s">
        <v>6</v>
      </c>
      <c r="I945" t="s">
        <v>6</v>
      </c>
      <c r="J945" t="s">
        <v>6</v>
      </c>
      <c r="K945" t="s">
        <v>6</v>
      </c>
      <c r="L945" t="s">
        <v>6</v>
      </c>
      <c r="M945" t="s">
        <v>6</v>
      </c>
      <c r="N945" t="s">
        <v>6</v>
      </c>
      <c r="O945" t="s">
        <v>6</v>
      </c>
    </row>
    <row r="946" spans="1:15" ht="12.75">
      <c r="A946" t="s">
        <v>1095</v>
      </c>
      <c r="B946">
        <v>2012</v>
      </c>
      <c r="C946" t="s">
        <v>224</v>
      </c>
      <c r="D946" s="1" t="s">
        <v>65</v>
      </c>
      <c r="E946">
        <v>1</v>
      </c>
      <c r="F946">
        <v>435</v>
      </c>
      <c r="G946">
        <v>799</v>
      </c>
      <c r="H946">
        <v>845</v>
      </c>
      <c r="I946">
        <v>1814</v>
      </c>
      <c r="J946">
        <v>2108</v>
      </c>
      <c r="K946">
        <v>871</v>
      </c>
      <c r="L946">
        <v>469</v>
      </c>
      <c r="M946">
        <v>171</v>
      </c>
      <c r="N946">
        <v>7512</v>
      </c>
      <c r="O946">
        <v>7512</v>
      </c>
    </row>
    <row r="947" spans="1:15" ht="12.75">
      <c r="A947" t="s">
        <v>1096</v>
      </c>
      <c r="B947">
        <v>2012</v>
      </c>
      <c r="C947" t="s">
        <v>224</v>
      </c>
      <c r="D947" s="1" t="s">
        <v>67</v>
      </c>
      <c r="E947" t="s">
        <v>6</v>
      </c>
      <c r="F947" t="s">
        <v>6</v>
      </c>
      <c r="G947" t="s">
        <v>6</v>
      </c>
      <c r="H947" t="s">
        <v>6</v>
      </c>
      <c r="I947" t="s">
        <v>6</v>
      </c>
      <c r="J947" t="s">
        <v>6</v>
      </c>
      <c r="K947" t="s">
        <v>6</v>
      </c>
      <c r="L947" t="s">
        <v>6</v>
      </c>
      <c r="M947" t="s">
        <v>6</v>
      </c>
      <c r="N947" t="s">
        <v>6</v>
      </c>
      <c r="O947" t="s">
        <v>6</v>
      </c>
    </row>
    <row r="948" spans="1:15" ht="12.75">
      <c r="A948" t="s">
        <v>1097</v>
      </c>
      <c r="B948">
        <v>2012</v>
      </c>
      <c r="C948" t="s">
        <v>224</v>
      </c>
      <c r="D948" s="1" t="s">
        <v>69</v>
      </c>
      <c r="E948">
        <v>3</v>
      </c>
      <c r="F948">
        <v>2164</v>
      </c>
      <c r="G948">
        <v>4226</v>
      </c>
      <c r="H948">
        <v>3926</v>
      </c>
      <c r="I948">
        <v>9652</v>
      </c>
      <c r="J948">
        <v>9894</v>
      </c>
      <c r="K948">
        <v>3491</v>
      </c>
      <c r="L948">
        <v>1750</v>
      </c>
      <c r="M948">
        <v>598</v>
      </c>
      <c r="N948">
        <v>35701</v>
      </c>
      <c r="O948">
        <v>11900.333333333334</v>
      </c>
    </row>
    <row r="949" spans="1:15" ht="12.75">
      <c r="A949" t="s">
        <v>1098</v>
      </c>
      <c r="B949">
        <v>2012</v>
      </c>
      <c r="C949" t="s">
        <v>224</v>
      </c>
      <c r="D949" s="1" t="s">
        <v>71</v>
      </c>
      <c r="E949">
        <v>4</v>
      </c>
      <c r="F949">
        <v>1382</v>
      </c>
      <c r="G949">
        <v>2984</v>
      </c>
      <c r="H949">
        <v>3390</v>
      </c>
      <c r="I949">
        <v>6929</v>
      </c>
      <c r="J949">
        <v>7918</v>
      </c>
      <c r="K949">
        <v>2961</v>
      </c>
      <c r="L949">
        <v>1708</v>
      </c>
      <c r="M949">
        <v>586</v>
      </c>
      <c r="N949">
        <v>27858</v>
      </c>
      <c r="O949">
        <v>6964.5</v>
      </c>
    </row>
    <row r="950" spans="1:15" ht="12.75">
      <c r="A950" t="s">
        <v>1099</v>
      </c>
      <c r="B950">
        <v>2012</v>
      </c>
      <c r="C950" t="s">
        <v>224</v>
      </c>
      <c r="D950" s="1" t="s">
        <v>73</v>
      </c>
      <c r="E950" t="s">
        <v>6</v>
      </c>
      <c r="F950" t="s">
        <v>6</v>
      </c>
      <c r="G950" t="s">
        <v>6</v>
      </c>
      <c r="H950" t="s">
        <v>6</v>
      </c>
      <c r="I950" t="s">
        <v>6</v>
      </c>
      <c r="J950" t="s">
        <v>6</v>
      </c>
      <c r="K950" t="s">
        <v>6</v>
      </c>
      <c r="L950" t="s">
        <v>6</v>
      </c>
      <c r="M950" t="s">
        <v>6</v>
      </c>
      <c r="N950" t="s">
        <v>6</v>
      </c>
      <c r="O950" t="s">
        <v>6</v>
      </c>
    </row>
    <row r="951" spans="1:15" ht="12.75">
      <c r="A951" t="s">
        <v>1100</v>
      </c>
      <c r="B951">
        <v>2012</v>
      </c>
      <c r="C951" t="s">
        <v>224</v>
      </c>
      <c r="D951" s="1" t="s">
        <v>75</v>
      </c>
      <c r="E951">
        <v>3</v>
      </c>
      <c r="F951">
        <v>770</v>
      </c>
      <c r="G951">
        <v>1490</v>
      </c>
      <c r="H951">
        <v>1554</v>
      </c>
      <c r="I951">
        <v>3503</v>
      </c>
      <c r="J951">
        <v>4041</v>
      </c>
      <c r="K951">
        <v>1492</v>
      </c>
      <c r="L951">
        <v>919</v>
      </c>
      <c r="M951">
        <v>339</v>
      </c>
      <c r="N951">
        <v>14108</v>
      </c>
      <c r="O951">
        <v>4702.666666666667</v>
      </c>
    </row>
    <row r="952" spans="1:15" ht="12.75">
      <c r="A952" t="s">
        <v>1101</v>
      </c>
      <c r="B952">
        <v>2012</v>
      </c>
      <c r="C952" t="s">
        <v>224</v>
      </c>
      <c r="D952" s="1" t="s">
        <v>77</v>
      </c>
      <c r="E952" t="s">
        <v>6</v>
      </c>
      <c r="F952" t="s">
        <v>6</v>
      </c>
      <c r="G952" t="s">
        <v>6</v>
      </c>
      <c r="H952" t="s">
        <v>6</v>
      </c>
      <c r="I952" t="s">
        <v>6</v>
      </c>
      <c r="J952" t="s">
        <v>6</v>
      </c>
      <c r="K952" t="s">
        <v>6</v>
      </c>
      <c r="L952" t="s">
        <v>6</v>
      </c>
      <c r="M952" t="s">
        <v>6</v>
      </c>
      <c r="N952" t="s">
        <v>6</v>
      </c>
      <c r="O952" t="s">
        <v>6</v>
      </c>
    </row>
    <row r="953" spans="1:15" ht="12.75">
      <c r="A953" t="s">
        <v>1102</v>
      </c>
      <c r="B953">
        <v>2012</v>
      </c>
      <c r="C953" t="s">
        <v>224</v>
      </c>
      <c r="D953" s="1" t="s">
        <v>79</v>
      </c>
      <c r="E953">
        <v>18</v>
      </c>
      <c r="F953">
        <v>6996</v>
      </c>
      <c r="G953">
        <v>11950</v>
      </c>
      <c r="H953">
        <v>14013</v>
      </c>
      <c r="I953">
        <v>45854</v>
      </c>
      <c r="J953">
        <v>34480</v>
      </c>
      <c r="K953">
        <v>10537</v>
      </c>
      <c r="L953">
        <v>7209</v>
      </c>
      <c r="M953">
        <v>3019</v>
      </c>
      <c r="N953">
        <v>134058</v>
      </c>
      <c r="O953">
        <v>7447.666666666667</v>
      </c>
    </row>
    <row r="954" spans="1:15" ht="12.75">
      <c r="A954" t="s">
        <v>1103</v>
      </c>
      <c r="B954">
        <v>2012</v>
      </c>
      <c r="C954" t="s">
        <v>224</v>
      </c>
      <c r="D954" s="1" t="s">
        <v>81</v>
      </c>
      <c r="E954">
        <v>4</v>
      </c>
      <c r="F954">
        <v>1027</v>
      </c>
      <c r="G954">
        <v>1732</v>
      </c>
      <c r="H954">
        <v>1823</v>
      </c>
      <c r="I954">
        <v>4500</v>
      </c>
      <c r="J954">
        <v>3981</v>
      </c>
      <c r="K954">
        <v>1316</v>
      </c>
      <c r="L954">
        <v>746</v>
      </c>
      <c r="M954">
        <v>143</v>
      </c>
      <c r="N954">
        <v>15268</v>
      </c>
      <c r="O954">
        <v>3817</v>
      </c>
    </row>
    <row r="955" spans="1:15" ht="12.75">
      <c r="A955" t="s">
        <v>1104</v>
      </c>
      <c r="B955">
        <v>2012</v>
      </c>
      <c r="C955" t="s">
        <v>224</v>
      </c>
      <c r="D955" s="1" t="s">
        <v>125</v>
      </c>
      <c r="E955">
        <v>4</v>
      </c>
      <c r="F955">
        <v>868</v>
      </c>
      <c r="G955">
        <v>1593</v>
      </c>
      <c r="H955">
        <v>1894</v>
      </c>
      <c r="I955">
        <v>4638</v>
      </c>
      <c r="J955">
        <v>4147</v>
      </c>
      <c r="K955">
        <v>1199</v>
      </c>
      <c r="L955">
        <v>795</v>
      </c>
      <c r="M955">
        <v>214</v>
      </c>
      <c r="N955">
        <v>15348</v>
      </c>
      <c r="O955">
        <v>3837</v>
      </c>
    </row>
    <row r="956" spans="1:15" ht="12.75">
      <c r="A956" t="s">
        <v>1105</v>
      </c>
      <c r="B956">
        <v>2012</v>
      </c>
      <c r="C956" t="s">
        <v>224</v>
      </c>
      <c r="D956" s="1" t="s">
        <v>84</v>
      </c>
      <c r="E956">
        <v>1</v>
      </c>
      <c r="F956">
        <v>557</v>
      </c>
      <c r="G956">
        <v>995</v>
      </c>
      <c r="H956">
        <v>1131</v>
      </c>
      <c r="I956">
        <v>2495</v>
      </c>
      <c r="J956">
        <v>2601</v>
      </c>
      <c r="K956">
        <v>709</v>
      </c>
      <c r="L956">
        <v>318</v>
      </c>
      <c r="M956">
        <v>91</v>
      </c>
      <c r="N956">
        <v>8897</v>
      </c>
      <c r="O956">
        <v>8897</v>
      </c>
    </row>
    <row r="957" spans="1:15" ht="12.75">
      <c r="A957" t="s">
        <v>1106</v>
      </c>
      <c r="B957">
        <v>2012</v>
      </c>
      <c r="C957" t="s">
        <v>224</v>
      </c>
      <c r="D957" s="52" t="s">
        <v>131</v>
      </c>
      <c r="E957">
        <v>2</v>
      </c>
      <c r="F957">
        <v>0</v>
      </c>
      <c r="G957">
        <v>149</v>
      </c>
      <c r="H957">
        <v>153</v>
      </c>
      <c r="I957">
        <v>342</v>
      </c>
      <c r="J957">
        <v>570</v>
      </c>
      <c r="K957">
        <v>251</v>
      </c>
      <c r="L957">
        <v>162</v>
      </c>
      <c r="M957">
        <v>0</v>
      </c>
      <c r="N957">
        <v>1627</v>
      </c>
      <c r="O957">
        <v>813.5</v>
      </c>
    </row>
    <row r="958" spans="1:15" ht="12.75">
      <c r="A958" t="s">
        <v>1107</v>
      </c>
      <c r="B958">
        <v>2012</v>
      </c>
      <c r="C958" t="s">
        <v>224</v>
      </c>
      <c r="D958" s="1" t="s">
        <v>86</v>
      </c>
      <c r="E958">
        <v>4</v>
      </c>
      <c r="F958">
        <v>804</v>
      </c>
      <c r="G958">
        <v>1618</v>
      </c>
      <c r="H958">
        <v>1986</v>
      </c>
      <c r="I958">
        <v>4380</v>
      </c>
      <c r="J958">
        <v>4581</v>
      </c>
      <c r="K958">
        <v>1387</v>
      </c>
      <c r="L958">
        <v>898</v>
      </c>
      <c r="M958">
        <v>203</v>
      </c>
      <c r="N958">
        <v>15857</v>
      </c>
      <c r="O958">
        <v>3964.25</v>
      </c>
    </row>
    <row r="959" spans="1:15" ht="12.75">
      <c r="A959" t="s">
        <v>1108</v>
      </c>
      <c r="B959">
        <v>2012</v>
      </c>
      <c r="C959" t="s">
        <v>224</v>
      </c>
      <c r="D959" s="1" t="s">
        <v>88</v>
      </c>
      <c r="E959" t="s">
        <v>6</v>
      </c>
      <c r="F959" t="s">
        <v>6</v>
      </c>
      <c r="G959" t="s">
        <v>6</v>
      </c>
      <c r="H959" t="s">
        <v>6</v>
      </c>
      <c r="I959" t="s">
        <v>6</v>
      </c>
      <c r="J959" t="s">
        <v>6</v>
      </c>
      <c r="K959" t="s">
        <v>6</v>
      </c>
      <c r="L959" t="s">
        <v>6</v>
      </c>
      <c r="M959" t="s">
        <v>6</v>
      </c>
      <c r="N959" t="s">
        <v>6</v>
      </c>
      <c r="O959" t="s">
        <v>6</v>
      </c>
    </row>
    <row r="960" spans="1:15" ht="12.75">
      <c r="A960" t="s">
        <v>1109</v>
      </c>
      <c r="B960">
        <v>2012</v>
      </c>
      <c r="C960" t="s">
        <v>224</v>
      </c>
      <c r="D960" s="1" t="s">
        <v>92</v>
      </c>
      <c r="E960" t="s">
        <v>6</v>
      </c>
      <c r="F960" t="s">
        <v>6</v>
      </c>
      <c r="G960" t="s">
        <v>6</v>
      </c>
      <c r="H960" t="s">
        <v>6</v>
      </c>
      <c r="I960" t="s">
        <v>6</v>
      </c>
      <c r="J960" t="s">
        <v>6</v>
      </c>
      <c r="K960" t="s">
        <v>6</v>
      </c>
      <c r="L960" t="s">
        <v>6</v>
      </c>
      <c r="M960" t="s">
        <v>6</v>
      </c>
      <c r="N960" t="s">
        <v>6</v>
      </c>
      <c r="O960" t="s">
        <v>6</v>
      </c>
    </row>
    <row r="961" spans="1:15" ht="12.75">
      <c r="A961" t="s">
        <v>1110</v>
      </c>
      <c r="B961">
        <v>2012</v>
      </c>
      <c r="C961" t="s">
        <v>224</v>
      </c>
      <c r="D961" s="1" t="s">
        <v>94</v>
      </c>
      <c r="E961">
        <v>1</v>
      </c>
      <c r="F961">
        <v>775</v>
      </c>
      <c r="G961">
        <v>1639</v>
      </c>
      <c r="H961">
        <v>2253</v>
      </c>
      <c r="I961">
        <v>3598</v>
      </c>
      <c r="J961">
        <v>4193</v>
      </c>
      <c r="K961">
        <v>1367</v>
      </c>
      <c r="L961">
        <v>896</v>
      </c>
      <c r="M961">
        <v>305</v>
      </c>
      <c r="N961">
        <v>15026</v>
      </c>
      <c r="O961">
        <v>15026</v>
      </c>
    </row>
    <row r="962" spans="1:15" ht="12.75">
      <c r="A962" t="s">
        <v>1111</v>
      </c>
      <c r="B962">
        <v>2012</v>
      </c>
      <c r="C962" t="s">
        <v>224</v>
      </c>
      <c r="D962" s="1" t="s">
        <v>96</v>
      </c>
      <c r="E962">
        <v>1</v>
      </c>
      <c r="F962">
        <v>154</v>
      </c>
      <c r="G962">
        <v>426</v>
      </c>
      <c r="H962">
        <v>477</v>
      </c>
      <c r="I962">
        <v>897</v>
      </c>
      <c r="J962">
        <v>1483</v>
      </c>
      <c r="K962">
        <v>792</v>
      </c>
      <c r="L962">
        <v>503</v>
      </c>
      <c r="M962">
        <v>181</v>
      </c>
      <c r="N962">
        <v>4913</v>
      </c>
      <c r="O962">
        <v>4913</v>
      </c>
    </row>
    <row r="963" spans="1:15" ht="12.75">
      <c r="A963" t="s">
        <v>1112</v>
      </c>
      <c r="B963">
        <v>2012</v>
      </c>
      <c r="C963" t="s">
        <v>224</v>
      </c>
      <c r="D963" s="1" t="s">
        <v>100</v>
      </c>
      <c r="E963">
        <v>6</v>
      </c>
      <c r="F963">
        <v>2070</v>
      </c>
      <c r="G963">
        <v>4345</v>
      </c>
      <c r="H963">
        <v>4714</v>
      </c>
      <c r="I963">
        <v>10697</v>
      </c>
      <c r="J963">
        <v>10112</v>
      </c>
      <c r="K963">
        <v>3833</v>
      </c>
      <c r="L963">
        <v>1924</v>
      </c>
      <c r="M963">
        <v>587</v>
      </c>
      <c r="N963">
        <v>38282</v>
      </c>
      <c r="O963">
        <v>6380.333333333333</v>
      </c>
    </row>
    <row r="964" spans="1:15" ht="12.75">
      <c r="A964" t="s">
        <v>1113</v>
      </c>
      <c r="B964">
        <v>2012</v>
      </c>
      <c r="C964" t="s">
        <v>224</v>
      </c>
      <c r="D964" s="1" t="s">
        <v>102</v>
      </c>
      <c r="E964">
        <v>1</v>
      </c>
      <c r="F964">
        <v>138</v>
      </c>
      <c r="G964">
        <v>265</v>
      </c>
      <c r="H964">
        <v>320</v>
      </c>
      <c r="I964">
        <v>643</v>
      </c>
      <c r="J964">
        <v>960</v>
      </c>
      <c r="K964">
        <v>390</v>
      </c>
      <c r="L964">
        <v>194</v>
      </c>
      <c r="M964">
        <v>75</v>
      </c>
      <c r="N964">
        <v>2985</v>
      </c>
      <c r="O964">
        <v>2985</v>
      </c>
    </row>
    <row r="965" spans="1:15" ht="12.75">
      <c r="A965" t="s">
        <v>1114</v>
      </c>
      <c r="B965">
        <v>2012</v>
      </c>
      <c r="C965" t="s">
        <v>224</v>
      </c>
      <c r="D965" s="1" t="s">
        <v>104</v>
      </c>
      <c r="E965">
        <v>1</v>
      </c>
      <c r="F965" t="s">
        <v>6</v>
      </c>
      <c r="G965">
        <v>1</v>
      </c>
      <c r="H965">
        <v>28</v>
      </c>
      <c r="I965">
        <v>60</v>
      </c>
      <c r="J965">
        <v>24</v>
      </c>
      <c r="K965">
        <v>0</v>
      </c>
      <c r="L965">
        <v>0</v>
      </c>
      <c r="M965">
        <v>0</v>
      </c>
      <c r="N965">
        <v>113</v>
      </c>
      <c r="O965">
        <v>113</v>
      </c>
    </row>
    <row r="966" spans="1:15" ht="12.75">
      <c r="A966" t="s">
        <v>1115</v>
      </c>
      <c r="B966">
        <v>2012</v>
      </c>
      <c r="C966" t="s">
        <v>224</v>
      </c>
      <c r="D966" s="1" t="s">
        <v>106</v>
      </c>
      <c r="E966" t="s">
        <v>6</v>
      </c>
      <c r="F966" t="s">
        <v>6</v>
      </c>
      <c r="G966" t="s">
        <v>6</v>
      </c>
      <c r="H966" t="s">
        <v>6</v>
      </c>
      <c r="I966" t="s">
        <v>6</v>
      </c>
      <c r="J966" t="s">
        <v>6</v>
      </c>
      <c r="K966" t="s">
        <v>6</v>
      </c>
      <c r="L966" t="s">
        <v>6</v>
      </c>
      <c r="M966" t="s">
        <v>6</v>
      </c>
      <c r="N966" t="s">
        <v>6</v>
      </c>
      <c r="O966" t="s">
        <v>6</v>
      </c>
    </row>
    <row r="967" spans="1:15" ht="12.75">
      <c r="A967" t="s">
        <v>1116</v>
      </c>
      <c r="B967">
        <v>2012</v>
      </c>
      <c r="C967" t="s">
        <v>224</v>
      </c>
      <c r="D967" s="1" t="s">
        <v>108</v>
      </c>
      <c r="E967">
        <v>1</v>
      </c>
      <c r="F967">
        <v>515</v>
      </c>
      <c r="G967">
        <v>1008</v>
      </c>
      <c r="H967">
        <v>1198</v>
      </c>
      <c r="I967">
        <v>2505</v>
      </c>
      <c r="J967">
        <v>3297</v>
      </c>
      <c r="K967">
        <v>1336</v>
      </c>
      <c r="L967">
        <v>833</v>
      </c>
      <c r="M967">
        <v>264</v>
      </c>
      <c r="N967">
        <v>10956</v>
      </c>
      <c r="O967">
        <v>10956</v>
      </c>
    </row>
    <row r="968" spans="1:15" ht="12.75">
      <c r="A968" t="s">
        <v>1117</v>
      </c>
      <c r="B968">
        <v>2012</v>
      </c>
      <c r="C968" t="s">
        <v>224</v>
      </c>
      <c r="D968" s="1" t="s">
        <v>110</v>
      </c>
      <c r="E968">
        <v>7</v>
      </c>
      <c r="F968">
        <v>597</v>
      </c>
      <c r="G968">
        <v>1254</v>
      </c>
      <c r="H968">
        <v>1263</v>
      </c>
      <c r="I968">
        <v>2854</v>
      </c>
      <c r="J968">
        <v>3371</v>
      </c>
      <c r="K968">
        <v>1143</v>
      </c>
      <c r="L968">
        <v>440</v>
      </c>
      <c r="M968">
        <v>61</v>
      </c>
      <c r="N968">
        <v>10983</v>
      </c>
      <c r="O968">
        <v>1569</v>
      </c>
    </row>
    <row r="969" spans="1:15" ht="12.75">
      <c r="A969" t="s">
        <v>1118</v>
      </c>
      <c r="B969">
        <v>2012</v>
      </c>
      <c r="C969" t="s">
        <v>224</v>
      </c>
      <c r="D969" s="1" t="s">
        <v>112</v>
      </c>
      <c r="E969">
        <v>3</v>
      </c>
      <c r="F969">
        <v>812</v>
      </c>
      <c r="G969">
        <v>1644</v>
      </c>
      <c r="H969">
        <v>1628</v>
      </c>
      <c r="I969">
        <v>3545</v>
      </c>
      <c r="J969">
        <v>3959</v>
      </c>
      <c r="K969">
        <v>1488</v>
      </c>
      <c r="L969">
        <v>845</v>
      </c>
      <c r="M969">
        <v>125</v>
      </c>
      <c r="N969">
        <v>14046</v>
      </c>
      <c r="O969">
        <v>4682</v>
      </c>
    </row>
    <row r="970" spans="1:15" ht="12.75">
      <c r="A970" t="s">
        <v>1119</v>
      </c>
      <c r="B970">
        <v>2012</v>
      </c>
      <c r="C970" t="s">
        <v>224</v>
      </c>
      <c r="D970" s="1" t="s">
        <v>116</v>
      </c>
      <c r="E970" t="s">
        <v>6</v>
      </c>
      <c r="F970" t="s">
        <v>6</v>
      </c>
      <c r="G970" t="s">
        <v>6</v>
      </c>
      <c r="H970" t="s">
        <v>6</v>
      </c>
      <c r="I970" t="s">
        <v>6</v>
      </c>
      <c r="J970" t="s">
        <v>6</v>
      </c>
      <c r="K970" t="s">
        <v>6</v>
      </c>
      <c r="L970" t="s">
        <v>6</v>
      </c>
      <c r="M970" t="s">
        <v>6</v>
      </c>
      <c r="N970" t="s">
        <v>6</v>
      </c>
      <c r="O970" t="s">
        <v>6</v>
      </c>
    </row>
    <row r="971" spans="1:15" ht="12.75">
      <c r="A971" t="s">
        <v>1120</v>
      </c>
      <c r="B971">
        <v>2012</v>
      </c>
      <c r="C971" t="s">
        <v>224</v>
      </c>
      <c r="D971" s="1" t="s">
        <v>118</v>
      </c>
      <c r="E971">
        <v>2</v>
      </c>
      <c r="F971">
        <v>341</v>
      </c>
      <c r="G971">
        <v>491</v>
      </c>
      <c r="H971">
        <v>4893</v>
      </c>
      <c r="I971">
        <v>2423</v>
      </c>
      <c r="J971">
        <v>925</v>
      </c>
      <c r="K971">
        <v>171</v>
      </c>
      <c r="L971">
        <v>134</v>
      </c>
      <c r="M971">
        <v>65</v>
      </c>
      <c r="N971">
        <v>9443</v>
      </c>
      <c r="O971">
        <v>4721.5</v>
      </c>
    </row>
    <row r="972" spans="1:15" ht="12.75">
      <c r="A972" t="s">
        <v>1121</v>
      </c>
      <c r="B972">
        <v>2012</v>
      </c>
      <c r="C972" t="s">
        <v>224</v>
      </c>
      <c r="D972" s="1" t="s">
        <v>120</v>
      </c>
      <c r="E972">
        <v>1</v>
      </c>
      <c r="F972">
        <v>484</v>
      </c>
      <c r="G972">
        <v>945</v>
      </c>
      <c r="H972">
        <v>1082</v>
      </c>
      <c r="I972">
        <v>2443</v>
      </c>
      <c r="J972">
        <v>2723</v>
      </c>
      <c r="K972">
        <v>989</v>
      </c>
      <c r="L972">
        <v>495</v>
      </c>
      <c r="M972">
        <v>116</v>
      </c>
      <c r="N972">
        <v>9277</v>
      </c>
      <c r="O972">
        <v>9277</v>
      </c>
    </row>
    <row r="973" spans="1:15" ht="12.75">
      <c r="A973" t="s">
        <v>1122</v>
      </c>
      <c r="B973">
        <v>2012</v>
      </c>
      <c r="C973" t="s">
        <v>224</v>
      </c>
      <c r="D973" s="1" t="s">
        <v>122</v>
      </c>
      <c r="E973">
        <v>5</v>
      </c>
      <c r="F973">
        <v>754</v>
      </c>
      <c r="G973">
        <v>1963</v>
      </c>
      <c r="H973">
        <v>2065</v>
      </c>
      <c r="I973">
        <v>4457</v>
      </c>
      <c r="J973">
        <v>5637</v>
      </c>
      <c r="K973">
        <v>2243</v>
      </c>
      <c r="L973">
        <v>1443</v>
      </c>
      <c r="M973">
        <v>535</v>
      </c>
      <c r="N973">
        <v>19097</v>
      </c>
      <c r="O973">
        <v>3819.4</v>
      </c>
    </row>
    <row r="974" spans="1:15" ht="12.75">
      <c r="A974" t="s">
        <v>1123</v>
      </c>
      <c r="B974">
        <v>2012</v>
      </c>
      <c r="C974" t="s">
        <v>224</v>
      </c>
      <c r="D974" s="1" t="s">
        <v>124</v>
      </c>
      <c r="E974">
        <v>2</v>
      </c>
      <c r="F974">
        <v>1534</v>
      </c>
      <c r="G974">
        <v>3083</v>
      </c>
      <c r="H974">
        <v>2941</v>
      </c>
      <c r="I974">
        <v>7561</v>
      </c>
      <c r="J974">
        <v>5891</v>
      </c>
      <c r="K974">
        <v>1638</v>
      </c>
      <c r="L974">
        <v>640</v>
      </c>
      <c r="M974">
        <v>134</v>
      </c>
      <c r="N974">
        <v>23422</v>
      </c>
      <c r="O974">
        <v>11711</v>
      </c>
    </row>
    <row r="975" spans="1:15" ht="12.75">
      <c r="A975" t="s">
        <v>1124</v>
      </c>
      <c r="B975">
        <v>2012</v>
      </c>
      <c r="C975" t="s">
        <v>224</v>
      </c>
      <c r="D975" s="46" t="s">
        <v>127</v>
      </c>
      <c r="E975" t="s">
        <v>6</v>
      </c>
      <c r="F975" t="s">
        <v>6</v>
      </c>
      <c r="G975" t="s">
        <v>6</v>
      </c>
      <c r="H975" t="s">
        <v>6</v>
      </c>
      <c r="I975" t="s">
        <v>6</v>
      </c>
      <c r="J975" t="s">
        <v>6</v>
      </c>
      <c r="K975" t="s">
        <v>6</v>
      </c>
      <c r="L975" t="s">
        <v>6</v>
      </c>
      <c r="M975" t="s">
        <v>6</v>
      </c>
      <c r="N975" t="s">
        <v>6</v>
      </c>
      <c r="O975" t="s">
        <v>6</v>
      </c>
    </row>
    <row r="976" spans="1:15" ht="12.75">
      <c r="A976" t="s">
        <v>1125</v>
      </c>
      <c r="B976">
        <v>2012</v>
      </c>
      <c r="C976" t="s">
        <v>261</v>
      </c>
      <c r="D976" s="2" t="s">
        <v>49</v>
      </c>
      <c r="E976">
        <v>36</v>
      </c>
      <c r="F976">
        <v>4361</v>
      </c>
      <c r="G976">
        <v>7806</v>
      </c>
      <c r="H976">
        <v>13475</v>
      </c>
      <c r="I976">
        <v>25123</v>
      </c>
      <c r="J976">
        <v>19867</v>
      </c>
      <c r="K976">
        <v>6575</v>
      </c>
      <c r="L976">
        <v>4232</v>
      </c>
      <c r="M976">
        <v>1830</v>
      </c>
      <c r="N976">
        <v>83269</v>
      </c>
      <c r="O976">
        <v>2313.027777777778</v>
      </c>
    </row>
    <row r="977" spans="1:15" ht="12.75">
      <c r="A977" t="s">
        <v>1126</v>
      </c>
      <c r="B977">
        <v>2012</v>
      </c>
      <c r="C977" t="s">
        <v>261</v>
      </c>
      <c r="D977" s="1" t="s">
        <v>55</v>
      </c>
      <c r="E977">
        <v>5</v>
      </c>
      <c r="F977">
        <v>979</v>
      </c>
      <c r="G977">
        <v>1661</v>
      </c>
      <c r="H977">
        <v>7047</v>
      </c>
      <c r="I977">
        <v>9000</v>
      </c>
      <c r="J977">
        <v>3746</v>
      </c>
      <c r="K977">
        <v>951</v>
      </c>
      <c r="L977">
        <v>702</v>
      </c>
      <c r="M977">
        <v>212</v>
      </c>
      <c r="N977">
        <v>24298</v>
      </c>
      <c r="O977">
        <v>4859.6</v>
      </c>
    </row>
    <row r="978" spans="1:15" ht="12.75">
      <c r="A978" t="s">
        <v>1127</v>
      </c>
      <c r="B978">
        <v>2012</v>
      </c>
      <c r="C978" t="s">
        <v>261</v>
      </c>
      <c r="D978" s="1" t="s">
        <v>57</v>
      </c>
      <c r="E978">
        <v>4</v>
      </c>
      <c r="F978">
        <v>392</v>
      </c>
      <c r="G978">
        <v>823</v>
      </c>
      <c r="H978">
        <v>901</v>
      </c>
      <c r="I978">
        <v>1823</v>
      </c>
      <c r="J978">
        <v>2575</v>
      </c>
      <c r="K978">
        <v>1020</v>
      </c>
      <c r="L978">
        <v>615</v>
      </c>
      <c r="M978">
        <v>154</v>
      </c>
      <c r="N978">
        <v>8303</v>
      </c>
      <c r="O978">
        <v>2075.75</v>
      </c>
    </row>
    <row r="979" spans="1:15" ht="12.75">
      <c r="A979" t="s">
        <v>1128</v>
      </c>
      <c r="B979">
        <v>2012</v>
      </c>
      <c r="C979" t="s">
        <v>261</v>
      </c>
      <c r="D979" s="1" t="s">
        <v>59</v>
      </c>
      <c r="E979" t="s">
        <v>6</v>
      </c>
      <c r="F979" t="s">
        <v>6</v>
      </c>
      <c r="G979" t="s">
        <v>6</v>
      </c>
      <c r="H979" t="s">
        <v>6</v>
      </c>
      <c r="I979" t="s">
        <v>6</v>
      </c>
      <c r="J979" t="s">
        <v>6</v>
      </c>
      <c r="K979" t="s">
        <v>6</v>
      </c>
      <c r="L979" t="s">
        <v>6</v>
      </c>
      <c r="M979" t="s">
        <v>6</v>
      </c>
      <c r="N979" t="s">
        <v>6</v>
      </c>
      <c r="O979" t="s">
        <v>6</v>
      </c>
    </row>
    <row r="980" spans="1:15" ht="12.75">
      <c r="A980" t="s">
        <v>1129</v>
      </c>
      <c r="B980">
        <v>2012</v>
      </c>
      <c r="C980" t="s">
        <v>261</v>
      </c>
      <c r="D980" s="1" t="s">
        <v>61</v>
      </c>
      <c r="E980">
        <v>1</v>
      </c>
      <c r="F980">
        <v>0</v>
      </c>
      <c r="G980">
        <v>116</v>
      </c>
      <c r="H980">
        <v>118</v>
      </c>
      <c r="I980">
        <v>186</v>
      </c>
      <c r="J980">
        <v>405</v>
      </c>
      <c r="K980">
        <v>190</v>
      </c>
      <c r="L980">
        <v>89</v>
      </c>
      <c r="M980">
        <v>0</v>
      </c>
      <c r="N980">
        <v>1104</v>
      </c>
      <c r="O980">
        <v>1104</v>
      </c>
    </row>
    <row r="981" spans="1:15" ht="12.75">
      <c r="A981" t="s">
        <v>1130</v>
      </c>
      <c r="B981">
        <v>2012</v>
      </c>
      <c r="C981" t="s">
        <v>261</v>
      </c>
      <c r="D981" s="1" t="s">
        <v>63</v>
      </c>
      <c r="E981" t="s">
        <v>6</v>
      </c>
      <c r="F981" t="s">
        <v>6</v>
      </c>
      <c r="G981" t="s">
        <v>6</v>
      </c>
      <c r="H981" t="s">
        <v>6</v>
      </c>
      <c r="I981" t="s">
        <v>6</v>
      </c>
      <c r="J981" t="s">
        <v>6</v>
      </c>
      <c r="K981" t="s">
        <v>6</v>
      </c>
      <c r="L981" t="s">
        <v>6</v>
      </c>
      <c r="M981" t="s">
        <v>6</v>
      </c>
      <c r="N981" t="s">
        <v>6</v>
      </c>
      <c r="O981" t="s">
        <v>6</v>
      </c>
    </row>
    <row r="982" spans="1:15" ht="12.75">
      <c r="A982" t="s">
        <v>1131</v>
      </c>
      <c r="B982">
        <v>2012</v>
      </c>
      <c r="C982" t="s">
        <v>261</v>
      </c>
      <c r="D982" s="1" t="s">
        <v>65</v>
      </c>
      <c r="E982" t="s">
        <v>6</v>
      </c>
      <c r="F982" t="s">
        <v>6</v>
      </c>
      <c r="G982" t="s">
        <v>6</v>
      </c>
      <c r="H982" t="s">
        <v>6</v>
      </c>
      <c r="I982" t="s">
        <v>6</v>
      </c>
      <c r="J982" t="s">
        <v>6</v>
      </c>
      <c r="K982" t="s">
        <v>6</v>
      </c>
      <c r="L982" t="s">
        <v>6</v>
      </c>
      <c r="M982" t="s">
        <v>6</v>
      </c>
      <c r="N982" t="s">
        <v>6</v>
      </c>
      <c r="O982" t="s">
        <v>6</v>
      </c>
    </row>
    <row r="983" spans="1:15" ht="12.75">
      <c r="A983" t="s">
        <v>1132</v>
      </c>
      <c r="B983">
        <v>2012</v>
      </c>
      <c r="C983" t="s">
        <v>261</v>
      </c>
      <c r="D983" s="1" t="s">
        <v>67</v>
      </c>
      <c r="E983">
        <v>2</v>
      </c>
      <c r="F983">
        <v>200</v>
      </c>
      <c r="G983">
        <v>338</v>
      </c>
      <c r="H983">
        <v>320</v>
      </c>
      <c r="I983">
        <v>817</v>
      </c>
      <c r="J983">
        <v>657</v>
      </c>
      <c r="K983">
        <v>199</v>
      </c>
      <c r="L983">
        <v>163</v>
      </c>
      <c r="M983">
        <v>0</v>
      </c>
      <c r="N983">
        <v>2694</v>
      </c>
      <c r="O983">
        <v>1347</v>
      </c>
    </row>
    <row r="984" spans="1:15" ht="12.75">
      <c r="A984" t="s">
        <v>1133</v>
      </c>
      <c r="B984">
        <v>2012</v>
      </c>
      <c r="C984" t="s">
        <v>261</v>
      </c>
      <c r="D984" s="1" t="s">
        <v>69</v>
      </c>
      <c r="E984">
        <v>1</v>
      </c>
      <c r="F984">
        <v>742</v>
      </c>
      <c r="G984">
        <v>795</v>
      </c>
      <c r="H984">
        <v>467</v>
      </c>
      <c r="I984">
        <v>2320</v>
      </c>
      <c r="J984">
        <v>824</v>
      </c>
      <c r="K984">
        <v>181</v>
      </c>
      <c r="L984">
        <v>75</v>
      </c>
      <c r="M984">
        <v>0</v>
      </c>
      <c r="N984">
        <v>5404</v>
      </c>
      <c r="O984">
        <v>5404</v>
      </c>
    </row>
    <row r="985" spans="1:15" ht="12.75">
      <c r="A985" t="s">
        <v>1134</v>
      </c>
      <c r="B985">
        <v>2012</v>
      </c>
      <c r="C985" t="s">
        <v>261</v>
      </c>
      <c r="D985" s="1" t="s">
        <v>71</v>
      </c>
      <c r="E985" t="s">
        <v>6</v>
      </c>
      <c r="F985" t="s">
        <v>6</v>
      </c>
      <c r="G985" t="s">
        <v>6</v>
      </c>
      <c r="H985" t="s">
        <v>6</v>
      </c>
      <c r="I985" t="s">
        <v>6</v>
      </c>
      <c r="J985" t="s">
        <v>6</v>
      </c>
      <c r="K985" t="s">
        <v>6</v>
      </c>
      <c r="L985" t="s">
        <v>6</v>
      </c>
      <c r="M985" t="s">
        <v>6</v>
      </c>
      <c r="N985" t="s">
        <v>6</v>
      </c>
      <c r="O985" t="s">
        <v>6</v>
      </c>
    </row>
    <row r="986" spans="1:15" ht="12.75">
      <c r="A986" t="s">
        <v>1135</v>
      </c>
      <c r="B986">
        <v>2012</v>
      </c>
      <c r="C986" t="s">
        <v>261</v>
      </c>
      <c r="D986" s="1" t="s">
        <v>73</v>
      </c>
      <c r="E986" t="s">
        <v>6</v>
      </c>
      <c r="F986" t="s">
        <v>6</v>
      </c>
      <c r="G986" t="s">
        <v>6</v>
      </c>
      <c r="H986" t="s">
        <v>6</v>
      </c>
      <c r="I986" t="s">
        <v>6</v>
      </c>
      <c r="J986" t="s">
        <v>6</v>
      </c>
      <c r="K986" t="s">
        <v>6</v>
      </c>
      <c r="L986" t="s">
        <v>6</v>
      </c>
      <c r="M986" t="s">
        <v>6</v>
      </c>
      <c r="N986" t="s">
        <v>6</v>
      </c>
      <c r="O986" t="s">
        <v>6</v>
      </c>
    </row>
    <row r="987" spans="1:15" ht="12.75">
      <c r="A987" t="s">
        <v>1136</v>
      </c>
      <c r="B987">
        <v>2012</v>
      </c>
      <c r="C987" t="s">
        <v>261</v>
      </c>
      <c r="D987" s="1" t="s">
        <v>75</v>
      </c>
      <c r="E987" t="s">
        <v>6</v>
      </c>
      <c r="F987" t="s">
        <v>6</v>
      </c>
      <c r="G987" t="s">
        <v>6</v>
      </c>
      <c r="H987" t="s">
        <v>6</v>
      </c>
      <c r="I987" t="s">
        <v>6</v>
      </c>
      <c r="J987" t="s">
        <v>6</v>
      </c>
      <c r="K987" t="s">
        <v>6</v>
      </c>
      <c r="L987" t="s">
        <v>6</v>
      </c>
      <c r="M987" t="s">
        <v>6</v>
      </c>
      <c r="N987" t="s">
        <v>6</v>
      </c>
      <c r="O987" t="s">
        <v>6</v>
      </c>
    </row>
    <row r="988" spans="1:15" ht="12.75">
      <c r="A988" t="s">
        <v>1137</v>
      </c>
      <c r="B988">
        <v>2012</v>
      </c>
      <c r="C988" t="s">
        <v>261</v>
      </c>
      <c r="D988" s="1" t="s">
        <v>77</v>
      </c>
      <c r="E988" t="s">
        <v>6</v>
      </c>
      <c r="F988" t="s">
        <v>6</v>
      </c>
      <c r="G988" t="s">
        <v>6</v>
      </c>
      <c r="H988" t="s">
        <v>6</v>
      </c>
      <c r="I988" t="s">
        <v>6</v>
      </c>
      <c r="J988" t="s">
        <v>6</v>
      </c>
      <c r="K988" t="s">
        <v>6</v>
      </c>
      <c r="L988" t="s">
        <v>6</v>
      </c>
      <c r="M988" t="s">
        <v>6</v>
      </c>
      <c r="N988" t="s">
        <v>6</v>
      </c>
      <c r="O988" t="s">
        <v>6</v>
      </c>
    </row>
    <row r="989" spans="1:15" ht="12.75">
      <c r="A989" t="s">
        <v>1138</v>
      </c>
      <c r="B989">
        <v>2012</v>
      </c>
      <c r="C989" t="s">
        <v>261</v>
      </c>
      <c r="D989" s="1" t="s">
        <v>79</v>
      </c>
      <c r="E989">
        <v>4</v>
      </c>
      <c r="F989">
        <v>1065</v>
      </c>
      <c r="G989">
        <v>1612</v>
      </c>
      <c r="H989">
        <v>2058</v>
      </c>
      <c r="I989">
        <v>5479</v>
      </c>
      <c r="J989">
        <v>3965</v>
      </c>
      <c r="K989">
        <v>974</v>
      </c>
      <c r="L989">
        <v>532</v>
      </c>
      <c r="M989">
        <v>78</v>
      </c>
      <c r="N989">
        <v>15763</v>
      </c>
      <c r="O989">
        <v>3940.75</v>
      </c>
    </row>
    <row r="990" spans="1:15" ht="12.75">
      <c r="A990" t="s">
        <v>1139</v>
      </c>
      <c r="B990">
        <v>2012</v>
      </c>
      <c r="C990" t="s">
        <v>261</v>
      </c>
      <c r="D990" s="1" t="s">
        <v>81</v>
      </c>
      <c r="E990">
        <v>1</v>
      </c>
      <c r="F990">
        <v>101</v>
      </c>
      <c r="G990">
        <v>235</v>
      </c>
      <c r="H990">
        <v>251</v>
      </c>
      <c r="I990">
        <v>447</v>
      </c>
      <c r="J990">
        <v>529</v>
      </c>
      <c r="K990">
        <v>176</v>
      </c>
      <c r="L990">
        <v>100</v>
      </c>
      <c r="M990">
        <v>0</v>
      </c>
      <c r="N990">
        <v>1839</v>
      </c>
      <c r="O990">
        <v>1839</v>
      </c>
    </row>
    <row r="991" spans="1:15" ht="12.75">
      <c r="A991" t="s">
        <v>1140</v>
      </c>
      <c r="B991">
        <v>2012</v>
      </c>
      <c r="C991" t="s">
        <v>261</v>
      </c>
      <c r="D991" s="1" t="s">
        <v>125</v>
      </c>
      <c r="E991" t="s">
        <v>6</v>
      </c>
      <c r="F991" t="s">
        <v>6</v>
      </c>
      <c r="G991" t="s">
        <v>6</v>
      </c>
      <c r="H991" t="s">
        <v>6</v>
      </c>
      <c r="I991" t="s">
        <v>6</v>
      </c>
      <c r="J991" t="s">
        <v>6</v>
      </c>
      <c r="K991" t="s">
        <v>6</v>
      </c>
      <c r="L991" t="s">
        <v>6</v>
      </c>
      <c r="M991" t="s">
        <v>6</v>
      </c>
      <c r="N991" t="s">
        <v>6</v>
      </c>
      <c r="O991" t="s">
        <v>6</v>
      </c>
    </row>
    <row r="992" spans="1:15" ht="12.75">
      <c r="A992" t="s">
        <v>1141</v>
      </c>
      <c r="B992">
        <v>2012</v>
      </c>
      <c r="C992" t="s">
        <v>261</v>
      </c>
      <c r="D992" s="1" t="s">
        <v>84</v>
      </c>
      <c r="E992" t="s">
        <v>6</v>
      </c>
      <c r="F992" t="s">
        <v>6</v>
      </c>
      <c r="G992" t="s">
        <v>6</v>
      </c>
      <c r="H992" t="s">
        <v>6</v>
      </c>
      <c r="I992" t="s">
        <v>6</v>
      </c>
      <c r="J992" t="s">
        <v>6</v>
      </c>
      <c r="K992" t="s">
        <v>6</v>
      </c>
      <c r="L992" t="s">
        <v>6</v>
      </c>
      <c r="M992" t="s">
        <v>6</v>
      </c>
      <c r="N992" t="s">
        <v>6</v>
      </c>
      <c r="O992" t="s">
        <v>6</v>
      </c>
    </row>
    <row r="993" spans="1:15" ht="12.75">
      <c r="A993" t="s">
        <v>1142</v>
      </c>
      <c r="B993">
        <v>2012</v>
      </c>
      <c r="C993" t="s">
        <v>261</v>
      </c>
      <c r="D993" s="52" t="s">
        <v>131</v>
      </c>
      <c r="E993">
        <v>9</v>
      </c>
      <c r="F993">
        <v>300</v>
      </c>
      <c r="G993">
        <v>944</v>
      </c>
      <c r="H993">
        <v>875</v>
      </c>
      <c r="I993">
        <v>2003</v>
      </c>
      <c r="J993">
        <v>3423</v>
      </c>
      <c r="K993">
        <v>1250</v>
      </c>
      <c r="L993">
        <v>425</v>
      </c>
      <c r="M993">
        <v>52</v>
      </c>
      <c r="N993">
        <v>9272</v>
      </c>
      <c r="O993">
        <v>1030.2222222222222</v>
      </c>
    </row>
    <row r="994" spans="1:15" ht="12.75">
      <c r="A994" t="s">
        <v>1143</v>
      </c>
      <c r="B994">
        <v>2012</v>
      </c>
      <c r="C994" t="s">
        <v>261</v>
      </c>
      <c r="D994" s="1" t="s">
        <v>86</v>
      </c>
      <c r="E994" t="s">
        <v>6</v>
      </c>
      <c r="F994" t="s">
        <v>6</v>
      </c>
      <c r="G994" t="s">
        <v>6</v>
      </c>
      <c r="H994" t="s">
        <v>6</v>
      </c>
      <c r="I994" t="s">
        <v>6</v>
      </c>
      <c r="J994" t="s">
        <v>6</v>
      </c>
      <c r="K994" t="s">
        <v>6</v>
      </c>
      <c r="L994" t="s">
        <v>6</v>
      </c>
      <c r="M994" t="s">
        <v>6</v>
      </c>
      <c r="N994" t="s">
        <v>6</v>
      </c>
      <c r="O994" t="s">
        <v>6</v>
      </c>
    </row>
    <row r="995" spans="1:15" ht="12.75">
      <c r="A995" t="s">
        <v>1144</v>
      </c>
      <c r="B995">
        <v>2012</v>
      </c>
      <c r="C995" t="s">
        <v>261</v>
      </c>
      <c r="D995" s="1" t="s">
        <v>88</v>
      </c>
      <c r="E995" t="s">
        <v>6</v>
      </c>
      <c r="F995" t="s">
        <v>6</v>
      </c>
      <c r="G995" t="s">
        <v>6</v>
      </c>
      <c r="H995" t="s">
        <v>6</v>
      </c>
      <c r="I995" t="s">
        <v>6</v>
      </c>
      <c r="J995" t="s">
        <v>6</v>
      </c>
      <c r="K995" t="s">
        <v>6</v>
      </c>
      <c r="L995" t="s">
        <v>6</v>
      </c>
      <c r="M995" t="s">
        <v>6</v>
      </c>
      <c r="N995" t="s">
        <v>6</v>
      </c>
      <c r="O995" t="s">
        <v>6</v>
      </c>
    </row>
    <row r="996" spans="1:15" ht="12.75">
      <c r="A996" t="s">
        <v>1145</v>
      </c>
      <c r="B996">
        <v>2012</v>
      </c>
      <c r="C996" t="s">
        <v>261</v>
      </c>
      <c r="D996" s="1" t="s">
        <v>92</v>
      </c>
      <c r="E996" t="s">
        <v>6</v>
      </c>
      <c r="F996" t="s">
        <v>6</v>
      </c>
      <c r="G996" t="s">
        <v>6</v>
      </c>
      <c r="H996" t="s">
        <v>6</v>
      </c>
      <c r="I996" t="s">
        <v>6</v>
      </c>
      <c r="J996" t="s">
        <v>6</v>
      </c>
      <c r="K996" t="s">
        <v>6</v>
      </c>
      <c r="L996" t="s">
        <v>6</v>
      </c>
      <c r="M996" t="s">
        <v>6</v>
      </c>
      <c r="N996" t="s">
        <v>6</v>
      </c>
      <c r="O996" t="s">
        <v>6</v>
      </c>
    </row>
    <row r="997" spans="1:15" ht="12.75">
      <c r="A997" t="s">
        <v>1146</v>
      </c>
      <c r="B997">
        <v>2012</v>
      </c>
      <c r="C997" t="s">
        <v>261</v>
      </c>
      <c r="D997" s="1" t="s">
        <v>94</v>
      </c>
      <c r="E997" t="s">
        <v>6</v>
      </c>
      <c r="F997" t="s">
        <v>6</v>
      </c>
      <c r="G997" t="s">
        <v>6</v>
      </c>
      <c r="H997" t="s">
        <v>6</v>
      </c>
      <c r="I997" t="s">
        <v>6</v>
      </c>
      <c r="J997" t="s">
        <v>6</v>
      </c>
      <c r="K997" t="s">
        <v>6</v>
      </c>
      <c r="L997" t="s">
        <v>6</v>
      </c>
      <c r="M997" t="s">
        <v>6</v>
      </c>
      <c r="N997" t="s">
        <v>6</v>
      </c>
      <c r="O997" t="s">
        <v>6</v>
      </c>
    </row>
    <row r="998" spans="1:15" ht="12.75">
      <c r="A998" t="s">
        <v>1147</v>
      </c>
      <c r="B998">
        <v>2012</v>
      </c>
      <c r="C998" t="s">
        <v>261</v>
      </c>
      <c r="D998" s="1" t="s">
        <v>96</v>
      </c>
      <c r="E998" t="s">
        <v>6</v>
      </c>
      <c r="F998" t="s">
        <v>6</v>
      </c>
      <c r="G998" t="s">
        <v>6</v>
      </c>
      <c r="H998" t="s">
        <v>6</v>
      </c>
      <c r="I998" t="s">
        <v>6</v>
      </c>
      <c r="J998" t="s">
        <v>6</v>
      </c>
      <c r="K998" t="s">
        <v>6</v>
      </c>
      <c r="L998" t="s">
        <v>6</v>
      </c>
      <c r="M998" t="s">
        <v>6</v>
      </c>
      <c r="N998" t="s">
        <v>6</v>
      </c>
      <c r="O998" t="s">
        <v>6</v>
      </c>
    </row>
    <row r="999" spans="1:15" ht="12.75">
      <c r="A999" t="s">
        <v>1148</v>
      </c>
      <c r="B999">
        <v>2012</v>
      </c>
      <c r="C999" t="s">
        <v>261</v>
      </c>
      <c r="D999" s="1" t="s">
        <v>100</v>
      </c>
      <c r="E999" t="s">
        <v>6</v>
      </c>
      <c r="F999" t="s">
        <v>6</v>
      </c>
      <c r="G999" t="s">
        <v>6</v>
      </c>
      <c r="H999" t="s">
        <v>6</v>
      </c>
      <c r="I999" t="s">
        <v>6</v>
      </c>
      <c r="J999" t="s">
        <v>6</v>
      </c>
      <c r="K999" t="s">
        <v>6</v>
      </c>
      <c r="L999" t="s">
        <v>6</v>
      </c>
      <c r="M999" t="s">
        <v>6</v>
      </c>
      <c r="N999" t="s">
        <v>6</v>
      </c>
      <c r="O999" t="s">
        <v>6</v>
      </c>
    </row>
    <row r="1000" spans="1:15" ht="12.75">
      <c r="A1000" t="s">
        <v>1149</v>
      </c>
      <c r="B1000">
        <v>2012</v>
      </c>
      <c r="C1000" t="s">
        <v>261</v>
      </c>
      <c r="D1000" s="1" t="s">
        <v>102</v>
      </c>
      <c r="E1000">
        <v>5</v>
      </c>
      <c r="F1000">
        <v>15</v>
      </c>
      <c r="G1000">
        <v>104</v>
      </c>
      <c r="H1000">
        <v>121</v>
      </c>
      <c r="I1000">
        <v>257</v>
      </c>
      <c r="J1000">
        <v>640</v>
      </c>
      <c r="K1000">
        <v>259</v>
      </c>
      <c r="L1000">
        <v>84</v>
      </c>
      <c r="M1000">
        <v>15</v>
      </c>
      <c r="N1000">
        <v>1495</v>
      </c>
      <c r="O1000">
        <v>299</v>
      </c>
    </row>
    <row r="1001" spans="1:15" ht="12.75">
      <c r="A1001" t="s">
        <v>1150</v>
      </c>
      <c r="B1001">
        <v>2012</v>
      </c>
      <c r="C1001" t="s">
        <v>261</v>
      </c>
      <c r="D1001" s="1" t="s">
        <v>104</v>
      </c>
      <c r="E1001" t="s">
        <v>6</v>
      </c>
      <c r="F1001" t="s">
        <v>6</v>
      </c>
      <c r="G1001" t="s">
        <v>6</v>
      </c>
      <c r="H1001" t="s">
        <v>6</v>
      </c>
      <c r="I1001" t="s">
        <v>6</v>
      </c>
      <c r="J1001" t="s">
        <v>6</v>
      </c>
      <c r="K1001" t="s">
        <v>6</v>
      </c>
      <c r="L1001" t="s">
        <v>6</v>
      </c>
      <c r="M1001" t="s">
        <v>6</v>
      </c>
      <c r="N1001" t="s">
        <v>6</v>
      </c>
      <c r="O1001" t="s">
        <v>6</v>
      </c>
    </row>
    <row r="1002" spans="1:15" ht="12.75">
      <c r="A1002" t="s">
        <v>1151</v>
      </c>
      <c r="B1002">
        <v>2012</v>
      </c>
      <c r="C1002" t="s">
        <v>261</v>
      </c>
      <c r="D1002" s="1" t="s">
        <v>106</v>
      </c>
      <c r="E1002" t="s">
        <v>6</v>
      </c>
      <c r="F1002" t="s">
        <v>6</v>
      </c>
      <c r="G1002" t="s">
        <v>6</v>
      </c>
      <c r="H1002" t="s">
        <v>6</v>
      </c>
      <c r="I1002" t="s">
        <v>6</v>
      </c>
      <c r="J1002" t="s">
        <v>6</v>
      </c>
      <c r="K1002" t="s">
        <v>6</v>
      </c>
      <c r="L1002" t="s">
        <v>6</v>
      </c>
      <c r="M1002" t="s">
        <v>6</v>
      </c>
      <c r="N1002" t="s">
        <v>6</v>
      </c>
      <c r="O1002" t="s">
        <v>6</v>
      </c>
    </row>
    <row r="1003" spans="1:15" ht="12.75">
      <c r="A1003" t="s">
        <v>1152</v>
      </c>
      <c r="B1003">
        <v>2012</v>
      </c>
      <c r="C1003" t="s">
        <v>261</v>
      </c>
      <c r="D1003" s="1" t="s">
        <v>108</v>
      </c>
      <c r="E1003" t="s">
        <v>6</v>
      </c>
      <c r="F1003" t="s">
        <v>6</v>
      </c>
      <c r="G1003" t="s">
        <v>6</v>
      </c>
      <c r="H1003" t="s">
        <v>6</v>
      </c>
      <c r="I1003" t="s">
        <v>6</v>
      </c>
      <c r="J1003" t="s">
        <v>6</v>
      </c>
      <c r="K1003" t="s">
        <v>6</v>
      </c>
      <c r="L1003" t="s">
        <v>6</v>
      </c>
      <c r="M1003" t="s">
        <v>6</v>
      </c>
      <c r="N1003" t="s">
        <v>6</v>
      </c>
      <c r="O1003" t="s">
        <v>6</v>
      </c>
    </row>
    <row r="1004" spans="1:15" ht="12.75">
      <c r="A1004" t="s">
        <v>1153</v>
      </c>
      <c r="B1004">
        <v>2012</v>
      </c>
      <c r="C1004" t="s">
        <v>261</v>
      </c>
      <c r="D1004" s="1" t="s">
        <v>110</v>
      </c>
      <c r="E1004">
        <v>2</v>
      </c>
      <c r="F1004">
        <v>567</v>
      </c>
      <c r="G1004">
        <v>1178</v>
      </c>
      <c r="H1004">
        <v>1317</v>
      </c>
      <c r="I1004">
        <v>2633</v>
      </c>
      <c r="J1004">
        <v>2811</v>
      </c>
      <c r="K1004">
        <v>1043</v>
      </c>
      <c r="L1004">
        <v>560</v>
      </c>
      <c r="M1004">
        <v>173</v>
      </c>
      <c r="N1004">
        <v>10282</v>
      </c>
      <c r="O1004">
        <v>5141</v>
      </c>
    </row>
    <row r="1005" spans="1:15" ht="12.75">
      <c r="A1005" t="s">
        <v>1154</v>
      </c>
      <c r="B1005">
        <v>2012</v>
      </c>
      <c r="C1005" t="s">
        <v>261</v>
      </c>
      <c r="D1005" s="1" t="s">
        <v>112</v>
      </c>
      <c r="E1005" t="s">
        <v>6</v>
      </c>
      <c r="F1005" t="s">
        <v>6</v>
      </c>
      <c r="G1005" t="s">
        <v>6</v>
      </c>
      <c r="H1005" t="s">
        <v>6</v>
      </c>
      <c r="I1005" t="s">
        <v>6</v>
      </c>
      <c r="J1005" t="s">
        <v>6</v>
      </c>
      <c r="K1005" t="s">
        <v>6</v>
      </c>
      <c r="L1005" t="s">
        <v>6</v>
      </c>
      <c r="M1005" t="s">
        <v>6</v>
      </c>
      <c r="N1005" t="s">
        <v>6</v>
      </c>
      <c r="O1005" t="s">
        <v>6</v>
      </c>
    </row>
    <row r="1006" spans="1:15" ht="12.75">
      <c r="A1006" t="s">
        <v>1155</v>
      </c>
      <c r="B1006">
        <v>2012</v>
      </c>
      <c r="C1006" t="s">
        <v>261</v>
      </c>
      <c r="D1006" s="1" t="s">
        <v>116</v>
      </c>
      <c r="E1006" t="s">
        <v>6</v>
      </c>
      <c r="F1006" t="s">
        <v>6</v>
      </c>
      <c r="G1006" t="s">
        <v>6</v>
      </c>
      <c r="H1006" t="s">
        <v>6</v>
      </c>
      <c r="I1006" t="s">
        <v>6</v>
      </c>
      <c r="J1006" t="s">
        <v>6</v>
      </c>
      <c r="K1006" t="s">
        <v>6</v>
      </c>
      <c r="L1006" t="s">
        <v>6</v>
      </c>
      <c r="M1006" t="s">
        <v>6</v>
      </c>
      <c r="N1006" t="s">
        <v>6</v>
      </c>
      <c r="O1006" t="s">
        <v>6</v>
      </c>
    </row>
    <row r="1007" spans="1:15" ht="12.75">
      <c r="A1007" t="s">
        <v>1156</v>
      </c>
      <c r="B1007">
        <v>2012</v>
      </c>
      <c r="C1007" t="s">
        <v>261</v>
      </c>
      <c r="D1007" s="1" t="s">
        <v>118</v>
      </c>
      <c r="E1007" t="s">
        <v>6</v>
      </c>
      <c r="F1007" t="s">
        <v>6</v>
      </c>
      <c r="G1007" t="s">
        <v>6</v>
      </c>
      <c r="H1007" t="s">
        <v>6</v>
      </c>
      <c r="I1007" t="s">
        <v>6</v>
      </c>
      <c r="J1007" t="s">
        <v>6</v>
      </c>
      <c r="K1007" t="s">
        <v>6</v>
      </c>
      <c r="L1007" t="s">
        <v>6</v>
      </c>
      <c r="M1007" t="s">
        <v>6</v>
      </c>
      <c r="N1007" t="s">
        <v>6</v>
      </c>
      <c r="O1007" t="s">
        <v>6</v>
      </c>
    </row>
    <row r="1008" spans="1:15" ht="12.75">
      <c r="A1008" t="s">
        <v>1157</v>
      </c>
      <c r="B1008">
        <v>2012</v>
      </c>
      <c r="C1008" t="s">
        <v>261</v>
      </c>
      <c r="D1008" s="1" t="s">
        <v>120</v>
      </c>
      <c r="E1008" t="s">
        <v>6</v>
      </c>
      <c r="F1008" t="s">
        <v>6</v>
      </c>
      <c r="G1008" t="s">
        <v>6</v>
      </c>
      <c r="H1008" t="s">
        <v>6</v>
      </c>
      <c r="I1008" t="s">
        <v>6</v>
      </c>
      <c r="J1008" t="s">
        <v>6</v>
      </c>
      <c r="K1008" t="s">
        <v>6</v>
      </c>
      <c r="L1008" t="s">
        <v>6</v>
      </c>
      <c r="M1008" t="s">
        <v>6</v>
      </c>
      <c r="N1008" t="s">
        <v>6</v>
      </c>
      <c r="O1008" t="s">
        <v>6</v>
      </c>
    </row>
    <row r="1009" spans="1:15" ht="12.75">
      <c r="A1009" t="s">
        <v>1158</v>
      </c>
      <c r="B1009">
        <v>2012</v>
      </c>
      <c r="C1009" t="s">
        <v>261</v>
      </c>
      <c r="D1009" s="1" t="s">
        <v>122</v>
      </c>
      <c r="E1009" t="s">
        <v>6</v>
      </c>
      <c r="F1009" t="s">
        <v>6</v>
      </c>
      <c r="G1009" t="s">
        <v>6</v>
      </c>
      <c r="H1009" t="s">
        <v>6</v>
      </c>
      <c r="I1009" t="s">
        <v>6</v>
      </c>
      <c r="J1009" t="s">
        <v>6</v>
      </c>
      <c r="K1009" t="s">
        <v>6</v>
      </c>
      <c r="L1009" t="s">
        <v>6</v>
      </c>
      <c r="M1009" t="s">
        <v>6</v>
      </c>
      <c r="N1009" t="s">
        <v>6</v>
      </c>
      <c r="O1009" t="s">
        <v>6</v>
      </c>
    </row>
    <row r="1010" spans="1:15" ht="12.75">
      <c r="A1010" t="s">
        <v>1159</v>
      </c>
      <c r="B1010">
        <v>2012</v>
      </c>
      <c r="C1010" t="s">
        <v>261</v>
      </c>
      <c r="D1010" s="1" t="s">
        <v>124</v>
      </c>
      <c r="E1010" t="s">
        <v>6</v>
      </c>
      <c r="F1010" t="s">
        <v>6</v>
      </c>
      <c r="G1010" t="s">
        <v>6</v>
      </c>
      <c r="H1010" t="s">
        <v>6</v>
      </c>
      <c r="I1010" t="s">
        <v>6</v>
      </c>
      <c r="J1010" t="s">
        <v>6</v>
      </c>
      <c r="K1010" t="s">
        <v>6</v>
      </c>
      <c r="L1010" t="s">
        <v>6</v>
      </c>
      <c r="M1010" t="s">
        <v>6</v>
      </c>
      <c r="N1010" t="s">
        <v>6</v>
      </c>
      <c r="O1010" t="s">
        <v>6</v>
      </c>
    </row>
    <row r="1011" spans="1:15" ht="12.75">
      <c r="A1011" t="s">
        <v>1160</v>
      </c>
      <c r="B1011">
        <v>2012</v>
      </c>
      <c r="C1011" t="s">
        <v>261</v>
      </c>
      <c r="D1011" s="46" t="s">
        <v>127</v>
      </c>
      <c r="E1011">
        <v>2</v>
      </c>
      <c r="F1011" t="s">
        <v>6</v>
      </c>
      <c r="G1011" t="s">
        <v>6</v>
      </c>
      <c r="H1011" t="s">
        <v>6</v>
      </c>
      <c r="I1011">
        <v>158</v>
      </c>
      <c r="J1011">
        <v>292</v>
      </c>
      <c r="K1011">
        <v>332</v>
      </c>
      <c r="L1011">
        <v>887</v>
      </c>
      <c r="M1011">
        <v>1146</v>
      </c>
      <c r="N1011">
        <v>2815</v>
      </c>
      <c r="O1011">
        <v>1407.5</v>
      </c>
    </row>
    <row r="1012" spans="1:15" ht="12.75">
      <c r="A1012" s="15" t="s">
        <v>1192</v>
      </c>
      <c r="B1012" s="17">
        <v>2013</v>
      </c>
      <c r="C1012" s="17" t="s">
        <v>150</v>
      </c>
      <c r="D1012" s="17" t="s">
        <v>49</v>
      </c>
      <c r="E1012" s="15">
        <v>988</v>
      </c>
      <c r="F1012" s="15">
        <v>287895</v>
      </c>
      <c r="G1012" s="15">
        <v>568603</v>
      </c>
      <c r="H1012" s="15">
        <v>704008</v>
      </c>
      <c r="I1012" s="15">
        <v>1530939</v>
      </c>
      <c r="J1012" s="15">
        <v>1522858</v>
      </c>
      <c r="K1012" s="15">
        <v>526293</v>
      </c>
      <c r="L1012" s="15">
        <v>311472</v>
      </c>
      <c r="M1012" s="15">
        <v>102930</v>
      </c>
      <c r="N1012" s="15">
        <v>5554998</v>
      </c>
      <c r="O1012" s="15">
        <v>5622.467611336032</v>
      </c>
    </row>
    <row r="1013" spans="1:15" ht="12.75">
      <c r="A1013" s="15" t="s">
        <v>1193</v>
      </c>
      <c r="B1013" s="17">
        <v>2013</v>
      </c>
      <c r="C1013" s="17" t="s">
        <v>150</v>
      </c>
      <c r="D1013" s="17" t="s">
        <v>55</v>
      </c>
      <c r="E1013" s="15">
        <v>30</v>
      </c>
      <c r="F1013" s="15">
        <v>13329</v>
      </c>
      <c r="G1013" s="15">
        <v>21712</v>
      </c>
      <c r="H1013" s="15">
        <v>35630</v>
      </c>
      <c r="I1013" s="15">
        <v>81536</v>
      </c>
      <c r="J1013" s="15">
        <v>61633</v>
      </c>
      <c r="K1013" s="15">
        <v>19067</v>
      </c>
      <c r="L1013" s="15">
        <v>12225</v>
      </c>
      <c r="M1013" s="15">
        <v>4465</v>
      </c>
      <c r="N1013" s="15">
        <v>249597</v>
      </c>
      <c r="O1013" s="15">
        <v>8319.9</v>
      </c>
    </row>
    <row r="1014" spans="1:15" ht="12.75">
      <c r="A1014" s="15" t="s">
        <v>1194</v>
      </c>
      <c r="B1014" s="17">
        <v>2013</v>
      </c>
      <c r="C1014" s="17" t="s">
        <v>150</v>
      </c>
      <c r="D1014" s="17" t="s">
        <v>57</v>
      </c>
      <c r="E1014" s="15">
        <v>36</v>
      </c>
      <c r="F1014" s="15">
        <v>13644</v>
      </c>
      <c r="G1014" s="15">
        <v>27374</v>
      </c>
      <c r="H1014" s="15">
        <v>27750</v>
      </c>
      <c r="I1014" s="15">
        <v>62174</v>
      </c>
      <c r="J1014" s="15">
        <v>71110</v>
      </c>
      <c r="K1014" s="15">
        <v>24526</v>
      </c>
      <c r="L1014" s="15">
        <v>13316</v>
      </c>
      <c r="M1014" s="15">
        <v>4753</v>
      </c>
      <c r="N1014" s="15">
        <v>244647</v>
      </c>
      <c r="O1014" s="15">
        <v>6795.75</v>
      </c>
    </row>
    <row r="1015" spans="1:15" ht="12.75">
      <c r="A1015" s="15" t="s">
        <v>1195</v>
      </c>
      <c r="B1015" s="17">
        <v>2013</v>
      </c>
      <c r="C1015" s="17" t="s">
        <v>150</v>
      </c>
      <c r="D1015" s="17" t="s">
        <v>59</v>
      </c>
      <c r="E1015" s="15">
        <v>16</v>
      </c>
      <c r="F1015" s="15">
        <v>5542</v>
      </c>
      <c r="G1015" s="15">
        <v>11497</v>
      </c>
      <c r="H1015" s="15">
        <v>12373</v>
      </c>
      <c r="I1015" s="15">
        <v>25866</v>
      </c>
      <c r="J1015" s="15">
        <v>30952</v>
      </c>
      <c r="K1015" s="15">
        <v>12730</v>
      </c>
      <c r="L1015" s="15">
        <v>7529</v>
      </c>
      <c r="M1015" s="15">
        <v>2884</v>
      </c>
      <c r="N1015" s="15">
        <v>109373</v>
      </c>
      <c r="O1015" s="15">
        <v>6835.8125</v>
      </c>
    </row>
    <row r="1016" spans="1:15" ht="12.75">
      <c r="A1016" s="15" t="s">
        <v>1196</v>
      </c>
      <c r="B1016" s="17">
        <v>2013</v>
      </c>
      <c r="C1016" s="17" t="s">
        <v>150</v>
      </c>
      <c r="D1016" s="17" t="s">
        <v>61</v>
      </c>
      <c r="E1016" s="15">
        <v>33</v>
      </c>
      <c r="F1016" s="15">
        <v>3492</v>
      </c>
      <c r="G1016" s="15">
        <v>8456</v>
      </c>
      <c r="H1016" s="15">
        <v>9515</v>
      </c>
      <c r="I1016" s="15">
        <v>19240</v>
      </c>
      <c r="J1016" s="15">
        <v>26809</v>
      </c>
      <c r="K1016" s="15">
        <v>11355</v>
      </c>
      <c r="L1016" s="15">
        <v>6343</v>
      </c>
      <c r="M1016" s="15">
        <v>1689</v>
      </c>
      <c r="N1016" s="15">
        <v>86899</v>
      </c>
      <c r="O1016" s="15">
        <v>2633.3030303030305</v>
      </c>
    </row>
    <row r="1017" spans="1:15" ht="12.75">
      <c r="A1017" s="15" t="s">
        <v>1197</v>
      </c>
      <c r="B1017" s="17">
        <v>2013</v>
      </c>
      <c r="C1017" s="17" t="s">
        <v>150</v>
      </c>
      <c r="D1017" s="17" t="s">
        <v>63</v>
      </c>
      <c r="E1017" s="15">
        <v>7</v>
      </c>
      <c r="F1017" s="15">
        <v>3066</v>
      </c>
      <c r="G1017" s="15">
        <v>6267</v>
      </c>
      <c r="H1017" s="15">
        <v>6651</v>
      </c>
      <c r="I1017" s="15">
        <v>14112</v>
      </c>
      <c r="J1017" s="15">
        <v>16370</v>
      </c>
      <c r="K1017" s="15">
        <v>5800</v>
      </c>
      <c r="L1017" s="15">
        <v>3111</v>
      </c>
      <c r="M1017" s="15">
        <v>1002</v>
      </c>
      <c r="N1017" s="15">
        <v>56379</v>
      </c>
      <c r="O1017" s="15">
        <v>8054.142857142857</v>
      </c>
    </row>
    <row r="1018" spans="1:15" ht="12.75">
      <c r="A1018" s="15" t="s">
        <v>1198</v>
      </c>
      <c r="B1018" s="17">
        <v>2013</v>
      </c>
      <c r="C1018" s="17" t="s">
        <v>150</v>
      </c>
      <c r="D1018" s="17" t="s">
        <v>65</v>
      </c>
      <c r="E1018" s="15">
        <v>34</v>
      </c>
      <c r="F1018" s="15">
        <v>7096</v>
      </c>
      <c r="G1018" s="15">
        <v>15262</v>
      </c>
      <c r="H1018" s="15">
        <v>16735</v>
      </c>
      <c r="I1018" s="15">
        <v>33634</v>
      </c>
      <c r="J1018" s="15">
        <v>45995</v>
      </c>
      <c r="K1018" s="15">
        <v>19744</v>
      </c>
      <c r="L1018" s="15">
        <v>11706</v>
      </c>
      <c r="M1018" s="15">
        <v>3878</v>
      </c>
      <c r="N1018" s="15">
        <v>154050</v>
      </c>
      <c r="O1018" s="15">
        <v>4530.882352941177</v>
      </c>
    </row>
    <row r="1019" spans="1:15" ht="12.75">
      <c r="A1019" s="15" t="s">
        <v>1199</v>
      </c>
      <c r="B1019" s="17">
        <v>2013</v>
      </c>
      <c r="C1019" s="17" t="s">
        <v>150</v>
      </c>
      <c r="D1019" s="17" t="s">
        <v>67</v>
      </c>
      <c r="E1019" s="15">
        <v>26</v>
      </c>
      <c r="F1019" s="15">
        <v>8907</v>
      </c>
      <c r="G1019" s="15">
        <v>16265</v>
      </c>
      <c r="H1019" s="15">
        <v>26090</v>
      </c>
      <c r="I1019" s="15">
        <v>46547</v>
      </c>
      <c r="J1019" s="15">
        <v>43215</v>
      </c>
      <c r="K1019" s="15">
        <v>14957</v>
      </c>
      <c r="L1019" s="15">
        <v>9928</v>
      </c>
      <c r="M1019" s="15">
        <v>3458</v>
      </c>
      <c r="N1019" s="15">
        <v>169367</v>
      </c>
      <c r="O1019" s="15">
        <v>6514.115384615385</v>
      </c>
    </row>
    <row r="1020" spans="1:15" ht="12.75">
      <c r="A1020" s="15" t="s">
        <v>1200</v>
      </c>
      <c r="B1020" s="17">
        <v>2013</v>
      </c>
      <c r="C1020" s="17" t="s">
        <v>150</v>
      </c>
      <c r="D1020" s="17" t="s">
        <v>69</v>
      </c>
      <c r="E1020" s="15">
        <v>21</v>
      </c>
      <c r="F1020" s="15">
        <v>8705</v>
      </c>
      <c r="G1020" s="15">
        <v>16813</v>
      </c>
      <c r="H1020" s="15">
        <v>16432</v>
      </c>
      <c r="I1020" s="15">
        <v>39420</v>
      </c>
      <c r="J1020" s="15">
        <v>41025</v>
      </c>
      <c r="K1020" s="15">
        <v>14675</v>
      </c>
      <c r="L1020" s="15">
        <v>7420</v>
      </c>
      <c r="M1020" s="15">
        <v>2505</v>
      </c>
      <c r="N1020" s="15">
        <v>146995</v>
      </c>
      <c r="O1020" s="15">
        <v>6999.761904761905</v>
      </c>
    </row>
    <row r="1021" spans="1:15" ht="12.75">
      <c r="A1021" s="15" t="s">
        <v>1201</v>
      </c>
      <c r="B1021" s="17">
        <v>2013</v>
      </c>
      <c r="C1021" s="17" t="s">
        <v>150</v>
      </c>
      <c r="D1021" s="17" t="s">
        <v>71</v>
      </c>
      <c r="E1021" s="15">
        <v>15</v>
      </c>
      <c r="F1021" s="15">
        <v>6523</v>
      </c>
      <c r="G1021" s="15">
        <v>12942</v>
      </c>
      <c r="H1021" s="15">
        <v>14874</v>
      </c>
      <c r="I1021" s="15">
        <v>31050</v>
      </c>
      <c r="J1021" s="15">
        <v>35375</v>
      </c>
      <c r="K1021" s="15">
        <v>13029</v>
      </c>
      <c r="L1021" s="15">
        <v>7378</v>
      </c>
      <c r="M1021" s="15">
        <v>2373</v>
      </c>
      <c r="N1021" s="15">
        <v>123544</v>
      </c>
      <c r="O1021" s="15">
        <v>8236.266666666666</v>
      </c>
    </row>
    <row r="1022" spans="1:15" ht="12.75">
      <c r="A1022" s="15" t="s">
        <v>1202</v>
      </c>
      <c r="B1022" s="17">
        <v>2013</v>
      </c>
      <c r="C1022" s="17" t="s">
        <v>150</v>
      </c>
      <c r="D1022" s="17" t="s">
        <v>73</v>
      </c>
      <c r="E1022" s="15">
        <v>17</v>
      </c>
      <c r="F1022" s="15">
        <v>4980</v>
      </c>
      <c r="G1022" s="15">
        <v>10902</v>
      </c>
      <c r="H1022" s="15">
        <v>12279</v>
      </c>
      <c r="I1022" s="15">
        <v>24561</v>
      </c>
      <c r="J1022" s="15">
        <v>29819</v>
      </c>
      <c r="K1022" s="15">
        <v>10924</v>
      </c>
      <c r="L1022" s="15">
        <v>6949</v>
      </c>
      <c r="M1022" s="15">
        <v>2168</v>
      </c>
      <c r="N1022" s="15">
        <v>102582</v>
      </c>
      <c r="O1022" s="15">
        <v>6034.235294117647</v>
      </c>
    </row>
    <row r="1023" spans="1:15" ht="12.75">
      <c r="A1023" s="15" t="s">
        <v>1203</v>
      </c>
      <c r="B1023" s="17">
        <v>2013</v>
      </c>
      <c r="C1023" s="17" t="s">
        <v>150</v>
      </c>
      <c r="D1023" s="17" t="s">
        <v>75</v>
      </c>
      <c r="E1023" s="15">
        <v>16</v>
      </c>
      <c r="F1023" s="15">
        <v>5796</v>
      </c>
      <c r="G1023" s="15">
        <v>11941</v>
      </c>
      <c r="H1023" s="15">
        <v>12282</v>
      </c>
      <c r="I1023" s="15">
        <v>25034</v>
      </c>
      <c r="J1023" s="15">
        <v>29811</v>
      </c>
      <c r="K1023" s="15">
        <v>10585</v>
      </c>
      <c r="L1023" s="15">
        <v>6405</v>
      </c>
      <c r="M1023" s="15">
        <v>2361</v>
      </c>
      <c r="N1023" s="15">
        <v>104215</v>
      </c>
      <c r="O1023" s="15">
        <v>6513.4375</v>
      </c>
    </row>
    <row r="1024" spans="1:15" ht="12.75">
      <c r="A1024" s="15" t="s">
        <v>1204</v>
      </c>
      <c r="B1024" s="17">
        <v>2013</v>
      </c>
      <c r="C1024" s="17" t="s">
        <v>150</v>
      </c>
      <c r="D1024" s="17" t="s">
        <v>77</v>
      </c>
      <c r="E1024" s="15">
        <v>15</v>
      </c>
      <c r="F1024" s="15">
        <v>4868</v>
      </c>
      <c r="G1024" s="15">
        <v>10846</v>
      </c>
      <c r="H1024" s="15">
        <v>10965</v>
      </c>
      <c r="I1024" s="15">
        <v>21853</v>
      </c>
      <c r="J1024" s="15">
        <v>25490</v>
      </c>
      <c r="K1024" s="15">
        <v>8426</v>
      </c>
      <c r="L1024" s="15">
        <v>5353</v>
      </c>
      <c r="M1024" s="15">
        <v>1904</v>
      </c>
      <c r="N1024" s="15">
        <v>89705</v>
      </c>
      <c r="O1024" s="15">
        <v>5980.333333333333</v>
      </c>
    </row>
    <row r="1025" spans="1:15" ht="12.75">
      <c r="A1025" s="15" t="s">
        <v>1205</v>
      </c>
      <c r="B1025" s="17">
        <v>2013</v>
      </c>
      <c r="C1025" s="17" t="s">
        <v>150</v>
      </c>
      <c r="D1025" s="17" t="s">
        <v>79</v>
      </c>
      <c r="E1025" s="15">
        <v>72</v>
      </c>
      <c r="F1025" s="15">
        <v>26128</v>
      </c>
      <c r="G1025" s="15">
        <v>43728</v>
      </c>
      <c r="H1025" s="15">
        <v>76696</v>
      </c>
      <c r="I1025" s="15">
        <v>184976</v>
      </c>
      <c r="J1025" s="15">
        <v>120946</v>
      </c>
      <c r="K1025" s="15">
        <v>37380</v>
      </c>
      <c r="L1025" s="15">
        <v>24600</v>
      </c>
      <c r="M1025" s="15">
        <v>9913</v>
      </c>
      <c r="N1025" s="15">
        <v>524367</v>
      </c>
      <c r="O1025" s="15">
        <v>7282.875</v>
      </c>
    </row>
    <row r="1026" spans="1:15" ht="12.75">
      <c r="A1026" s="15" t="s">
        <v>1206</v>
      </c>
      <c r="B1026" s="17">
        <v>2013</v>
      </c>
      <c r="C1026" s="17" t="s">
        <v>150</v>
      </c>
      <c r="D1026" s="17" t="s">
        <v>81</v>
      </c>
      <c r="E1026" s="15">
        <v>27</v>
      </c>
      <c r="F1026" s="15">
        <v>8863</v>
      </c>
      <c r="G1026" s="15">
        <v>17284</v>
      </c>
      <c r="H1026" s="15">
        <v>18190</v>
      </c>
      <c r="I1026" s="15">
        <v>42645</v>
      </c>
      <c r="J1026" s="15">
        <v>44319</v>
      </c>
      <c r="K1026" s="15">
        <v>15271</v>
      </c>
      <c r="L1026" s="15">
        <v>8808</v>
      </c>
      <c r="M1026" s="15">
        <v>2709</v>
      </c>
      <c r="N1026" s="15">
        <v>158089</v>
      </c>
      <c r="O1026" s="15">
        <v>5855.148148148148</v>
      </c>
    </row>
    <row r="1027" spans="1:15" ht="12.75">
      <c r="A1027" s="15" t="s">
        <v>1207</v>
      </c>
      <c r="B1027" s="17">
        <v>2013</v>
      </c>
      <c r="C1027" s="17" t="s">
        <v>150</v>
      </c>
      <c r="D1027" s="17" t="s">
        <v>125</v>
      </c>
      <c r="E1027" s="15">
        <v>150</v>
      </c>
      <c r="F1027" s="15">
        <v>36104</v>
      </c>
      <c r="G1027" s="15">
        <v>64273</v>
      </c>
      <c r="H1027" s="15">
        <v>101054</v>
      </c>
      <c r="I1027" s="15">
        <v>233771</v>
      </c>
      <c r="J1027" s="15">
        <v>171668</v>
      </c>
      <c r="K1027" s="15">
        <v>46697</v>
      </c>
      <c r="L1027" s="15">
        <v>29548</v>
      </c>
      <c r="M1027" s="15">
        <v>8164</v>
      </c>
      <c r="N1027" s="15">
        <v>691279</v>
      </c>
      <c r="O1027" s="15">
        <v>4608.526666666667</v>
      </c>
    </row>
    <row r="1028" spans="1:15" ht="12.75">
      <c r="A1028" s="15" t="s">
        <v>1208</v>
      </c>
      <c r="B1028" s="17">
        <v>2013</v>
      </c>
      <c r="C1028" s="17" t="s">
        <v>150</v>
      </c>
      <c r="D1028" s="17" t="s">
        <v>84</v>
      </c>
      <c r="E1028" s="15">
        <v>19</v>
      </c>
      <c r="F1028" s="15">
        <v>5886</v>
      </c>
      <c r="G1028" s="15">
        <v>12510</v>
      </c>
      <c r="H1028" s="15">
        <v>21487</v>
      </c>
      <c r="I1028" s="15">
        <v>29981</v>
      </c>
      <c r="J1028" s="15">
        <v>35030</v>
      </c>
      <c r="K1028" s="15">
        <v>13882</v>
      </c>
      <c r="L1028" s="15">
        <v>7985</v>
      </c>
      <c r="M1028" s="15">
        <v>2829</v>
      </c>
      <c r="N1028" s="15">
        <v>129590</v>
      </c>
      <c r="O1028" s="15">
        <v>6820.526315789473</v>
      </c>
    </row>
    <row r="1029" spans="1:15" ht="12.75">
      <c r="A1029" s="15" t="s">
        <v>1209</v>
      </c>
      <c r="B1029" s="17">
        <v>2013</v>
      </c>
      <c r="C1029" s="17" t="s">
        <v>150</v>
      </c>
      <c r="D1029" s="17" t="s">
        <v>131</v>
      </c>
      <c r="E1029" s="15">
        <v>67</v>
      </c>
      <c r="F1029" s="15">
        <v>11267</v>
      </c>
      <c r="G1029" s="15">
        <v>24385</v>
      </c>
      <c r="H1029" s="15">
        <v>24996</v>
      </c>
      <c r="I1029" s="15">
        <v>56262</v>
      </c>
      <c r="J1029" s="15">
        <v>70697</v>
      </c>
      <c r="K1029" s="15">
        <v>25847</v>
      </c>
      <c r="L1029" s="15">
        <v>14379</v>
      </c>
      <c r="M1029" s="15">
        <v>4309</v>
      </c>
      <c r="N1029" s="15">
        <v>232142</v>
      </c>
      <c r="O1029" s="15">
        <v>3464.805970149254</v>
      </c>
    </row>
    <row r="1030" spans="1:15" ht="12.75">
      <c r="A1030" s="15" t="s">
        <v>1210</v>
      </c>
      <c r="B1030" s="17">
        <v>2013</v>
      </c>
      <c r="C1030" s="17" t="s">
        <v>150</v>
      </c>
      <c r="D1030" s="17" t="s">
        <v>86</v>
      </c>
      <c r="E1030" s="15">
        <v>16</v>
      </c>
      <c r="F1030" s="15">
        <v>3849</v>
      </c>
      <c r="G1030" s="15">
        <v>8573</v>
      </c>
      <c r="H1030" s="15">
        <v>9936</v>
      </c>
      <c r="I1030" s="15">
        <v>21044</v>
      </c>
      <c r="J1030" s="15">
        <v>24646</v>
      </c>
      <c r="K1030" s="15">
        <v>8250</v>
      </c>
      <c r="L1030" s="15">
        <v>5156</v>
      </c>
      <c r="M1030" s="15">
        <v>1612</v>
      </c>
      <c r="N1030" s="15">
        <v>83066</v>
      </c>
      <c r="O1030" s="15">
        <v>5191.625</v>
      </c>
    </row>
    <row r="1031" spans="1:15" ht="12.75">
      <c r="A1031" s="15" t="s">
        <v>1211</v>
      </c>
      <c r="B1031" s="17">
        <v>2013</v>
      </c>
      <c r="C1031" s="17" t="s">
        <v>150</v>
      </c>
      <c r="D1031" s="17" t="s">
        <v>88</v>
      </c>
      <c r="E1031" s="15">
        <v>18</v>
      </c>
      <c r="F1031" s="15">
        <v>5775</v>
      </c>
      <c r="G1031" s="15">
        <v>10642</v>
      </c>
      <c r="H1031" s="15">
        <v>11477</v>
      </c>
      <c r="I1031" s="15">
        <v>25742</v>
      </c>
      <c r="J1031" s="15">
        <v>28287</v>
      </c>
      <c r="K1031" s="15">
        <v>10617</v>
      </c>
      <c r="L1031" s="15">
        <v>6406</v>
      </c>
      <c r="M1031" s="15">
        <v>2379</v>
      </c>
      <c r="N1031" s="15">
        <v>101325</v>
      </c>
      <c r="O1031" s="15">
        <v>5629.166666666667</v>
      </c>
    </row>
    <row r="1032" spans="1:15" ht="12.75">
      <c r="A1032" s="15" t="s">
        <v>1212</v>
      </c>
      <c r="B1032" s="17">
        <v>2013</v>
      </c>
      <c r="C1032" s="17" t="s">
        <v>150</v>
      </c>
      <c r="D1032" s="17" t="s">
        <v>92</v>
      </c>
      <c r="E1032" s="15">
        <v>13</v>
      </c>
      <c r="F1032" s="15">
        <v>5204</v>
      </c>
      <c r="G1032" s="15">
        <v>10033</v>
      </c>
      <c r="H1032" s="15">
        <v>10466</v>
      </c>
      <c r="I1032" s="15">
        <v>22312</v>
      </c>
      <c r="J1032" s="15">
        <v>24954</v>
      </c>
      <c r="K1032" s="15">
        <v>8965</v>
      </c>
      <c r="L1032" s="15">
        <v>4838</v>
      </c>
      <c r="M1032" s="15">
        <v>1515</v>
      </c>
      <c r="N1032" s="15">
        <v>88287</v>
      </c>
      <c r="O1032" s="15">
        <v>6791.307692307692</v>
      </c>
    </row>
    <row r="1033" spans="1:15" ht="12.75">
      <c r="A1033" s="15" t="s">
        <v>1213</v>
      </c>
      <c r="B1033" s="17">
        <v>2013</v>
      </c>
      <c r="C1033" s="17" t="s">
        <v>150</v>
      </c>
      <c r="D1033" s="17" t="s">
        <v>94</v>
      </c>
      <c r="E1033" s="15">
        <v>14</v>
      </c>
      <c r="F1033" s="15">
        <v>4816</v>
      </c>
      <c r="G1033" s="15">
        <v>9799</v>
      </c>
      <c r="H1033" s="15">
        <v>10717</v>
      </c>
      <c r="I1033" s="15">
        <v>21028</v>
      </c>
      <c r="J1033" s="15">
        <v>26232</v>
      </c>
      <c r="K1033" s="15">
        <v>10192</v>
      </c>
      <c r="L1033" s="15">
        <v>5968</v>
      </c>
      <c r="M1033" s="15">
        <v>2016</v>
      </c>
      <c r="N1033" s="15">
        <v>90768</v>
      </c>
      <c r="O1033" s="15">
        <v>6483.428571428572</v>
      </c>
    </row>
    <row r="1034" spans="1:15" ht="12.75">
      <c r="A1034" s="15" t="s">
        <v>1214</v>
      </c>
      <c r="B1034" s="17">
        <v>2013</v>
      </c>
      <c r="C1034" s="17" t="s">
        <v>150</v>
      </c>
      <c r="D1034" s="17" t="s">
        <v>96</v>
      </c>
      <c r="E1034" s="15">
        <v>20</v>
      </c>
      <c r="F1034" s="15">
        <v>7160</v>
      </c>
      <c r="G1034" s="15">
        <v>15235</v>
      </c>
      <c r="H1034" s="15">
        <v>17193</v>
      </c>
      <c r="I1034" s="15">
        <v>35532</v>
      </c>
      <c r="J1034" s="15">
        <v>41886</v>
      </c>
      <c r="K1034" s="15">
        <v>16314</v>
      </c>
      <c r="L1034" s="15">
        <v>9135</v>
      </c>
      <c r="M1034" s="15">
        <v>2909</v>
      </c>
      <c r="N1034" s="15">
        <v>145364</v>
      </c>
      <c r="O1034" s="15">
        <v>7268.2</v>
      </c>
    </row>
    <row r="1035" spans="1:15" ht="12.75">
      <c r="A1035" s="15" t="s">
        <v>1215</v>
      </c>
      <c r="B1035" s="17">
        <v>2013</v>
      </c>
      <c r="C1035" s="17" t="s">
        <v>150</v>
      </c>
      <c r="D1035" s="17" t="s">
        <v>100</v>
      </c>
      <c r="E1035" s="15">
        <v>60</v>
      </c>
      <c r="F1035" s="15">
        <v>19152</v>
      </c>
      <c r="G1035" s="15">
        <v>39427</v>
      </c>
      <c r="H1035" s="15">
        <v>42420</v>
      </c>
      <c r="I1035" s="15">
        <v>94850</v>
      </c>
      <c r="J1035" s="15">
        <v>95793</v>
      </c>
      <c r="K1035" s="15">
        <v>30830</v>
      </c>
      <c r="L1035" s="15">
        <v>17339</v>
      </c>
      <c r="M1035" s="15">
        <v>4191</v>
      </c>
      <c r="N1035" s="15">
        <v>344002</v>
      </c>
      <c r="O1035" s="15">
        <v>5733.366666666667</v>
      </c>
    </row>
    <row r="1036" spans="1:15" ht="12.75">
      <c r="A1036" s="15" t="s">
        <v>1216</v>
      </c>
      <c r="B1036" s="17">
        <v>2013</v>
      </c>
      <c r="C1036" s="17" t="s">
        <v>150</v>
      </c>
      <c r="D1036" s="17" t="s">
        <v>102</v>
      </c>
      <c r="E1036" s="15">
        <v>10</v>
      </c>
      <c r="F1036" s="15">
        <v>941</v>
      </c>
      <c r="G1036" s="15">
        <v>2017</v>
      </c>
      <c r="H1036" s="15">
        <v>2207</v>
      </c>
      <c r="I1036" s="15">
        <v>4633</v>
      </c>
      <c r="J1036" s="15">
        <v>6376</v>
      </c>
      <c r="K1036" s="15">
        <v>2532</v>
      </c>
      <c r="L1036" s="15">
        <v>1235</v>
      </c>
      <c r="M1036" s="15">
        <v>395</v>
      </c>
      <c r="N1036" s="15">
        <v>20336</v>
      </c>
      <c r="O1036" s="15">
        <v>2033.6</v>
      </c>
    </row>
    <row r="1037" spans="1:15" ht="12.75">
      <c r="A1037" s="15" t="s">
        <v>1217</v>
      </c>
      <c r="B1037" s="17">
        <v>2013</v>
      </c>
      <c r="C1037" s="17" t="s">
        <v>150</v>
      </c>
      <c r="D1037" s="17" t="s">
        <v>104</v>
      </c>
      <c r="E1037" s="15">
        <v>25</v>
      </c>
      <c r="F1037" s="15">
        <v>6814</v>
      </c>
      <c r="G1037" s="15">
        <v>14776</v>
      </c>
      <c r="H1037" s="15">
        <v>16264</v>
      </c>
      <c r="I1037" s="15">
        <v>33544</v>
      </c>
      <c r="J1037" s="15">
        <v>41117</v>
      </c>
      <c r="K1037" s="15">
        <v>16349</v>
      </c>
      <c r="L1037" s="15">
        <v>9982</v>
      </c>
      <c r="M1037" s="15">
        <v>3869</v>
      </c>
      <c r="N1037" s="15">
        <v>142715</v>
      </c>
      <c r="O1037" s="15">
        <v>5708.6</v>
      </c>
    </row>
    <row r="1038" spans="1:15" ht="12.75">
      <c r="A1038" s="15" t="s">
        <v>1218</v>
      </c>
      <c r="B1038" s="17">
        <v>2013</v>
      </c>
      <c r="C1038" s="17" t="s">
        <v>150</v>
      </c>
      <c r="D1038" s="17" t="s">
        <v>106</v>
      </c>
      <c r="E1038" s="15">
        <v>29</v>
      </c>
      <c r="F1038" s="15">
        <v>9223</v>
      </c>
      <c r="G1038" s="15">
        <v>18536</v>
      </c>
      <c r="H1038" s="15">
        <v>21218</v>
      </c>
      <c r="I1038" s="15">
        <v>47410</v>
      </c>
      <c r="J1038" s="15">
        <v>50200</v>
      </c>
      <c r="K1038" s="15">
        <v>16970</v>
      </c>
      <c r="L1038" s="15">
        <v>10263</v>
      </c>
      <c r="M1038" s="15">
        <v>3247</v>
      </c>
      <c r="N1038" s="15">
        <v>177067</v>
      </c>
      <c r="O1038" s="15">
        <v>6105.758620689655</v>
      </c>
    </row>
    <row r="1039" spans="1:15" ht="12.75">
      <c r="A1039" s="15" t="s">
        <v>1219</v>
      </c>
      <c r="B1039" s="17">
        <v>2013</v>
      </c>
      <c r="C1039" s="17" t="s">
        <v>150</v>
      </c>
      <c r="D1039" s="17" t="s">
        <v>108</v>
      </c>
      <c r="E1039" s="15">
        <v>23</v>
      </c>
      <c r="F1039" s="15">
        <v>5325</v>
      </c>
      <c r="G1039" s="15">
        <v>12152</v>
      </c>
      <c r="H1039" s="15">
        <v>12479</v>
      </c>
      <c r="I1039" s="15">
        <v>25770</v>
      </c>
      <c r="J1039" s="15">
        <v>34972</v>
      </c>
      <c r="K1039" s="15">
        <v>14454</v>
      </c>
      <c r="L1039" s="15">
        <v>8310</v>
      </c>
      <c r="M1039" s="15">
        <v>2981</v>
      </c>
      <c r="N1039" s="15">
        <v>116443</v>
      </c>
      <c r="O1039" s="15">
        <v>5062.739130434783</v>
      </c>
    </row>
    <row r="1040" spans="1:15" ht="12.75">
      <c r="A1040" s="15" t="s">
        <v>1220</v>
      </c>
      <c r="B1040" s="17">
        <v>2013</v>
      </c>
      <c r="C1040" s="17" t="s">
        <v>150</v>
      </c>
      <c r="D1040" s="17" t="s">
        <v>110</v>
      </c>
      <c r="E1040" s="15">
        <v>10</v>
      </c>
      <c r="F1040" s="15">
        <v>1167</v>
      </c>
      <c r="G1040" s="15">
        <v>2576</v>
      </c>
      <c r="H1040" s="15">
        <v>2594</v>
      </c>
      <c r="I1040" s="15">
        <v>5653</v>
      </c>
      <c r="J1040" s="15">
        <v>6552</v>
      </c>
      <c r="K1040" s="15">
        <v>2413</v>
      </c>
      <c r="L1040" s="15">
        <v>1127</v>
      </c>
      <c r="M1040" s="15">
        <v>305</v>
      </c>
      <c r="N1040" s="15">
        <v>22387</v>
      </c>
      <c r="O1040" s="15">
        <v>2238.7</v>
      </c>
    </row>
    <row r="1041" spans="1:15" ht="12.75">
      <c r="A1041" s="15" t="s">
        <v>1221</v>
      </c>
      <c r="B1041" s="17">
        <v>2013</v>
      </c>
      <c r="C1041" s="17" t="s">
        <v>150</v>
      </c>
      <c r="D1041" s="17" t="s">
        <v>112</v>
      </c>
      <c r="E1041" s="15">
        <v>20</v>
      </c>
      <c r="F1041" s="15">
        <v>5400</v>
      </c>
      <c r="G1041" s="15">
        <v>11473</v>
      </c>
      <c r="H1041" s="15">
        <v>12996</v>
      </c>
      <c r="I1041" s="15">
        <v>27434</v>
      </c>
      <c r="J1041" s="15">
        <v>34108</v>
      </c>
      <c r="K1041" s="15">
        <v>14024</v>
      </c>
      <c r="L1041" s="15">
        <v>8388</v>
      </c>
      <c r="M1041" s="15">
        <v>3008</v>
      </c>
      <c r="N1041" s="15">
        <v>116831</v>
      </c>
      <c r="O1041" s="15">
        <v>5841.55</v>
      </c>
    </row>
    <row r="1042" spans="1:15" ht="12.75">
      <c r="A1042" s="15" t="s">
        <v>1222</v>
      </c>
      <c r="B1042" s="17">
        <v>2013</v>
      </c>
      <c r="C1042" s="17" t="s">
        <v>150</v>
      </c>
      <c r="D1042" s="17" t="s">
        <v>116</v>
      </c>
      <c r="E1042" s="15">
        <v>53</v>
      </c>
      <c r="F1042" s="15">
        <v>17123</v>
      </c>
      <c r="G1042" s="15">
        <v>35212</v>
      </c>
      <c r="H1042" s="15">
        <v>38134</v>
      </c>
      <c r="I1042" s="15">
        <v>85780</v>
      </c>
      <c r="J1042" s="15">
        <v>93489</v>
      </c>
      <c r="K1042" s="15">
        <v>31119</v>
      </c>
      <c r="L1042" s="15">
        <v>18646</v>
      </c>
      <c r="M1042" s="15">
        <v>5780</v>
      </c>
      <c r="N1042" s="15">
        <v>325283</v>
      </c>
      <c r="O1042" s="15">
        <v>6137.415094339623</v>
      </c>
    </row>
    <row r="1043" spans="1:15" ht="12.75">
      <c r="A1043" s="15" t="s">
        <v>1223</v>
      </c>
      <c r="B1043" s="17">
        <v>2013</v>
      </c>
      <c r="C1043" s="17" t="s">
        <v>150</v>
      </c>
      <c r="D1043" s="17" t="s">
        <v>118</v>
      </c>
      <c r="E1043" s="15">
        <v>23</v>
      </c>
      <c r="F1043" s="15">
        <v>4494</v>
      </c>
      <c r="G1043" s="15">
        <v>10517</v>
      </c>
      <c r="H1043" s="15">
        <v>15029</v>
      </c>
      <c r="I1043" s="15">
        <v>23731</v>
      </c>
      <c r="J1043" s="15">
        <v>26381</v>
      </c>
      <c r="K1043" s="15">
        <v>9529</v>
      </c>
      <c r="L1043" s="15">
        <v>5541</v>
      </c>
      <c r="M1043" s="15">
        <v>1721</v>
      </c>
      <c r="N1043" s="15">
        <v>96943</v>
      </c>
      <c r="O1043" s="15">
        <v>4214.913043478261</v>
      </c>
    </row>
    <row r="1044" spans="1:15" ht="12.75">
      <c r="A1044" s="15" t="s">
        <v>1224</v>
      </c>
      <c r="B1044" s="17">
        <v>2013</v>
      </c>
      <c r="C1044" s="17" t="s">
        <v>150</v>
      </c>
      <c r="D1044" s="17" t="s">
        <v>120</v>
      </c>
      <c r="E1044" s="15">
        <v>17</v>
      </c>
      <c r="F1044" s="15">
        <v>5100</v>
      </c>
      <c r="G1044" s="15">
        <v>10013</v>
      </c>
      <c r="H1044" s="15">
        <v>11838</v>
      </c>
      <c r="I1044" s="15">
        <v>25480</v>
      </c>
      <c r="J1044" s="15">
        <v>27861</v>
      </c>
      <c r="K1044" s="15">
        <v>8999</v>
      </c>
      <c r="L1044" s="15">
        <v>5231</v>
      </c>
      <c r="M1044" s="15">
        <v>1616</v>
      </c>
      <c r="N1044" s="15">
        <v>96138</v>
      </c>
      <c r="O1044" s="15">
        <v>5655.176470588235</v>
      </c>
    </row>
    <row r="1045" spans="1:15" ht="12.75">
      <c r="A1045" s="15" t="s">
        <v>1225</v>
      </c>
      <c r="B1045" s="17">
        <v>2013</v>
      </c>
      <c r="C1045" s="17" t="s">
        <v>150</v>
      </c>
      <c r="D1045" s="17" t="s">
        <v>122</v>
      </c>
      <c r="E1045" s="15">
        <v>10</v>
      </c>
      <c r="F1045" s="15">
        <v>1110</v>
      </c>
      <c r="G1045" s="15">
        <v>2716</v>
      </c>
      <c r="H1045" s="15">
        <v>2732</v>
      </c>
      <c r="I1045" s="15">
        <v>6063</v>
      </c>
      <c r="J1045" s="15">
        <v>8222</v>
      </c>
      <c r="K1045" s="15">
        <v>3351</v>
      </c>
      <c r="L1045" s="15">
        <v>1968</v>
      </c>
      <c r="M1045" s="15">
        <v>696</v>
      </c>
      <c r="N1045" s="15">
        <v>26858</v>
      </c>
      <c r="O1045" s="15">
        <v>2685.8</v>
      </c>
    </row>
    <row r="1046" spans="1:15" ht="12.75">
      <c r="A1046" s="15" t="s">
        <v>1226</v>
      </c>
      <c r="B1046" s="17">
        <v>2013</v>
      </c>
      <c r="C1046" s="17" t="s">
        <v>150</v>
      </c>
      <c r="D1046" s="17" t="s">
        <v>124</v>
      </c>
      <c r="E1046" s="15">
        <v>24</v>
      </c>
      <c r="F1046" s="15">
        <v>11046</v>
      </c>
      <c r="G1046" s="15">
        <v>22449</v>
      </c>
      <c r="H1046" s="15">
        <v>22309</v>
      </c>
      <c r="I1046" s="15">
        <v>52112</v>
      </c>
      <c r="J1046" s="15">
        <v>51191</v>
      </c>
      <c r="K1046" s="15">
        <v>16181</v>
      </c>
      <c r="L1046" s="15">
        <v>8113</v>
      </c>
      <c r="M1046" s="15">
        <v>2156</v>
      </c>
      <c r="N1046" s="15">
        <v>185557</v>
      </c>
      <c r="O1046" s="15">
        <v>7731.541666666667</v>
      </c>
    </row>
    <row r="1047" spans="1:15" ht="12.75">
      <c r="A1047" s="15" t="s">
        <v>1227</v>
      </c>
      <c r="B1047" s="17">
        <v>2013</v>
      </c>
      <c r="C1047" s="17" t="s">
        <v>150</v>
      </c>
      <c r="D1047" s="17" t="s">
        <v>127</v>
      </c>
      <c r="E1047" s="15">
        <v>2</v>
      </c>
      <c r="F1047" s="11" t="s">
        <v>6</v>
      </c>
      <c r="G1047" s="11" t="s">
        <v>6</v>
      </c>
      <c r="H1047" s="11" t="s">
        <v>6</v>
      </c>
      <c r="I1047" s="15">
        <v>159</v>
      </c>
      <c r="J1047" s="15">
        <v>327</v>
      </c>
      <c r="K1047" s="15">
        <v>309</v>
      </c>
      <c r="L1047" s="15">
        <v>843</v>
      </c>
      <c r="M1047" s="15">
        <v>1170</v>
      </c>
      <c r="N1047" s="15">
        <v>2808</v>
      </c>
      <c r="O1047" s="15">
        <v>1404</v>
      </c>
    </row>
    <row r="1048" spans="1:15" ht="12.75">
      <c r="A1048" s="15" t="s">
        <v>1228</v>
      </c>
      <c r="B1048" s="17">
        <v>2013</v>
      </c>
      <c r="C1048" s="17" t="s">
        <v>187</v>
      </c>
      <c r="D1048" s="17" t="s">
        <v>49</v>
      </c>
      <c r="E1048" s="15">
        <v>867</v>
      </c>
      <c r="F1048" s="15">
        <v>255758</v>
      </c>
      <c r="G1048" s="15">
        <v>507081</v>
      </c>
      <c r="H1048" s="15">
        <v>628409</v>
      </c>
      <c r="I1048" s="15">
        <v>1357971</v>
      </c>
      <c r="J1048" s="15">
        <v>1362894</v>
      </c>
      <c r="K1048" s="15">
        <v>471473</v>
      </c>
      <c r="L1048" s="15">
        <v>279451</v>
      </c>
      <c r="M1048" s="15">
        <v>91442</v>
      </c>
      <c r="N1048" s="15">
        <v>4954479</v>
      </c>
      <c r="O1048" s="15">
        <v>5714.508650519031</v>
      </c>
    </row>
    <row r="1049" spans="1:15" ht="12.75">
      <c r="A1049" s="15" t="s">
        <v>1229</v>
      </c>
      <c r="B1049" s="17">
        <v>2013</v>
      </c>
      <c r="C1049" s="17" t="s">
        <v>187</v>
      </c>
      <c r="D1049" s="17" t="s">
        <v>55</v>
      </c>
      <c r="E1049" s="15">
        <v>22</v>
      </c>
      <c r="F1049" s="15">
        <v>10485</v>
      </c>
      <c r="G1049" s="15">
        <v>17645</v>
      </c>
      <c r="H1049" s="15">
        <v>25123</v>
      </c>
      <c r="I1049" s="15">
        <v>62961</v>
      </c>
      <c r="J1049" s="15">
        <v>51325</v>
      </c>
      <c r="K1049" s="15">
        <v>15980</v>
      </c>
      <c r="L1049" s="15">
        <v>10233</v>
      </c>
      <c r="M1049" s="15">
        <v>3757</v>
      </c>
      <c r="N1049" s="15">
        <v>197509</v>
      </c>
      <c r="O1049" s="15">
        <v>8977.681818181818</v>
      </c>
    </row>
    <row r="1050" spans="1:15" ht="12.75">
      <c r="A1050" s="15" t="s">
        <v>1230</v>
      </c>
      <c r="B1050" s="17">
        <v>2013</v>
      </c>
      <c r="C1050" s="17" t="s">
        <v>187</v>
      </c>
      <c r="D1050" s="17" t="s">
        <v>57</v>
      </c>
      <c r="E1050" s="15">
        <v>27</v>
      </c>
      <c r="F1050" s="15">
        <v>10693</v>
      </c>
      <c r="G1050" s="15">
        <v>20980</v>
      </c>
      <c r="H1050" s="15">
        <v>21582</v>
      </c>
      <c r="I1050" s="15">
        <v>48406</v>
      </c>
      <c r="J1050" s="15">
        <v>54412</v>
      </c>
      <c r="K1050" s="15">
        <v>18896</v>
      </c>
      <c r="L1050" s="15">
        <v>10233</v>
      </c>
      <c r="M1050" s="15">
        <v>3645</v>
      </c>
      <c r="N1050" s="15">
        <v>188847</v>
      </c>
      <c r="O1050" s="15">
        <v>6994.333333333333</v>
      </c>
    </row>
    <row r="1051" spans="1:15" ht="12.75">
      <c r="A1051" s="15" t="s">
        <v>1231</v>
      </c>
      <c r="B1051" s="17">
        <v>2013</v>
      </c>
      <c r="C1051" s="17" t="s">
        <v>187</v>
      </c>
      <c r="D1051" s="17" t="s">
        <v>59</v>
      </c>
      <c r="E1051" s="15">
        <v>15</v>
      </c>
      <c r="F1051" s="15">
        <v>5477</v>
      </c>
      <c r="G1051" s="15">
        <v>11293</v>
      </c>
      <c r="H1051" s="15">
        <v>12197</v>
      </c>
      <c r="I1051" s="15">
        <v>25460</v>
      </c>
      <c r="J1051" s="15">
        <v>30365</v>
      </c>
      <c r="K1051" s="15">
        <v>12464</v>
      </c>
      <c r="L1051" s="15">
        <v>7383</v>
      </c>
      <c r="M1051" s="15">
        <v>2806</v>
      </c>
      <c r="N1051" s="15">
        <v>107445</v>
      </c>
      <c r="O1051" s="15">
        <v>7163</v>
      </c>
    </row>
    <row r="1052" spans="1:15" ht="12.75">
      <c r="A1052" s="15" t="s">
        <v>1232</v>
      </c>
      <c r="B1052" s="17">
        <v>2013</v>
      </c>
      <c r="C1052" s="17" t="s">
        <v>187</v>
      </c>
      <c r="D1052" s="17" t="s">
        <v>61</v>
      </c>
      <c r="E1052" s="15">
        <v>31</v>
      </c>
      <c r="F1052" s="15">
        <v>3492</v>
      </c>
      <c r="G1052" s="15">
        <v>8343</v>
      </c>
      <c r="H1052" s="15">
        <v>9396</v>
      </c>
      <c r="I1052" s="15">
        <v>19053</v>
      </c>
      <c r="J1052" s="15">
        <v>26405</v>
      </c>
      <c r="K1052" s="15">
        <v>11165</v>
      </c>
      <c r="L1052" s="15">
        <v>6246</v>
      </c>
      <c r="M1052" s="15">
        <v>1689</v>
      </c>
      <c r="N1052" s="15">
        <v>85789</v>
      </c>
      <c r="O1052" s="15">
        <v>2767.3870967741937</v>
      </c>
    </row>
    <row r="1053" spans="1:15" ht="12.75">
      <c r="A1053" s="15" t="s">
        <v>1233</v>
      </c>
      <c r="B1053" s="17">
        <v>2013</v>
      </c>
      <c r="C1053" s="17" t="s">
        <v>187</v>
      </c>
      <c r="D1053" s="17" t="s">
        <v>63</v>
      </c>
      <c r="E1053" s="15">
        <v>7</v>
      </c>
      <c r="F1053" s="15">
        <v>3066</v>
      </c>
      <c r="G1053" s="15">
        <v>6267</v>
      </c>
      <c r="H1053" s="15">
        <v>6651</v>
      </c>
      <c r="I1053" s="15">
        <v>14112</v>
      </c>
      <c r="J1053" s="15">
        <v>16370</v>
      </c>
      <c r="K1053" s="15">
        <v>5800</v>
      </c>
      <c r="L1053" s="15">
        <v>3111</v>
      </c>
      <c r="M1053" s="15">
        <v>1002</v>
      </c>
      <c r="N1053" s="15">
        <v>56379</v>
      </c>
      <c r="O1053" s="15">
        <v>8054.142857142857</v>
      </c>
    </row>
    <row r="1054" spans="1:15" ht="12.75">
      <c r="A1054" s="15" t="s">
        <v>1234</v>
      </c>
      <c r="B1054" s="17">
        <v>2013</v>
      </c>
      <c r="C1054" s="17" t="s">
        <v>187</v>
      </c>
      <c r="D1054" s="17" t="s">
        <v>65</v>
      </c>
      <c r="E1054" s="15">
        <v>33</v>
      </c>
      <c r="F1054" s="15">
        <v>6690</v>
      </c>
      <c r="G1054" s="15">
        <v>14463</v>
      </c>
      <c r="H1054" s="15">
        <v>15901</v>
      </c>
      <c r="I1054" s="15">
        <v>31825</v>
      </c>
      <c r="J1054" s="15">
        <v>43883</v>
      </c>
      <c r="K1054" s="15">
        <v>18844</v>
      </c>
      <c r="L1054" s="15">
        <v>11234</v>
      </c>
      <c r="M1054" s="15">
        <v>3701</v>
      </c>
      <c r="N1054" s="15">
        <v>146541</v>
      </c>
      <c r="O1054" s="15">
        <v>4440.636363636364</v>
      </c>
    </row>
    <row r="1055" spans="1:15" ht="12.75">
      <c r="A1055" s="15" t="s">
        <v>1235</v>
      </c>
      <c r="B1055" s="17">
        <v>2013</v>
      </c>
      <c r="C1055" s="17" t="s">
        <v>187</v>
      </c>
      <c r="D1055" s="17" t="s">
        <v>67</v>
      </c>
      <c r="E1055" s="15">
        <v>24</v>
      </c>
      <c r="F1055" s="15">
        <v>8711</v>
      </c>
      <c r="G1055" s="15">
        <v>15898</v>
      </c>
      <c r="H1055" s="15">
        <v>25774</v>
      </c>
      <c r="I1055" s="15">
        <v>45683</v>
      </c>
      <c r="J1055" s="15">
        <v>42552</v>
      </c>
      <c r="K1055" s="15">
        <v>14735</v>
      </c>
      <c r="L1055" s="15">
        <v>9753</v>
      </c>
      <c r="M1055" s="15">
        <v>3458</v>
      </c>
      <c r="N1055" s="15">
        <v>166564</v>
      </c>
      <c r="O1055" s="15">
        <v>6940.166666666667</v>
      </c>
    </row>
    <row r="1056" spans="1:15" ht="12.75">
      <c r="A1056" s="15" t="s">
        <v>1236</v>
      </c>
      <c r="B1056" s="17">
        <v>2013</v>
      </c>
      <c r="C1056" s="17" t="s">
        <v>187</v>
      </c>
      <c r="D1056" s="17" t="s">
        <v>69</v>
      </c>
      <c r="E1056" s="15">
        <v>17</v>
      </c>
      <c r="F1056" s="15">
        <v>5761</v>
      </c>
      <c r="G1056" s="15">
        <v>11618</v>
      </c>
      <c r="H1056" s="15">
        <v>12041</v>
      </c>
      <c r="I1056" s="15">
        <v>27347</v>
      </c>
      <c r="J1056" s="15">
        <v>30229</v>
      </c>
      <c r="K1056" s="15">
        <v>10809</v>
      </c>
      <c r="L1056" s="15">
        <v>5528</v>
      </c>
      <c r="M1056" s="15">
        <v>1873</v>
      </c>
      <c r="N1056" s="15">
        <v>105206</v>
      </c>
      <c r="O1056" s="15">
        <v>6188.588235294118</v>
      </c>
    </row>
    <row r="1057" spans="1:15" ht="12.75">
      <c r="A1057" s="15" t="s">
        <v>1237</v>
      </c>
      <c r="B1057" s="17">
        <v>2013</v>
      </c>
      <c r="C1057" s="17" t="s">
        <v>187</v>
      </c>
      <c r="D1057" s="17" t="s">
        <v>71</v>
      </c>
      <c r="E1057" s="15">
        <v>11</v>
      </c>
      <c r="F1057" s="15">
        <v>5149</v>
      </c>
      <c r="G1057" s="15">
        <v>9975</v>
      </c>
      <c r="H1057" s="15">
        <v>11512</v>
      </c>
      <c r="I1057" s="15">
        <v>24204</v>
      </c>
      <c r="J1057" s="15">
        <v>27368</v>
      </c>
      <c r="K1057" s="15">
        <v>10003</v>
      </c>
      <c r="L1057" s="15">
        <v>5639</v>
      </c>
      <c r="M1057" s="15">
        <v>1797</v>
      </c>
      <c r="N1057" s="15">
        <v>95647</v>
      </c>
      <c r="O1057" s="15">
        <v>8695.181818181818</v>
      </c>
    </row>
    <row r="1058" spans="1:15" ht="12.75">
      <c r="A1058" s="15" t="s">
        <v>1238</v>
      </c>
      <c r="B1058" s="17">
        <v>2013</v>
      </c>
      <c r="C1058" s="17" t="s">
        <v>187</v>
      </c>
      <c r="D1058" s="17" t="s">
        <v>73</v>
      </c>
      <c r="E1058" s="15">
        <v>17</v>
      </c>
      <c r="F1058" s="15">
        <v>4980</v>
      </c>
      <c r="G1058" s="15">
        <v>10902</v>
      </c>
      <c r="H1058" s="15">
        <v>12279</v>
      </c>
      <c r="I1058" s="15">
        <v>24561</v>
      </c>
      <c r="J1058" s="15">
        <v>29819</v>
      </c>
      <c r="K1058" s="15">
        <v>10924</v>
      </c>
      <c r="L1058" s="15">
        <v>6949</v>
      </c>
      <c r="M1058" s="15">
        <v>2168</v>
      </c>
      <c r="N1058" s="15">
        <v>102582</v>
      </c>
      <c r="O1058" s="15">
        <v>6034.235294117647</v>
      </c>
    </row>
    <row r="1059" spans="1:15" ht="12.75">
      <c r="A1059" s="15" t="s">
        <v>1239</v>
      </c>
      <c r="B1059" s="17">
        <v>2013</v>
      </c>
      <c r="C1059" s="17" t="s">
        <v>187</v>
      </c>
      <c r="D1059" s="17" t="s">
        <v>75</v>
      </c>
      <c r="E1059" s="15">
        <v>13</v>
      </c>
      <c r="F1059" s="15">
        <v>5028</v>
      </c>
      <c r="G1059" s="15">
        <v>10414</v>
      </c>
      <c r="H1059" s="15">
        <v>10699</v>
      </c>
      <c r="I1059" s="15">
        <v>21529</v>
      </c>
      <c r="J1059" s="15">
        <v>25691</v>
      </c>
      <c r="K1059" s="15">
        <v>9053</v>
      </c>
      <c r="L1059" s="15">
        <v>5487</v>
      </c>
      <c r="M1059" s="15">
        <v>2009</v>
      </c>
      <c r="N1059" s="15">
        <v>89910</v>
      </c>
      <c r="O1059" s="15">
        <v>6916.153846153846</v>
      </c>
    </row>
    <row r="1060" spans="1:15" ht="12.75">
      <c r="A1060" s="15" t="s">
        <v>1240</v>
      </c>
      <c r="B1060" s="17">
        <v>2013</v>
      </c>
      <c r="C1060" s="17" t="s">
        <v>187</v>
      </c>
      <c r="D1060" s="17" t="s">
        <v>77</v>
      </c>
      <c r="E1060" s="15">
        <v>15</v>
      </c>
      <c r="F1060" s="15">
        <v>4868</v>
      </c>
      <c r="G1060" s="15">
        <v>10846</v>
      </c>
      <c r="H1060" s="15">
        <v>10965</v>
      </c>
      <c r="I1060" s="15">
        <v>21853</v>
      </c>
      <c r="J1060" s="15">
        <v>25490</v>
      </c>
      <c r="K1060" s="15">
        <v>8426</v>
      </c>
      <c r="L1060" s="15">
        <v>5353</v>
      </c>
      <c r="M1060" s="15">
        <v>1904</v>
      </c>
      <c r="N1060" s="15">
        <v>89705</v>
      </c>
      <c r="O1060" s="15">
        <v>5980.333333333333</v>
      </c>
    </row>
    <row r="1061" spans="1:15" ht="12.75">
      <c r="A1061" s="15" t="s">
        <v>1241</v>
      </c>
      <c r="B1061" s="17">
        <v>2013</v>
      </c>
      <c r="C1061" s="17" t="s">
        <v>187</v>
      </c>
      <c r="D1061" s="17" t="s">
        <v>79</v>
      </c>
      <c r="E1061" s="15">
        <v>50</v>
      </c>
      <c r="F1061" s="15">
        <v>17970</v>
      </c>
      <c r="G1061" s="15">
        <v>29765</v>
      </c>
      <c r="H1061" s="15">
        <v>60585</v>
      </c>
      <c r="I1061" s="15">
        <v>133466</v>
      </c>
      <c r="J1061" s="15">
        <v>81869</v>
      </c>
      <c r="K1061" s="15">
        <v>25505</v>
      </c>
      <c r="L1061" s="15">
        <v>16766</v>
      </c>
      <c r="M1061" s="15">
        <v>6727</v>
      </c>
      <c r="N1061" s="15">
        <v>372653</v>
      </c>
      <c r="O1061" s="15">
        <v>7453.06</v>
      </c>
    </row>
    <row r="1062" spans="1:15" ht="12.75">
      <c r="A1062" s="15" t="s">
        <v>1242</v>
      </c>
      <c r="B1062" s="17">
        <v>2013</v>
      </c>
      <c r="C1062" s="17" t="s">
        <v>187</v>
      </c>
      <c r="D1062" s="17" t="s">
        <v>81</v>
      </c>
      <c r="E1062" s="15">
        <v>22</v>
      </c>
      <c r="F1062" s="15">
        <v>7725</v>
      </c>
      <c r="G1062" s="15">
        <v>15266</v>
      </c>
      <c r="H1062" s="15">
        <v>16133</v>
      </c>
      <c r="I1062" s="15">
        <v>37714</v>
      </c>
      <c r="J1062" s="15">
        <v>39752</v>
      </c>
      <c r="K1062" s="15">
        <v>13724</v>
      </c>
      <c r="L1062" s="15">
        <v>7942</v>
      </c>
      <c r="M1062" s="15">
        <v>2572</v>
      </c>
      <c r="N1062" s="15">
        <v>140828</v>
      </c>
      <c r="O1062" s="15">
        <v>6401.272727272727</v>
      </c>
    </row>
    <row r="1063" spans="1:15" ht="12.75">
      <c r="A1063" s="15" t="s">
        <v>1243</v>
      </c>
      <c r="B1063" s="17">
        <v>2013</v>
      </c>
      <c r="C1063" s="17" t="s">
        <v>187</v>
      </c>
      <c r="D1063" s="17" t="s">
        <v>125</v>
      </c>
      <c r="E1063" s="15">
        <v>146</v>
      </c>
      <c r="F1063" s="15">
        <v>35249</v>
      </c>
      <c r="G1063" s="15">
        <v>62593</v>
      </c>
      <c r="H1063" s="15">
        <v>99198</v>
      </c>
      <c r="I1063" s="15">
        <v>229137</v>
      </c>
      <c r="J1063" s="15">
        <v>167469</v>
      </c>
      <c r="K1063" s="15">
        <v>45490</v>
      </c>
      <c r="L1063" s="15">
        <v>28739</v>
      </c>
      <c r="M1063" s="15">
        <v>7899</v>
      </c>
      <c r="N1063" s="15">
        <v>675774</v>
      </c>
      <c r="O1063" s="15">
        <v>4628.58904109589</v>
      </c>
    </row>
    <row r="1064" spans="1:15" ht="12.75">
      <c r="A1064" s="15" t="s">
        <v>1244</v>
      </c>
      <c r="B1064" s="17">
        <v>2013</v>
      </c>
      <c r="C1064" s="17" t="s">
        <v>187</v>
      </c>
      <c r="D1064" s="17" t="s">
        <v>84</v>
      </c>
      <c r="E1064" s="15">
        <v>18</v>
      </c>
      <c r="F1064" s="15">
        <v>5354</v>
      </c>
      <c r="G1064" s="15">
        <v>11468</v>
      </c>
      <c r="H1064" s="15">
        <v>20422</v>
      </c>
      <c r="I1064" s="15">
        <v>27543</v>
      </c>
      <c r="J1064" s="15">
        <v>32459</v>
      </c>
      <c r="K1064" s="15">
        <v>13127</v>
      </c>
      <c r="L1064" s="15">
        <v>7670</v>
      </c>
      <c r="M1064" s="15">
        <v>2740</v>
      </c>
      <c r="N1064" s="15">
        <v>120783</v>
      </c>
      <c r="O1064" s="15">
        <v>6710.166666666667</v>
      </c>
    </row>
    <row r="1065" spans="1:15" ht="12.75">
      <c r="A1065" s="15" t="s">
        <v>1245</v>
      </c>
      <c r="B1065" s="17">
        <v>2013</v>
      </c>
      <c r="C1065" s="17" t="s">
        <v>187</v>
      </c>
      <c r="D1065" s="17" t="s">
        <v>131</v>
      </c>
      <c r="E1065" s="15">
        <v>56</v>
      </c>
      <c r="F1065" s="15">
        <v>11037</v>
      </c>
      <c r="G1065" s="15">
        <v>23313</v>
      </c>
      <c r="H1065" s="15">
        <v>24037</v>
      </c>
      <c r="I1065" s="15">
        <v>54040</v>
      </c>
      <c r="J1065" s="15">
        <v>66697</v>
      </c>
      <c r="K1065" s="15">
        <v>24279</v>
      </c>
      <c r="L1065" s="15">
        <v>13787</v>
      </c>
      <c r="M1065" s="15">
        <v>4252</v>
      </c>
      <c r="N1065" s="15">
        <v>221442</v>
      </c>
      <c r="O1065" s="15">
        <v>3954.3214285714284</v>
      </c>
    </row>
    <row r="1066" spans="1:15" ht="12.75">
      <c r="A1066" s="15" t="s">
        <v>1246</v>
      </c>
      <c r="B1066" s="17">
        <v>2013</v>
      </c>
      <c r="C1066" s="17" t="s">
        <v>187</v>
      </c>
      <c r="D1066" s="17" t="s">
        <v>86</v>
      </c>
      <c r="E1066" s="15">
        <v>12</v>
      </c>
      <c r="F1066" s="15">
        <v>3080</v>
      </c>
      <c r="G1066" s="15">
        <v>6949</v>
      </c>
      <c r="H1066" s="15">
        <v>8044</v>
      </c>
      <c r="I1066" s="15">
        <v>16777</v>
      </c>
      <c r="J1066" s="15">
        <v>20038</v>
      </c>
      <c r="K1066" s="15">
        <v>6849</v>
      </c>
      <c r="L1066" s="15">
        <v>4253</v>
      </c>
      <c r="M1066" s="15">
        <v>1416</v>
      </c>
      <c r="N1066" s="15">
        <v>67406</v>
      </c>
      <c r="O1066" s="15">
        <v>5617.166666666667</v>
      </c>
    </row>
    <row r="1067" spans="1:15" ht="12.75">
      <c r="A1067" s="15" t="s">
        <v>1247</v>
      </c>
      <c r="B1067" s="17">
        <v>2013</v>
      </c>
      <c r="C1067" s="17" t="s">
        <v>187</v>
      </c>
      <c r="D1067" s="17" t="s">
        <v>88</v>
      </c>
      <c r="E1067" s="15">
        <v>18</v>
      </c>
      <c r="F1067" s="15">
        <v>5775</v>
      </c>
      <c r="G1067" s="15">
        <v>10642</v>
      </c>
      <c r="H1067" s="15">
        <v>11477</v>
      </c>
      <c r="I1067" s="15">
        <v>25742</v>
      </c>
      <c r="J1067" s="15">
        <v>28287</v>
      </c>
      <c r="K1067" s="15">
        <v>10617</v>
      </c>
      <c r="L1067" s="15">
        <v>6406</v>
      </c>
      <c r="M1067" s="15">
        <v>2379</v>
      </c>
      <c r="N1067" s="15">
        <v>101325</v>
      </c>
      <c r="O1067" s="15">
        <v>5629.166666666667</v>
      </c>
    </row>
    <row r="1068" spans="1:15" ht="12.75">
      <c r="A1068" s="15" t="s">
        <v>1248</v>
      </c>
      <c r="B1068" s="17">
        <v>2013</v>
      </c>
      <c r="C1068" s="17" t="s">
        <v>187</v>
      </c>
      <c r="D1068" s="17" t="s">
        <v>92</v>
      </c>
      <c r="E1068" s="15">
        <v>13</v>
      </c>
      <c r="F1068" s="15">
        <v>5204</v>
      </c>
      <c r="G1068" s="15">
        <v>10033</v>
      </c>
      <c r="H1068" s="15">
        <v>10466</v>
      </c>
      <c r="I1068" s="15">
        <v>22312</v>
      </c>
      <c r="J1068" s="15">
        <v>24954</v>
      </c>
      <c r="K1068" s="15">
        <v>8965</v>
      </c>
      <c r="L1068" s="15">
        <v>4838</v>
      </c>
      <c r="M1068" s="15">
        <v>1515</v>
      </c>
      <c r="N1068" s="15">
        <v>88287</v>
      </c>
      <c r="O1068" s="15">
        <v>6791.307692307692</v>
      </c>
    </row>
    <row r="1069" spans="1:15" ht="12.75">
      <c r="A1069" s="15" t="s">
        <v>1249</v>
      </c>
      <c r="B1069" s="17">
        <v>2013</v>
      </c>
      <c r="C1069" s="17" t="s">
        <v>187</v>
      </c>
      <c r="D1069" s="17" t="s">
        <v>94</v>
      </c>
      <c r="E1069" s="15">
        <v>13</v>
      </c>
      <c r="F1069" s="15">
        <v>3998</v>
      </c>
      <c r="G1069" s="15">
        <v>8175</v>
      </c>
      <c r="H1069" s="15">
        <v>8492</v>
      </c>
      <c r="I1069" s="15">
        <v>17346</v>
      </c>
      <c r="J1069" s="15">
        <v>22044</v>
      </c>
      <c r="K1069" s="15">
        <v>8756</v>
      </c>
      <c r="L1069" s="15">
        <v>5069</v>
      </c>
      <c r="M1069" s="15">
        <v>1693</v>
      </c>
      <c r="N1069" s="15">
        <v>75573</v>
      </c>
      <c r="O1069" s="15">
        <v>5813.307692307692</v>
      </c>
    </row>
    <row r="1070" spans="1:15" ht="12.75">
      <c r="A1070" s="15" t="s">
        <v>1250</v>
      </c>
      <c r="B1070" s="17">
        <v>2013</v>
      </c>
      <c r="C1070" s="17" t="s">
        <v>187</v>
      </c>
      <c r="D1070" s="17" t="s">
        <v>96</v>
      </c>
      <c r="E1070" s="15">
        <v>18</v>
      </c>
      <c r="F1070" s="15">
        <v>6997</v>
      </c>
      <c r="G1070" s="15">
        <v>14719</v>
      </c>
      <c r="H1070" s="15">
        <v>16629</v>
      </c>
      <c r="I1070" s="15">
        <v>34441</v>
      </c>
      <c r="J1070" s="15">
        <v>39990</v>
      </c>
      <c r="K1070" s="15">
        <v>15264</v>
      </c>
      <c r="L1070" s="15">
        <v>8456</v>
      </c>
      <c r="M1070" s="15">
        <v>2729</v>
      </c>
      <c r="N1070" s="15">
        <v>139225</v>
      </c>
      <c r="O1070" s="15">
        <v>7734.722222222223</v>
      </c>
    </row>
    <row r="1071" spans="1:15" ht="12.75">
      <c r="A1071" s="15" t="s">
        <v>1251</v>
      </c>
      <c r="B1071" s="17">
        <v>2013</v>
      </c>
      <c r="C1071" s="17" t="s">
        <v>187</v>
      </c>
      <c r="D1071" s="17" t="s">
        <v>100</v>
      </c>
      <c r="E1071" s="15">
        <v>54</v>
      </c>
      <c r="F1071" s="15">
        <v>17116</v>
      </c>
      <c r="G1071" s="15">
        <v>35117</v>
      </c>
      <c r="H1071" s="15">
        <v>37792</v>
      </c>
      <c r="I1071" s="15">
        <v>84359</v>
      </c>
      <c r="J1071" s="15">
        <v>85495</v>
      </c>
      <c r="K1071" s="15">
        <v>27010</v>
      </c>
      <c r="L1071" s="15">
        <v>15346</v>
      </c>
      <c r="M1071" s="15">
        <v>3650</v>
      </c>
      <c r="N1071" s="15">
        <v>305885</v>
      </c>
      <c r="O1071" s="15">
        <v>5664.537037037037</v>
      </c>
    </row>
    <row r="1072" spans="1:15" ht="12.75">
      <c r="A1072" s="15" t="s">
        <v>1252</v>
      </c>
      <c r="B1072" s="17">
        <v>2013</v>
      </c>
      <c r="C1072" s="17" t="s">
        <v>187</v>
      </c>
      <c r="D1072" s="17" t="s">
        <v>102</v>
      </c>
      <c r="E1072" s="15">
        <v>4</v>
      </c>
      <c r="F1072" s="15">
        <v>804</v>
      </c>
      <c r="G1072" s="15">
        <v>1639</v>
      </c>
      <c r="H1072" s="15">
        <v>1829</v>
      </c>
      <c r="I1072" s="15">
        <v>3703</v>
      </c>
      <c r="J1072" s="15">
        <v>4650</v>
      </c>
      <c r="K1072" s="15">
        <v>1789</v>
      </c>
      <c r="L1072" s="15">
        <v>975</v>
      </c>
      <c r="M1072" s="15">
        <v>313</v>
      </c>
      <c r="N1072" s="15">
        <v>15702</v>
      </c>
      <c r="O1072" s="15">
        <v>3925.5</v>
      </c>
    </row>
    <row r="1073" spans="1:15" ht="12.75">
      <c r="A1073" s="15" t="s">
        <v>1253</v>
      </c>
      <c r="B1073" s="17">
        <v>2013</v>
      </c>
      <c r="C1073" s="17" t="s">
        <v>187</v>
      </c>
      <c r="D1073" s="17" t="s">
        <v>104</v>
      </c>
      <c r="E1073" s="15">
        <v>25</v>
      </c>
      <c r="F1073" s="15">
        <v>6814</v>
      </c>
      <c r="G1073" s="15">
        <v>14776</v>
      </c>
      <c r="H1073" s="15">
        <v>16264</v>
      </c>
      <c r="I1073" s="15">
        <v>33544</v>
      </c>
      <c r="J1073" s="15">
        <v>41117</v>
      </c>
      <c r="K1073" s="15">
        <v>16349</v>
      </c>
      <c r="L1073" s="15">
        <v>9982</v>
      </c>
      <c r="M1073" s="15">
        <v>3869</v>
      </c>
      <c r="N1073" s="15">
        <v>142715</v>
      </c>
      <c r="O1073" s="15">
        <v>5708.6</v>
      </c>
    </row>
    <row r="1074" spans="1:15" ht="12.75">
      <c r="A1074" s="15" t="s">
        <v>1254</v>
      </c>
      <c r="B1074" s="17">
        <v>2013</v>
      </c>
      <c r="C1074" s="17" t="s">
        <v>187</v>
      </c>
      <c r="D1074" s="17" t="s">
        <v>106</v>
      </c>
      <c r="E1074" s="15">
        <v>29</v>
      </c>
      <c r="F1074" s="15">
        <v>9223</v>
      </c>
      <c r="G1074" s="15">
        <v>18536</v>
      </c>
      <c r="H1074" s="15">
        <v>21218</v>
      </c>
      <c r="I1074" s="15">
        <v>47410</v>
      </c>
      <c r="J1074" s="15">
        <v>50200</v>
      </c>
      <c r="K1074" s="15">
        <v>16970</v>
      </c>
      <c r="L1074" s="15">
        <v>10263</v>
      </c>
      <c r="M1074" s="15">
        <v>3247</v>
      </c>
      <c r="N1074" s="15">
        <v>177067</v>
      </c>
      <c r="O1074" s="15">
        <v>6105.758620689655</v>
      </c>
    </row>
    <row r="1075" spans="1:15" ht="12.75">
      <c r="A1075" s="15" t="s">
        <v>1255</v>
      </c>
      <c r="B1075" s="17">
        <v>2013</v>
      </c>
      <c r="C1075" s="17" t="s">
        <v>187</v>
      </c>
      <c r="D1075" s="17" t="s">
        <v>108</v>
      </c>
      <c r="E1075" s="15">
        <v>22</v>
      </c>
      <c r="F1075" s="15">
        <v>4810</v>
      </c>
      <c r="G1075" s="15">
        <v>11150</v>
      </c>
      <c r="H1075" s="15">
        <v>11317</v>
      </c>
      <c r="I1075" s="15">
        <v>23348</v>
      </c>
      <c r="J1075" s="15">
        <v>31696</v>
      </c>
      <c r="K1075" s="15">
        <v>13069</v>
      </c>
      <c r="L1075" s="15">
        <v>7503</v>
      </c>
      <c r="M1075" s="15">
        <v>2691</v>
      </c>
      <c r="N1075" s="15">
        <v>105584</v>
      </c>
      <c r="O1075" s="15">
        <v>4799.272727272727</v>
      </c>
    </row>
    <row r="1076" spans="1:15" ht="12.75">
      <c r="A1076" s="15" t="s">
        <v>1256</v>
      </c>
      <c r="B1076" s="17">
        <v>2013</v>
      </c>
      <c r="C1076" s="17" t="s">
        <v>187</v>
      </c>
      <c r="D1076" s="17" t="s">
        <v>110</v>
      </c>
      <c r="E1076" s="15">
        <v>1</v>
      </c>
      <c r="F1076" s="11" t="s">
        <v>6</v>
      </c>
      <c r="G1076" s="15">
        <v>125</v>
      </c>
      <c r="H1076" s="15">
        <v>89</v>
      </c>
      <c r="I1076" s="15">
        <v>218</v>
      </c>
      <c r="J1076" s="15">
        <v>336</v>
      </c>
      <c r="K1076" s="15">
        <v>150</v>
      </c>
      <c r="L1076" s="15">
        <v>91</v>
      </c>
      <c r="M1076" s="11" t="s">
        <v>6</v>
      </c>
      <c r="N1076" s="15">
        <v>1009</v>
      </c>
      <c r="O1076" s="15">
        <v>1009</v>
      </c>
    </row>
    <row r="1077" spans="1:15" ht="12.75">
      <c r="A1077" s="15" t="s">
        <v>1257</v>
      </c>
      <c r="B1077" s="17">
        <v>2013</v>
      </c>
      <c r="C1077" s="17" t="s">
        <v>187</v>
      </c>
      <c r="D1077" s="17" t="s">
        <v>112</v>
      </c>
      <c r="E1077" s="15">
        <v>17</v>
      </c>
      <c r="F1077" s="15">
        <v>4543</v>
      </c>
      <c r="G1077" s="15">
        <v>9800</v>
      </c>
      <c r="H1077" s="15">
        <v>11353</v>
      </c>
      <c r="I1077" s="15">
        <v>23889</v>
      </c>
      <c r="J1077" s="15">
        <v>30079</v>
      </c>
      <c r="K1077" s="15">
        <v>12502</v>
      </c>
      <c r="L1077" s="15">
        <v>7513</v>
      </c>
      <c r="M1077" s="15">
        <v>2883</v>
      </c>
      <c r="N1077" s="15">
        <v>102562</v>
      </c>
      <c r="O1077" s="15">
        <v>6033.058823529412</v>
      </c>
    </row>
    <row r="1078" spans="1:15" ht="12.75">
      <c r="A1078" s="15" t="s">
        <v>1258</v>
      </c>
      <c r="B1078" s="17">
        <v>2013</v>
      </c>
      <c r="C1078" s="17" t="s">
        <v>187</v>
      </c>
      <c r="D1078" s="17" t="s">
        <v>116</v>
      </c>
      <c r="E1078" s="15">
        <v>53</v>
      </c>
      <c r="F1078" s="15">
        <v>17123</v>
      </c>
      <c r="G1078" s="15">
        <v>35212</v>
      </c>
      <c r="H1078" s="15">
        <v>38134</v>
      </c>
      <c r="I1078" s="15">
        <v>85780</v>
      </c>
      <c r="J1078" s="15">
        <v>93489</v>
      </c>
      <c r="K1078" s="15">
        <v>31119</v>
      </c>
      <c r="L1078" s="15">
        <v>18646</v>
      </c>
      <c r="M1078" s="15">
        <v>5780</v>
      </c>
      <c r="N1078" s="15">
        <v>325283</v>
      </c>
      <c r="O1078" s="15">
        <v>6137.415094339623</v>
      </c>
    </row>
    <row r="1079" spans="1:15" ht="12.75">
      <c r="A1079" s="15" t="s">
        <v>1259</v>
      </c>
      <c r="B1079" s="17">
        <v>2013</v>
      </c>
      <c r="C1079" s="17" t="s">
        <v>187</v>
      </c>
      <c r="D1079" s="17" t="s">
        <v>118</v>
      </c>
      <c r="E1079" s="15">
        <v>21</v>
      </c>
      <c r="F1079" s="15">
        <v>4152</v>
      </c>
      <c r="G1079" s="15">
        <v>9996</v>
      </c>
      <c r="H1079" s="15">
        <v>9957</v>
      </c>
      <c r="I1079" s="15">
        <v>20883</v>
      </c>
      <c r="J1079" s="15">
        <v>25412</v>
      </c>
      <c r="K1079" s="15">
        <v>9360</v>
      </c>
      <c r="L1079" s="15">
        <v>5402</v>
      </c>
      <c r="M1079" s="15">
        <v>1666</v>
      </c>
      <c r="N1079" s="15">
        <v>86828</v>
      </c>
      <c r="O1079" s="15">
        <v>4134.666666666667</v>
      </c>
    </row>
    <row r="1080" spans="1:15" ht="12.75">
      <c r="A1080" s="15" t="s">
        <v>1260</v>
      </c>
      <c r="B1080" s="17">
        <v>2013</v>
      </c>
      <c r="C1080" s="17" t="s">
        <v>187</v>
      </c>
      <c r="D1080" s="17" t="s">
        <v>120</v>
      </c>
      <c r="E1080" s="15">
        <v>16</v>
      </c>
      <c r="F1080" s="15">
        <v>4640</v>
      </c>
      <c r="G1080" s="15">
        <v>9080</v>
      </c>
      <c r="H1080" s="15">
        <v>10784</v>
      </c>
      <c r="I1080" s="15">
        <v>23095</v>
      </c>
      <c r="J1080" s="15">
        <v>25137</v>
      </c>
      <c r="K1080" s="15">
        <v>7999</v>
      </c>
      <c r="L1080" s="15">
        <v>4721</v>
      </c>
      <c r="M1080" s="15">
        <v>1500</v>
      </c>
      <c r="N1080" s="15">
        <v>86956</v>
      </c>
      <c r="O1080" s="15">
        <v>5434.75</v>
      </c>
    </row>
    <row r="1081" spans="1:15" ht="12.75">
      <c r="A1081" s="15" t="s">
        <v>1261</v>
      </c>
      <c r="B1081" s="17">
        <v>2013</v>
      </c>
      <c r="C1081" s="17" t="s">
        <v>187</v>
      </c>
      <c r="D1081" s="17" t="s">
        <v>122</v>
      </c>
      <c r="E1081" s="15">
        <v>5</v>
      </c>
      <c r="F1081" s="15">
        <v>305</v>
      </c>
      <c r="G1081" s="15">
        <v>787</v>
      </c>
      <c r="H1081" s="15">
        <v>722</v>
      </c>
      <c r="I1081" s="15">
        <v>1661</v>
      </c>
      <c r="J1081" s="15">
        <v>2605</v>
      </c>
      <c r="K1081" s="15">
        <v>1044</v>
      </c>
      <c r="L1081" s="15">
        <v>522</v>
      </c>
      <c r="M1081" s="15">
        <v>107</v>
      </c>
      <c r="N1081" s="15">
        <v>7753</v>
      </c>
      <c r="O1081" s="15">
        <v>1550.6</v>
      </c>
    </row>
    <row r="1082" spans="1:15" ht="12.75">
      <c r="A1082" s="15" t="s">
        <v>1262</v>
      </c>
      <c r="B1082" s="17">
        <v>2013</v>
      </c>
      <c r="C1082" s="17" t="s">
        <v>187</v>
      </c>
      <c r="D1082" s="17" t="s">
        <v>124</v>
      </c>
      <c r="E1082" s="15">
        <v>22</v>
      </c>
      <c r="F1082" s="15">
        <v>9439</v>
      </c>
      <c r="G1082" s="15">
        <v>19296</v>
      </c>
      <c r="H1082" s="15">
        <v>19347</v>
      </c>
      <c r="I1082" s="15">
        <v>44569</v>
      </c>
      <c r="J1082" s="15">
        <v>45210</v>
      </c>
      <c r="K1082" s="15">
        <v>14437</v>
      </c>
      <c r="L1082" s="15">
        <v>7412</v>
      </c>
      <c r="M1082" s="15">
        <v>2005</v>
      </c>
      <c r="N1082" s="15">
        <v>161715</v>
      </c>
      <c r="O1082" s="15">
        <v>7350.681818181818</v>
      </c>
    </row>
    <row r="1083" spans="1:15" ht="12.75">
      <c r="A1083" s="15" t="s">
        <v>1263</v>
      </c>
      <c r="B1083" s="17">
        <v>2013</v>
      </c>
      <c r="C1083" s="17" t="s">
        <v>187</v>
      </c>
      <c r="D1083" s="17" t="s">
        <v>127</v>
      </c>
      <c r="E1083" s="11" t="s">
        <v>6</v>
      </c>
      <c r="F1083" s="11" t="s">
        <v>6</v>
      </c>
      <c r="G1083" s="11" t="s">
        <v>6</v>
      </c>
      <c r="H1083" s="11" t="s">
        <v>6</v>
      </c>
      <c r="I1083" s="11" t="s">
        <v>6</v>
      </c>
      <c r="J1083" s="11" t="s">
        <v>6</v>
      </c>
      <c r="K1083" s="11" t="s">
        <v>6</v>
      </c>
      <c r="L1083" s="11" t="s">
        <v>6</v>
      </c>
      <c r="M1083" s="11" t="s">
        <v>6</v>
      </c>
      <c r="N1083" s="11" t="s">
        <v>6</v>
      </c>
      <c r="O1083" s="11" t="s">
        <v>6</v>
      </c>
    </row>
    <row r="1084" spans="1:15" ht="12.75">
      <c r="A1084" s="15" t="s">
        <v>1264</v>
      </c>
      <c r="B1084" s="17">
        <v>2013</v>
      </c>
      <c r="C1084" s="17" t="s">
        <v>224</v>
      </c>
      <c r="D1084" s="17" t="s">
        <v>49</v>
      </c>
      <c r="E1084" s="15">
        <v>83</v>
      </c>
      <c r="F1084" s="15">
        <v>27733</v>
      </c>
      <c r="G1084" s="15">
        <v>53410</v>
      </c>
      <c r="H1084" s="15">
        <v>62549</v>
      </c>
      <c r="I1084" s="15">
        <v>147485</v>
      </c>
      <c r="J1084" s="15">
        <v>139334</v>
      </c>
      <c r="K1084" s="15">
        <v>47779</v>
      </c>
      <c r="L1084" s="15">
        <v>27614</v>
      </c>
      <c r="M1084" s="15">
        <v>9609</v>
      </c>
      <c r="N1084" s="15">
        <v>515513</v>
      </c>
      <c r="O1084" s="15">
        <v>6211</v>
      </c>
    </row>
    <row r="1085" spans="1:15" ht="12.75">
      <c r="A1085" s="15" t="s">
        <v>1265</v>
      </c>
      <c r="B1085" s="17">
        <v>2013</v>
      </c>
      <c r="C1085" s="17" t="s">
        <v>224</v>
      </c>
      <c r="D1085" s="17" t="s">
        <v>55</v>
      </c>
      <c r="E1085" s="15">
        <v>3</v>
      </c>
      <c r="F1085" s="15">
        <v>1797</v>
      </c>
      <c r="G1085" s="15">
        <v>2458</v>
      </c>
      <c r="H1085" s="15">
        <v>3724</v>
      </c>
      <c r="I1085" s="15">
        <v>9679</v>
      </c>
      <c r="J1085" s="15">
        <v>6536</v>
      </c>
      <c r="K1085" s="15">
        <v>2127</v>
      </c>
      <c r="L1085" s="15">
        <v>1288</v>
      </c>
      <c r="M1085" s="15">
        <v>493</v>
      </c>
      <c r="N1085" s="15">
        <v>28102</v>
      </c>
      <c r="O1085" s="15">
        <v>9367.333333333334</v>
      </c>
    </row>
    <row r="1086" spans="1:15" ht="12.75">
      <c r="A1086" s="15" t="s">
        <v>1266</v>
      </c>
      <c r="B1086" s="17">
        <v>2013</v>
      </c>
      <c r="C1086" s="17" t="s">
        <v>224</v>
      </c>
      <c r="D1086" s="17" t="s">
        <v>57</v>
      </c>
      <c r="E1086" s="15">
        <v>5</v>
      </c>
      <c r="F1086" s="15">
        <v>2554</v>
      </c>
      <c r="G1086" s="15">
        <v>5557</v>
      </c>
      <c r="H1086" s="15">
        <v>5317</v>
      </c>
      <c r="I1086" s="15">
        <v>11981</v>
      </c>
      <c r="J1086" s="15">
        <v>14150</v>
      </c>
      <c r="K1086" s="15">
        <v>4587</v>
      </c>
      <c r="L1086" s="15">
        <v>2458</v>
      </c>
      <c r="M1086" s="15">
        <v>960</v>
      </c>
      <c r="N1086" s="15">
        <v>47564</v>
      </c>
      <c r="O1086" s="15">
        <v>9512.8</v>
      </c>
    </row>
    <row r="1087" spans="1:15" ht="12.75">
      <c r="A1087" s="15" t="s">
        <v>1267</v>
      </c>
      <c r="B1087" s="17">
        <v>2013</v>
      </c>
      <c r="C1087" s="17" t="s">
        <v>224</v>
      </c>
      <c r="D1087" s="17" t="s">
        <v>59</v>
      </c>
      <c r="E1087" s="15">
        <v>1</v>
      </c>
      <c r="F1087" s="15">
        <v>65</v>
      </c>
      <c r="G1087" s="15">
        <v>204</v>
      </c>
      <c r="H1087" s="15">
        <v>176</v>
      </c>
      <c r="I1087" s="15">
        <v>406</v>
      </c>
      <c r="J1087" s="15">
        <v>587</v>
      </c>
      <c r="K1087" s="15">
        <v>266</v>
      </c>
      <c r="L1087" s="15">
        <v>146</v>
      </c>
      <c r="M1087" s="15">
        <v>78</v>
      </c>
      <c r="N1087" s="15">
        <v>1928</v>
      </c>
      <c r="O1087" s="15">
        <v>1928</v>
      </c>
    </row>
    <row r="1088" spans="1:15" ht="12.75">
      <c r="A1088" s="15" t="s">
        <v>1268</v>
      </c>
      <c r="B1088" s="17">
        <v>2013</v>
      </c>
      <c r="C1088" s="17" t="s">
        <v>224</v>
      </c>
      <c r="D1088" s="17" t="s">
        <v>61</v>
      </c>
      <c r="E1088" s="11" t="s">
        <v>6</v>
      </c>
      <c r="F1088" s="11" t="s">
        <v>6</v>
      </c>
      <c r="G1088" s="11" t="s">
        <v>6</v>
      </c>
      <c r="H1088" s="11" t="s">
        <v>6</v>
      </c>
      <c r="I1088" s="11" t="s">
        <v>6</v>
      </c>
      <c r="J1088" s="11" t="s">
        <v>6</v>
      </c>
      <c r="K1088" s="11" t="s">
        <v>6</v>
      </c>
      <c r="L1088" s="11" t="s">
        <v>6</v>
      </c>
      <c r="M1088" s="11" t="s">
        <v>6</v>
      </c>
      <c r="N1088" s="11" t="s">
        <v>6</v>
      </c>
      <c r="O1088" s="11" t="s">
        <v>6</v>
      </c>
    </row>
    <row r="1089" spans="1:15" ht="12.75">
      <c r="A1089" s="15" t="s">
        <v>1269</v>
      </c>
      <c r="B1089" s="17">
        <v>2013</v>
      </c>
      <c r="C1089" s="17" t="s">
        <v>224</v>
      </c>
      <c r="D1089" s="17" t="s">
        <v>63</v>
      </c>
      <c r="E1089" s="11" t="s">
        <v>6</v>
      </c>
      <c r="F1089" s="11" t="s">
        <v>6</v>
      </c>
      <c r="G1089" s="11" t="s">
        <v>6</v>
      </c>
      <c r="H1089" s="11" t="s">
        <v>6</v>
      </c>
      <c r="I1089" s="11" t="s">
        <v>6</v>
      </c>
      <c r="J1089" s="11" t="s">
        <v>6</v>
      </c>
      <c r="K1089" s="11" t="s">
        <v>6</v>
      </c>
      <c r="L1089" s="11" t="s">
        <v>6</v>
      </c>
      <c r="M1089" s="11" t="s">
        <v>6</v>
      </c>
      <c r="N1089" s="11" t="s">
        <v>6</v>
      </c>
      <c r="O1089" s="11" t="s">
        <v>6</v>
      </c>
    </row>
    <row r="1090" spans="1:15" ht="12.75">
      <c r="A1090" s="15" t="s">
        <v>1270</v>
      </c>
      <c r="B1090" s="17">
        <v>2013</v>
      </c>
      <c r="C1090" s="17" t="s">
        <v>224</v>
      </c>
      <c r="D1090" s="17" t="s">
        <v>65</v>
      </c>
      <c r="E1090" s="15">
        <v>1</v>
      </c>
      <c r="F1090" s="15">
        <v>406</v>
      </c>
      <c r="G1090" s="15">
        <v>799</v>
      </c>
      <c r="H1090" s="15">
        <v>834</v>
      </c>
      <c r="I1090" s="15">
        <v>1809</v>
      </c>
      <c r="J1090" s="15">
        <v>2112</v>
      </c>
      <c r="K1090" s="15">
        <v>900</v>
      </c>
      <c r="L1090" s="15">
        <v>472</v>
      </c>
      <c r="M1090" s="15">
        <v>177</v>
      </c>
      <c r="N1090" s="15">
        <v>7509</v>
      </c>
      <c r="O1090" s="15">
        <v>7509</v>
      </c>
    </row>
    <row r="1091" spans="1:15" ht="12.75">
      <c r="A1091" s="15" t="s">
        <v>1271</v>
      </c>
      <c r="B1091" s="17">
        <v>2013</v>
      </c>
      <c r="C1091" s="17" t="s">
        <v>224</v>
      </c>
      <c r="D1091" s="17" t="s">
        <v>67</v>
      </c>
      <c r="E1091" s="11" t="s">
        <v>6</v>
      </c>
      <c r="F1091" s="11" t="s">
        <v>6</v>
      </c>
      <c r="G1091" s="11" t="s">
        <v>6</v>
      </c>
      <c r="H1091" s="11" t="s">
        <v>6</v>
      </c>
      <c r="I1091" s="11" t="s">
        <v>6</v>
      </c>
      <c r="J1091" s="11" t="s">
        <v>6</v>
      </c>
      <c r="K1091" s="11" t="s">
        <v>6</v>
      </c>
      <c r="L1091" s="11" t="s">
        <v>6</v>
      </c>
      <c r="M1091" s="11" t="s">
        <v>6</v>
      </c>
      <c r="N1091" s="11" t="s">
        <v>6</v>
      </c>
      <c r="O1091" s="11" t="s">
        <v>6</v>
      </c>
    </row>
    <row r="1092" spans="1:15" ht="12.75">
      <c r="A1092" s="15" t="s">
        <v>1272</v>
      </c>
      <c r="B1092" s="17">
        <v>2013</v>
      </c>
      <c r="C1092" s="17" t="s">
        <v>224</v>
      </c>
      <c r="D1092" s="17" t="s">
        <v>69</v>
      </c>
      <c r="E1092" s="15">
        <v>3</v>
      </c>
      <c r="F1092" s="15">
        <v>2155</v>
      </c>
      <c r="G1092" s="15">
        <v>4228</v>
      </c>
      <c r="H1092" s="15">
        <v>3878</v>
      </c>
      <c r="I1092" s="15">
        <v>9532</v>
      </c>
      <c r="J1092" s="15">
        <v>9868</v>
      </c>
      <c r="K1092" s="15">
        <v>3655</v>
      </c>
      <c r="L1092" s="15">
        <v>1812</v>
      </c>
      <c r="M1092" s="15">
        <v>632</v>
      </c>
      <c r="N1092" s="15">
        <v>35760</v>
      </c>
      <c r="O1092" s="15">
        <v>11920</v>
      </c>
    </row>
    <row r="1093" spans="1:15" ht="12.75">
      <c r="A1093" s="15" t="s">
        <v>1273</v>
      </c>
      <c r="B1093" s="17">
        <v>2013</v>
      </c>
      <c r="C1093" s="17" t="s">
        <v>224</v>
      </c>
      <c r="D1093" s="17" t="s">
        <v>71</v>
      </c>
      <c r="E1093" s="15">
        <v>4</v>
      </c>
      <c r="F1093" s="15">
        <v>1374</v>
      </c>
      <c r="G1093" s="15">
        <v>2967</v>
      </c>
      <c r="H1093" s="15">
        <v>3362</v>
      </c>
      <c r="I1093" s="15">
        <v>6846</v>
      </c>
      <c r="J1093" s="15">
        <v>8007</v>
      </c>
      <c r="K1093" s="15">
        <v>3026</v>
      </c>
      <c r="L1093" s="15">
        <v>1739</v>
      </c>
      <c r="M1093" s="15">
        <v>576</v>
      </c>
      <c r="N1093" s="15">
        <v>27897</v>
      </c>
      <c r="O1093" s="15">
        <v>6974.25</v>
      </c>
    </row>
    <row r="1094" spans="1:15" ht="12.75">
      <c r="A1094" s="15" t="s">
        <v>1274</v>
      </c>
      <c r="B1094" s="17">
        <v>2013</v>
      </c>
      <c r="C1094" s="17" t="s">
        <v>224</v>
      </c>
      <c r="D1094" s="17" t="s">
        <v>73</v>
      </c>
      <c r="E1094" s="11" t="s">
        <v>6</v>
      </c>
      <c r="F1094" s="11" t="s">
        <v>6</v>
      </c>
      <c r="G1094" s="11" t="s">
        <v>6</v>
      </c>
      <c r="H1094" s="11" t="s">
        <v>6</v>
      </c>
      <c r="I1094" s="11" t="s">
        <v>6</v>
      </c>
      <c r="J1094" s="11" t="s">
        <v>6</v>
      </c>
      <c r="K1094" s="11" t="s">
        <v>6</v>
      </c>
      <c r="L1094" s="11" t="s">
        <v>6</v>
      </c>
      <c r="M1094" s="11" t="s">
        <v>6</v>
      </c>
      <c r="N1094" s="11" t="s">
        <v>6</v>
      </c>
      <c r="O1094" s="11" t="s">
        <v>6</v>
      </c>
    </row>
    <row r="1095" spans="1:15" ht="12.75">
      <c r="A1095" s="15" t="s">
        <v>1275</v>
      </c>
      <c r="B1095" s="17">
        <v>2013</v>
      </c>
      <c r="C1095" s="17" t="s">
        <v>224</v>
      </c>
      <c r="D1095" s="17" t="s">
        <v>75</v>
      </c>
      <c r="E1095" s="15">
        <v>3</v>
      </c>
      <c r="F1095" s="15">
        <v>768</v>
      </c>
      <c r="G1095" s="15">
        <v>1527</v>
      </c>
      <c r="H1095" s="15">
        <v>1583</v>
      </c>
      <c r="I1095" s="15">
        <v>3505</v>
      </c>
      <c r="J1095" s="15">
        <v>4120</v>
      </c>
      <c r="K1095" s="15">
        <v>1532</v>
      </c>
      <c r="L1095" s="15">
        <v>918</v>
      </c>
      <c r="M1095" s="15">
        <v>352</v>
      </c>
      <c r="N1095" s="15">
        <v>14305</v>
      </c>
      <c r="O1095" s="15">
        <v>4768.333333333333</v>
      </c>
    </row>
    <row r="1096" spans="1:15" ht="12.75">
      <c r="A1096" s="15" t="s">
        <v>1276</v>
      </c>
      <c r="B1096" s="17">
        <v>2013</v>
      </c>
      <c r="C1096" s="17" t="s">
        <v>224</v>
      </c>
      <c r="D1096" s="17" t="s">
        <v>77</v>
      </c>
      <c r="E1096" s="11" t="s">
        <v>6</v>
      </c>
      <c r="F1096" s="11" t="s">
        <v>6</v>
      </c>
      <c r="G1096" s="11" t="s">
        <v>6</v>
      </c>
      <c r="H1096" s="11" t="s">
        <v>6</v>
      </c>
      <c r="I1096" s="11" t="s">
        <v>6</v>
      </c>
      <c r="J1096" s="11" t="s">
        <v>6</v>
      </c>
      <c r="K1096" s="11" t="s">
        <v>6</v>
      </c>
      <c r="L1096" s="11" t="s">
        <v>6</v>
      </c>
      <c r="M1096" s="11" t="s">
        <v>6</v>
      </c>
      <c r="N1096" s="11" t="s">
        <v>6</v>
      </c>
      <c r="O1096" s="11" t="s">
        <v>6</v>
      </c>
    </row>
    <row r="1097" spans="1:15" ht="12.75">
      <c r="A1097" s="15" t="s">
        <v>1277</v>
      </c>
      <c r="B1097" s="17">
        <v>2013</v>
      </c>
      <c r="C1097" s="17" t="s">
        <v>224</v>
      </c>
      <c r="D1097" s="17" t="s">
        <v>79</v>
      </c>
      <c r="E1097" s="15">
        <v>18</v>
      </c>
      <c r="F1097" s="15">
        <v>7069</v>
      </c>
      <c r="G1097" s="15">
        <v>12278</v>
      </c>
      <c r="H1097" s="15">
        <v>14122</v>
      </c>
      <c r="I1097" s="15">
        <v>45864</v>
      </c>
      <c r="J1097" s="15">
        <v>35035</v>
      </c>
      <c r="K1097" s="15">
        <v>10886</v>
      </c>
      <c r="L1097" s="15">
        <v>7299</v>
      </c>
      <c r="M1097" s="15">
        <v>3090</v>
      </c>
      <c r="N1097" s="15">
        <v>135643</v>
      </c>
      <c r="O1097" s="15">
        <v>7535.722222222223</v>
      </c>
    </row>
    <row r="1098" spans="1:15" ht="12.75">
      <c r="A1098" s="15" t="s">
        <v>1278</v>
      </c>
      <c r="B1098" s="17">
        <v>2013</v>
      </c>
      <c r="C1098" s="17" t="s">
        <v>224</v>
      </c>
      <c r="D1098" s="17" t="s">
        <v>81</v>
      </c>
      <c r="E1098" s="15">
        <v>4</v>
      </c>
      <c r="F1098" s="15">
        <v>1034</v>
      </c>
      <c r="G1098" s="15">
        <v>1772</v>
      </c>
      <c r="H1098" s="15">
        <v>1811</v>
      </c>
      <c r="I1098" s="15">
        <v>4494</v>
      </c>
      <c r="J1098" s="15">
        <v>4040</v>
      </c>
      <c r="K1098" s="15">
        <v>1367</v>
      </c>
      <c r="L1098" s="15">
        <v>763</v>
      </c>
      <c r="M1098" s="15">
        <v>137</v>
      </c>
      <c r="N1098" s="15">
        <v>15418</v>
      </c>
      <c r="O1098" s="15">
        <v>3854.5</v>
      </c>
    </row>
    <row r="1099" spans="1:15" ht="12.75">
      <c r="A1099" s="15" t="s">
        <v>1279</v>
      </c>
      <c r="B1099" s="17">
        <v>2013</v>
      </c>
      <c r="C1099" s="17" t="s">
        <v>224</v>
      </c>
      <c r="D1099" s="17" t="s">
        <v>125</v>
      </c>
      <c r="E1099" s="15">
        <v>4</v>
      </c>
      <c r="F1099" s="15">
        <v>855</v>
      </c>
      <c r="G1099" s="15">
        <v>1680</v>
      </c>
      <c r="H1099" s="15">
        <v>1856</v>
      </c>
      <c r="I1099" s="15">
        <v>4634</v>
      </c>
      <c r="J1099" s="15">
        <v>4199</v>
      </c>
      <c r="K1099" s="15">
        <v>1207</v>
      </c>
      <c r="L1099" s="15">
        <v>809</v>
      </c>
      <c r="M1099" s="15">
        <v>265</v>
      </c>
      <c r="N1099" s="15">
        <v>15505</v>
      </c>
      <c r="O1099" s="15">
        <v>3876.25</v>
      </c>
    </row>
    <row r="1100" spans="1:15" ht="12.75">
      <c r="A1100" s="15" t="s">
        <v>1280</v>
      </c>
      <c r="B1100" s="17">
        <v>2013</v>
      </c>
      <c r="C1100" s="17" t="s">
        <v>224</v>
      </c>
      <c r="D1100" s="17" t="s">
        <v>84</v>
      </c>
      <c r="E1100" s="15">
        <v>1</v>
      </c>
      <c r="F1100" s="15">
        <v>532</v>
      </c>
      <c r="G1100" s="15">
        <v>1042</v>
      </c>
      <c r="H1100" s="15">
        <v>1065</v>
      </c>
      <c r="I1100" s="15">
        <v>2438</v>
      </c>
      <c r="J1100" s="15">
        <v>2571</v>
      </c>
      <c r="K1100" s="15">
        <v>755</v>
      </c>
      <c r="L1100" s="15">
        <v>315</v>
      </c>
      <c r="M1100" s="15">
        <v>89</v>
      </c>
      <c r="N1100" s="15">
        <v>8807</v>
      </c>
      <c r="O1100" s="15">
        <v>8807</v>
      </c>
    </row>
    <row r="1101" spans="1:15" ht="12.75">
      <c r="A1101" s="15" t="s">
        <v>1281</v>
      </c>
      <c r="B1101" s="17">
        <v>2013</v>
      </c>
      <c r="C1101" s="17" t="s">
        <v>224</v>
      </c>
      <c r="D1101" s="17" t="s">
        <v>131</v>
      </c>
      <c r="E1101" s="15">
        <v>2</v>
      </c>
      <c r="F1101" s="11" t="s">
        <v>6</v>
      </c>
      <c r="G1101" s="15">
        <v>147</v>
      </c>
      <c r="H1101" s="15">
        <v>155</v>
      </c>
      <c r="I1101" s="15">
        <v>333</v>
      </c>
      <c r="J1101" s="15">
        <v>569</v>
      </c>
      <c r="K1101" s="15">
        <v>266</v>
      </c>
      <c r="L1101" s="15">
        <v>157</v>
      </c>
      <c r="M1101" s="11" t="s">
        <v>6</v>
      </c>
      <c r="N1101" s="15">
        <v>1627</v>
      </c>
      <c r="O1101" s="15">
        <v>813.5</v>
      </c>
    </row>
    <row r="1102" spans="1:15" ht="12.75">
      <c r="A1102" s="15" t="s">
        <v>1282</v>
      </c>
      <c r="B1102" s="17">
        <v>2013</v>
      </c>
      <c r="C1102" s="17" t="s">
        <v>224</v>
      </c>
      <c r="D1102" s="17" t="s">
        <v>86</v>
      </c>
      <c r="E1102" s="15">
        <v>4</v>
      </c>
      <c r="F1102" s="15">
        <v>769</v>
      </c>
      <c r="G1102" s="15">
        <v>1624</v>
      </c>
      <c r="H1102" s="15">
        <v>1892</v>
      </c>
      <c r="I1102" s="15">
        <v>4267</v>
      </c>
      <c r="J1102" s="15">
        <v>4608</v>
      </c>
      <c r="K1102" s="15">
        <v>1401</v>
      </c>
      <c r="L1102" s="15">
        <v>903</v>
      </c>
      <c r="M1102" s="15">
        <v>196</v>
      </c>
      <c r="N1102" s="15">
        <v>15660</v>
      </c>
      <c r="O1102" s="15">
        <v>3915</v>
      </c>
    </row>
    <row r="1103" spans="1:15" ht="12.75">
      <c r="A1103" s="15" t="s">
        <v>1283</v>
      </c>
      <c r="B1103" s="17">
        <v>2013</v>
      </c>
      <c r="C1103" s="17" t="s">
        <v>224</v>
      </c>
      <c r="D1103" s="17" t="s">
        <v>88</v>
      </c>
      <c r="E1103" s="11" t="s">
        <v>6</v>
      </c>
      <c r="F1103" s="11" t="s">
        <v>6</v>
      </c>
      <c r="G1103" s="11" t="s">
        <v>6</v>
      </c>
      <c r="H1103" s="11" t="s">
        <v>6</v>
      </c>
      <c r="I1103" s="11" t="s">
        <v>6</v>
      </c>
      <c r="J1103" s="11" t="s">
        <v>6</v>
      </c>
      <c r="K1103" s="11" t="s">
        <v>6</v>
      </c>
      <c r="L1103" s="11" t="s">
        <v>6</v>
      </c>
      <c r="M1103" s="11" t="s">
        <v>6</v>
      </c>
      <c r="N1103" s="11" t="s">
        <v>6</v>
      </c>
      <c r="O1103" s="11" t="s">
        <v>6</v>
      </c>
    </row>
    <row r="1104" spans="1:15" ht="12.75">
      <c r="A1104" s="15" t="s">
        <v>1284</v>
      </c>
      <c r="B1104" s="17">
        <v>2013</v>
      </c>
      <c r="C1104" s="17" t="s">
        <v>224</v>
      </c>
      <c r="D1104" s="17" t="s">
        <v>92</v>
      </c>
      <c r="E1104" s="11" t="s">
        <v>6</v>
      </c>
      <c r="F1104" s="11" t="s">
        <v>6</v>
      </c>
      <c r="G1104" s="11" t="s">
        <v>6</v>
      </c>
      <c r="H1104" s="11" t="s">
        <v>6</v>
      </c>
      <c r="I1104" s="11" t="s">
        <v>6</v>
      </c>
      <c r="J1104" s="11" t="s">
        <v>6</v>
      </c>
      <c r="K1104" s="11" t="s">
        <v>6</v>
      </c>
      <c r="L1104" s="11" t="s">
        <v>6</v>
      </c>
      <c r="M1104" s="11" t="s">
        <v>6</v>
      </c>
      <c r="N1104" s="11" t="s">
        <v>6</v>
      </c>
      <c r="O1104" s="11" t="s">
        <v>6</v>
      </c>
    </row>
    <row r="1105" spans="1:15" ht="12.75">
      <c r="A1105" s="15" t="s">
        <v>1285</v>
      </c>
      <c r="B1105" s="17">
        <v>2013</v>
      </c>
      <c r="C1105" s="17" t="s">
        <v>224</v>
      </c>
      <c r="D1105" s="17" t="s">
        <v>94</v>
      </c>
      <c r="E1105" s="15">
        <v>1</v>
      </c>
      <c r="F1105" s="15">
        <v>818</v>
      </c>
      <c r="G1105" s="15">
        <v>1624</v>
      </c>
      <c r="H1105" s="15">
        <v>2225</v>
      </c>
      <c r="I1105" s="15">
        <v>3682</v>
      </c>
      <c r="J1105" s="15">
        <v>4188</v>
      </c>
      <c r="K1105" s="15">
        <v>1436</v>
      </c>
      <c r="L1105" s="15">
        <v>899</v>
      </c>
      <c r="M1105" s="15">
        <v>323</v>
      </c>
      <c r="N1105" s="15">
        <v>15195</v>
      </c>
      <c r="O1105" s="15">
        <v>15195</v>
      </c>
    </row>
    <row r="1106" spans="1:15" ht="12.75">
      <c r="A1106" s="15" t="s">
        <v>1286</v>
      </c>
      <c r="B1106" s="17">
        <v>2013</v>
      </c>
      <c r="C1106" s="17" t="s">
        <v>224</v>
      </c>
      <c r="D1106" s="17" t="s">
        <v>96</v>
      </c>
      <c r="E1106" s="15">
        <v>1</v>
      </c>
      <c r="F1106" s="15">
        <v>163</v>
      </c>
      <c r="G1106" s="15">
        <v>413</v>
      </c>
      <c r="H1106" s="15">
        <v>473</v>
      </c>
      <c r="I1106" s="15">
        <v>899</v>
      </c>
      <c r="J1106" s="15">
        <v>1494</v>
      </c>
      <c r="K1106" s="15">
        <v>801</v>
      </c>
      <c r="L1106" s="15">
        <v>515</v>
      </c>
      <c r="M1106" s="15">
        <v>180</v>
      </c>
      <c r="N1106" s="15">
        <v>4938</v>
      </c>
      <c r="O1106" s="15">
        <v>4938</v>
      </c>
    </row>
    <row r="1107" spans="1:15" ht="12.75">
      <c r="A1107" s="15" t="s">
        <v>1287</v>
      </c>
      <c r="B1107" s="17">
        <v>2013</v>
      </c>
      <c r="C1107" s="17" t="s">
        <v>224</v>
      </c>
      <c r="D1107" s="17" t="s">
        <v>100</v>
      </c>
      <c r="E1107" s="15">
        <v>6</v>
      </c>
      <c r="F1107" s="15">
        <v>2036</v>
      </c>
      <c r="G1107" s="15">
        <v>4310</v>
      </c>
      <c r="H1107" s="15">
        <v>4628</v>
      </c>
      <c r="I1107" s="15">
        <v>10491</v>
      </c>
      <c r="J1107" s="15">
        <v>10298</v>
      </c>
      <c r="K1107" s="15">
        <v>3820</v>
      </c>
      <c r="L1107" s="15">
        <v>1993</v>
      </c>
      <c r="M1107" s="15">
        <v>541</v>
      </c>
      <c r="N1107" s="15">
        <v>38117</v>
      </c>
      <c r="O1107" s="15">
        <v>6352.833333333333</v>
      </c>
    </row>
    <row r="1108" spans="1:15" ht="12.75">
      <c r="A1108" s="15" t="s">
        <v>1288</v>
      </c>
      <c r="B1108" s="17">
        <v>2013</v>
      </c>
      <c r="C1108" s="17" t="s">
        <v>224</v>
      </c>
      <c r="D1108" s="17" t="s">
        <v>102</v>
      </c>
      <c r="E1108" s="15">
        <v>1</v>
      </c>
      <c r="F1108" s="15">
        <v>137</v>
      </c>
      <c r="G1108" s="15">
        <v>266</v>
      </c>
      <c r="H1108" s="15">
        <v>321</v>
      </c>
      <c r="I1108" s="15">
        <v>609</v>
      </c>
      <c r="J1108" s="15">
        <v>952</v>
      </c>
      <c r="K1108" s="15">
        <v>412</v>
      </c>
      <c r="L1108" s="15">
        <v>199</v>
      </c>
      <c r="M1108" s="15">
        <v>82</v>
      </c>
      <c r="N1108" s="15">
        <v>2978</v>
      </c>
      <c r="O1108" s="15">
        <v>2978</v>
      </c>
    </row>
    <row r="1109" spans="1:15" ht="12.75">
      <c r="A1109" s="15" t="s">
        <v>1289</v>
      </c>
      <c r="B1109" s="17">
        <v>2013</v>
      </c>
      <c r="C1109" s="17" t="s">
        <v>224</v>
      </c>
      <c r="D1109" s="17" t="s">
        <v>104</v>
      </c>
      <c r="E1109" s="11" t="s">
        <v>6</v>
      </c>
      <c r="F1109" s="11" t="s">
        <v>6</v>
      </c>
      <c r="G1109" s="11" t="s">
        <v>6</v>
      </c>
      <c r="H1109" s="11" t="s">
        <v>6</v>
      </c>
      <c r="I1109" s="11" t="s">
        <v>6</v>
      </c>
      <c r="J1109" s="11" t="s">
        <v>6</v>
      </c>
      <c r="K1109" s="11" t="s">
        <v>6</v>
      </c>
      <c r="L1109" s="11" t="s">
        <v>6</v>
      </c>
      <c r="M1109" s="11" t="s">
        <v>6</v>
      </c>
      <c r="N1109" s="11" t="s">
        <v>6</v>
      </c>
      <c r="O1109" s="11" t="s">
        <v>6</v>
      </c>
    </row>
    <row r="1110" spans="1:15" ht="12.75">
      <c r="A1110" s="15" t="s">
        <v>1290</v>
      </c>
      <c r="B1110" s="17">
        <v>2013</v>
      </c>
      <c r="C1110" s="17" t="s">
        <v>224</v>
      </c>
      <c r="D1110" s="17" t="s">
        <v>106</v>
      </c>
      <c r="E1110" s="11" t="s">
        <v>6</v>
      </c>
      <c r="F1110" s="11" t="s">
        <v>6</v>
      </c>
      <c r="G1110" s="11" t="s">
        <v>6</v>
      </c>
      <c r="H1110" s="11" t="s">
        <v>6</v>
      </c>
      <c r="I1110" s="11" t="s">
        <v>6</v>
      </c>
      <c r="J1110" s="11" t="s">
        <v>6</v>
      </c>
      <c r="K1110" s="11" t="s">
        <v>6</v>
      </c>
      <c r="L1110" s="11" t="s">
        <v>6</v>
      </c>
      <c r="M1110" s="11" t="s">
        <v>6</v>
      </c>
      <c r="N1110" s="11" t="s">
        <v>6</v>
      </c>
      <c r="O1110" s="11" t="s">
        <v>6</v>
      </c>
    </row>
    <row r="1111" spans="1:15" ht="12.75">
      <c r="A1111" s="15" t="s">
        <v>1291</v>
      </c>
      <c r="B1111" s="17">
        <v>2013</v>
      </c>
      <c r="C1111" s="17" t="s">
        <v>224</v>
      </c>
      <c r="D1111" s="17" t="s">
        <v>108</v>
      </c>
      <c r="E1111" s="15">
        <v>1</v>
      </c>
      <c r="F1111" s="15">
        <v>515</v>
      </c>
      <c r="G1111" s="15">
        <v>1002</v>
      </c>
      <c r="H1111" s="15">
        <v>1162</v>
      </c>
      <c r="I1111" s="15">
        <v>2422</v>
      </c>
      <c r="J1111" s="15">
        <v>3276</v>
      </c>
      <c r="K1111" s="15">
        <v>1385</v>
      </c>
      <c r="L1111" s="15">
        <v>807</v>
      </c>
      <c r="M1111" s="15">
        <v>290</v>
      </c>
      <c r="N1111" s="15">
        <v>10859</v>
      </c>
      <c r="O1111" s="15">
        <v>10859</v>
      </c>
    </row>
    <row r="1112" spans="1:15" ht="12.75">
      <c r="A1112" s="15" t="s">
        <v>1292</v>
      </c>
      <c r="B1112" s="17">
        <v>2013</v>
      </c>
      <c r="C1112" s="17" t="s">
        <v>224</v>
      </c>
      <c r="D1112" s="17" t="s">
        <v>110</v>
      </c>
      <c r="E1112" s="15">
        <v>7</v>
      </c>
      <c r="F1112" s="15">
        <v>615</v>
      </c>
      <c r="G1112" s="15">
        <v>1303</v>
      </c>
      <c r="H1112" s="15">
        <v>1224</v>
      </c>
      <c r="I1112" s="15">
        <v>2871</v>
      </c>
      <c r="J1112" s="15">
        <v>3404</v>
      </c>
      <c r="K1112" s="15">
        <v>1208</v>
      </c>
      <c r="L1112" s="15">
        <v>451</v>
      </c>
      <c r="M1112" s="15">
        <v>112</v>
      </c>
      <c r="N1112" s="15">
        <v>11188</v>
      </c>
      <c r="O1112" s="15">
        <v>1598.2857142857142</v>
      </c>
    </row>
    <row r="1113" spans="1:15" ht="12.75">
      <c r="A1113" s="15" t="s">
        <v>1293</v>
      </c>
      <c r="B1113" s="17">
        <v>2013</v>
      </c>
      <c r="C1113" s="17" t="s">
        <v>224</v>
      </c>
      <c r="D1113" s="17" t="s">
        <v>112</v>
      </c>
      <c r="E1113" s="15">
        <v>3</v>
      </c>
      <c r="F1113" s="15">
        <v>857</v>
      </c>
      <c r="G1113" s="15">
        <v>1673</v>
      </c>
      <c r="H1113" s="15">
        <v>1643</v>
      </c>
      <c r="I1113" s="15">
        <v>3545</v>
      </c>
      <c r="J1113" s="15">
        <v>4029</v>
      </c>
      <c r="K1113" s="15">
        <v>1522</v>
      </c>
      <c r="L1113" s="15">
        <v>875</v>
      </c>
      <c r="M1113" s="15">
        <v>125</v>
      </c>
      <c r="N1113" s="15">
        <v>14269</v>
      </c>
      <c r="O1113" s="15">
        <v>4756.333333333333</v>
      </c>
    </row>
    <row r="1114" spans="1:15" ht="12.75">
      <c r="A1114" s="15" t="s">
        <v>1294</v>
      </c>
      <c r="B1114" s="17">
        <v>2013</v>
      </c>
      <c r="C1114" s="17" t="s">
        <v>224</v>
      </c>
      <c r="D1114" s="17" t="s">
        <v>116</v>
      </c>
      <c r="E1114" s="11" t="s">
        <v>6</v>
      </c>
      <c r="F1114" s="11" t="s">
        <v>6</v>
      </c>
      <c r="G1114" s="11" t="s">
        <v>6</v>
      </c>
      <c r="H1114" s="11" t="s">
        <v>6</v>
      </c>
      <c r="I1114" s="11" t="s">
        <v>6</v>
      </c>
      <c r="J1114" s="11" t="s">
        <v>6</v>
      </c>
      <c r="K1114" s="11" t="s">
        <v>6</v>
      </c>
      <c r="L1114" s="11" t="s">
        <v>6</v>
      </c>
      <c r="M1114" s="11" t="s">
        <v>6</v>
      </c>
      <c r="N1114" s="11" t="s">
        <v>6</v>
      </c>
      <c r="O1114" s="11" t="s">
        <v>6</v>
      </c>
    </row>
    <row r="1115" spans="1:15" ht="12.75">
      <c r="A1115" s="15" t="s">
        <v>1295</v>
      </c>
      <c r="B1115" s="17">
        <v>2013</v>
      </c>
      <c r="C1115" s="17" t="s">
        <v>224</v>
      </c>
      <c r="D1115" s="17" t="s">
        <v>118</v>
      </c>
      <c r="E1115" s="15">
        <v>2</v>
      </c>
      <c r="F1115" s="15">
        <v>342</v>
      </c>
      <c r="G1115" s="15">
        <v>521</v>
      </c>
      <c r="H1115" s="15">
        <v>5072</v>
      </c>
      <c r="I1115" s="15">
        <v>2848</v>
      </c>
      <c r="J1115" s="15">
        <v>969</v>
      </c>
      <c r="K1115" s="15">
        <v>169</v>
      </c>
      <c r="L1115" s="15">
        <v>139</v>
      </c>
      <c r="M1115" s="15">
        <v>55</v>
      </c>
      <c r="N1115" s="15">
        <v>10115</v>
      </c>
      <c r="O1115" s="15">
        <v>5057.5</v>
      </c>
    </row>
    <row r="1116" spans="1:15" ht="12.75">
      <c r="A1116" s="15" t="s">
        <v>1296</v>
      </c>
      <c r="B1116" s="17">
        <v>2013</v>
      </c>
      <c r="C1116" s="17" t="s">
        <v>224</v>
      </c>
      <c r="D1116" s="17" t="s">
        <v>120</v>
      </c>
      <c r="E1116" s="15">
        <v>1</v>
      </c>
      <c r="F1116" s="15">
        <v>460</v>
      </c>
      <c r="G1116" s="15">
        <v>933</v>
      </c>
      <c r="H1116" s="15">
        <v>1054</v>
      </c>
      <c r="I1116" s="15">
        <v>2385</v>
      </c>
      <c r="J1116" s="15">
        <v>2724</v>
      </c>
      <c r="K1116" s="15">
        <v>1000</v>
      </c>
      <c r="L1116" s="15">
        <v>510</v>
      </c>
      <c r="M1116" s="15">
        <v>116</v>
      </c>
      <c r="N1116" s="15">
        <v>9182</v>
      </c>
      <c r="O1116" s="15">
        <v>9182</v>
      </c>
    </row>
    <row r="1117" spans="1:15" ht="12.75">
      <c r="A1117" s="15" t="s">
        <v>1297</v>
      </c>
      <c r="B1117" s="17">
        <v>2013</v>
      </c>
      <c r="C1117" s="17" t="s">
        <v>224</v>
      </c>
      <c r="D1117" s="17" t="s">
        <v>122</v>
      </c>
      <c r="E1117" s="15">
        <v>5</v>
      </c>
      <c r="F1117" s="15">
        <v>805</v>
      </c>
      <c r="G1117" s="15">
        <v>1929</v>
      </c>
      <c r="H1117" s="15">
        <v>2010</v>
      </c>
      <c r="I1117" s="15">
        <v>4402</v>
      </c>
      <c r="J1117" s="15">
        <v>5617</v>
      </c>
      <c r="K1117" s="15">
        <v>2307</v>
      </c>
      <c r="L1117" s="15">
        <v>1446</v>
      </c>
      <c r="M1117" s="15">
        <v>589</v>
      </c>
      <c r="N1117" s="15">
        <v>19105</v>
      </c>
      <c r="O1117" s="15">
        <v>3821</v>
      </c>
    </row>
    <row r="1118" spans="1:15" ht="12.75">
      <c r="A1118" s="15" t="s">
        <v>1298</v>
      </c>
      <c r="B1118" s="17">
        <v>2013</v>
      </c>
      <c r="C1118" s="17" t="s">
        <v>224</v>
      </c>
      <c r="D1118" s="17" t="s">
        <v>124</v>
      </c>
      <c r="E1118" s="15">
        <v>2</v>
      </c>
      <c r="F1118" s="15">
        <v>1607</v>
      </c>
      <c r="G1118" s="15">
        <v>3153</v>
      </c>
      <c r="H1118" s="15">
        <v>2962</v>
      </c>
      <c r="I1118" s="15">
        <v>7543</v>
      </c>
      <c r="J1118" s="15">
        <v>5981</v>
      </c>
      <c r="K1118" s="15">
        <v>1744</v>
      </c>
      <c r="L1118" s="15">
        <v>701</v>
      </c>
      <c r="M1118" s="15">
        <v>151</v>
      </c>
      <c r="N1118" s="15">
        <v>23842</v>
      </c>
      <c r="O1118" s="15">
        <v>11921</v>
      </c>
    </row>
    <row r="1119" spans="1:15" ht="12.75">
      <c r="A1119" s="15" t="s">
        <v>1299</v>
      </c>
      <c r="B1119" s="17">
        <v>2013</v>
      </c>
      <c r="C1119" s="17" t="s">
        <v>224</v>
      </c>
      <c r="D1119" s="17" t="s">
        <v>127</v>
      </c>
      <c r="E1119" s="11" t="s">
        <v>6</v>
      </c>
      <c r="F1119" s="11" t="s">
        <v>6</v>
      </c>
      <c r="G1119" s="11" t="s">
        <v>6</v>
      </c>
      <c r="H1119" s="11" t="s">
        <v>6</v>
      </c>
      <c r="I1119" s="11" t="s">
        <v>6</v>
      </c>
      <c r="J1119" s="11" t="s">
        <v>6</v>
      </c>
      <c r="K1119" s="11" t="s">
        <v>6</v>
      </c>
      <c r="L1119" s="11" t="s">
        <v>6</v>
      </c>
      <c r="M1119" s="11" t="s">
        <v>6</v>
      </c>
      <c r="N1119" s="11" t="s">
        <v>6</v>
      </c>
      <c r="O1119" s="11" t="s">
        <v>6</v>
      </c>
    </row>
    <row r="1120" spans="1:15" ht="12.75">
      <c r="A1120" s="15" t="s">
        <v>1300</v>
      </c>
      <c r="B1120" s="17">
        <v>2013</v>
      </c>
      <c r="C1120" s="17" t="s">
        <v>261</v>
      </c>
      <c r="D1120" s="17" t="s">
        <v>49</v>
      </c>
      <c r="E1120" s="15">
        <v>37</v>
      </c>
      <c r="F1120" s="15">
        <v>4404</v>
      </c>
      <c r="G1120" s="15">
        <v>8112</v>
      </c>
      <c r="H1120" s="15">
        <v>13050</v>
      </c>
      <c r="I1120" s="15">
        <v>25483</v>
      </c>
      <c r="J1120" s="15">
        <v>20630</v>
      </c>
      <c r="K1120" s="15">
        <v>7041</v>
      </c>
      <c r="L1120" s="15">
        <v>4407</v>
      </c>
      <c r="M1120" s="15">
        <v>1879</v>
      </c>
      <c r="N1120" s="15">
        <v>85006</v>
      </c>
      <c r="O1120" s="15">
        <v>2297.4594594594596</v>
      </c>
    </row>
    <row r="1121" spans="1:15" ht="12.75">
      <c r="A1121" s="15" t="s">
        <v>1301</v>
      </c>
      <c r="B1121" s="17">
        <v>2013</v>
      </c>
      <c r="C1121" s="17" t="s">
        <v>261</v>
      </c>
      <c r="D1121" s="17" t="s">
        <v>55</v>
      </c>
      <c r="E1121" s="15">
        <v>5</v>
      </c>
      <c r="F1121" s="15">
        <v>1047</v>
      </c>
      <c r="G1121" s="15">
        <v>1609</v>
      </c>
      <c r="H1121" s="15">
        <v>6783</v>
      </c>
      <c r="I1121" s="15">
        <v>8896</v>
      </c>
      <c r="J1121" s="15">
        <v>3772</v>
      </c>
      <c r="K1121" s="15">
        <v>960</v>
      </c>
      <c r="L1121" s="15">
        <v>704</v>
      </c>
      <c r="M1121" s="15">
        <v>215</v>
      </c>
      <c r="N1121" s="15">
        <v>23986</v>
      </c>
      <c r="O1121" s="15">
        <v>4797.2</v>
      </c>
    </row>
    <row r="1122" spans="1:15" ht="12.75">
      <c r="A1122" s="15" t="s">
        <v>1302</v>
      </c>
      <c r="B1122" s="17">
        <v>2013</v>
      </c>
      <c r="C1122" s="17" t="s">
        <v>261</v>
      </c>
      <c r="D1122" s="17" t="s">
        <v>57</v>
      </c>
      <c r="E1122" s="15">
        <v>4</v>
      </c>
      <c r="F1122" s="15">
        <v>397</v>
      </c>
      <c r="G1122" s="15">
        <v>837</v>
      </c>
      <c r="H1122" s="15">
        <v>851</v>
      </c>
      <c r="I1122" s="15">
        <v>1787</v>
      </c>
      <c r="J1122" s="15">
        <v>2548</v>
      </c>
      <c r="K1122" s="15">
        <v>1043</v>
      </c>
      <c r="L1122" s="15">
        <v>625</v>
      </c>
      <c r="M1122" s="15">
        <v>148</v>
      </c>
      <c r="N1122" s="15">
        <v>8236</v>
      </c>
      <c r="O1122" s="15">
        <v>2059</v>
      </c>
    </row>
    <row r="1123" spans="1:15" ht="12.75">
      <c r="A1123" s="15" t="s">
        <v>1303</v>
      </c>
      <c r="B1123" s="17">
        <v>2013</v>
      </c>
      <c r="C1123" s="17" t="s">
        <v>261</v>
      </c>
      <c r="D1123" s="17" t="s">
        <v>59</v>
      </c>
      <c r="E1123" s="11" t="s">
        <v>6</v>
      </c>
      <c r="F1123" s="11" t="s">
        <v>6</v>
      </c>
      <c r="G1123" s="11" t="s">
        <v>6</v>
      </c>
      <c r="H1123" s="11" t="s">
        <v>6</v>
      </c>
      <c r="I1123" s="11" t="s">
        <v>6</v>
      </c>
      <c r="J1123" s="11" t="s">
        <v>6</v>
      </c>
      <c r="K1123" s="11" t="s">
        <v>6</v>
      </c>
      <c r="L1123" s="11" t="s">
        <v>6</v>
      </c>
      <c r="M1123" s="11" t="s">
        <v>6</v>
      </c>
      <c r="N1123" s="11" t="s">
        <v>6</v>
      </c>
      <c r="O1123" s="11" t="s">
        <v>6</v>
      </c>
    </row>
    <row r="1124" spans="1:15" ht="12.75">
      <c r="A1124" s="15" t="s">
        <v>1304</v>
      </c>
      <c r="B1124" s="17">
        <v>2013</v>
      </c>
      <c r="C1124" s="17" t="s">
        <v>261</v>
      </c>
      <c r="D1124" s="17" t="s">
        <v>61</v>
      </c>
      <c r="E1124" s="15">
        <v>1</v>
      </c>
      <c r="F1124" s="11" t="s">
        <v>6</v>
      </c>
      <c r="G1124" s="15">
        <v>113</v>
      </c>
      <c r="H1124" s="15">
        <v>119</v>
      </c>
      <c r="I1124" s="15">
        <v>187</v>
      </c>
      <c r="J1124" s="15">
        <v>404</v>
      </c>
      <c r="K1124" s="15">
        <v>190</v>
      </c>
      <c r="L1124" s="15">
        <v>97</v>
      </c>
      <c r="M1124" s="11" t="s">
        <v>6</v>
      </c>
      <c r="N1124" s="15">
        <v>1110</v>
      </c>
      <c r="O1124" s="15">
        <v>1110</v>
      </c>
    </row>
    <row r="1125" spans="1:15" ht="12.75">
      <c r="A1125" s="15" t="s">
        <v>1305</v>
      </c>
      <c r="B1125" s="17">
        <v>2013</v>
      </c>
      <c r="C1125" s="17" t="s">
        <v>261</v>
      </c>
      <c r="D1125" s="17" t="s">
        <v>63</v>
      </c>
      <c r="E1125" s="11" t="s">
        <v>6</v>
      </c>
      <c r="F1125" s="11" t="s">
        <v>6</v>
      </c>
      <c r="G1125" s="11" t="s">
        <v>6</v>
      </c>
      <c r="H1125" s="11" t="s">
        <v>6</v>
      </c>
      <c r="I1125" s="11" t="s">
        <v>6</v>
      </c>
      <c r="J1125" s="11" t="s">
        <v>6</v>
      </c>
      <c r="K1125" s="11" t="s">
        <v>6</v>
      </c>
      <c r="L1125" s="11" t="s">
        <v>6</v>
      </c>
      <c r="M1125" s="11" t="s">
        <v>6</v>
      </c>
      <c r="N1125" s="11" t="s">
        <v>6</v>
      </c>
      <c r="O1125" s="11" t="s">
        <v>6</v>
      </c>
    </row>
    <row r="1126" spans="1:15" ht="12.75">
      <c r="A1126" s="15" t="s">
        <v>1306</v>
      </c>
      <c r="B1126" s="17">
        <v>2013</v>
      </c>
      <c r="C1126" s="17" t="s">
        <v>261</v>
      </c>
      <c r="D1126" s="17" t="s">
        <v>65</v>
      </c>
      <c r="E1126" s="11" t="s">
        <v>6</v>
      </c>
      <c r="F1126" s="11" t="s">
        <v>6</v>
      </c>
      <c r="G1126" s="11" t="s">
        <v>6</v>
      </c>
      <c r="H1126" s="11" t="s">
        <v>6</v>
      </c>
      <c r="I1126" s="11" t="s">
        <v>6</v>
      </c>
      <c r="J1126" s="11" t="s">
        <v>6</v>
      </c>
      <c r="K1126" s="11" t="s">
        <v>6</v>
      </c>
      <c r="L1126" s="11" t="s">
        <v>6</v>
      </c>
      <c r="M1126" s="11" t="s">
        <v>6</v>
      </c>
      <c r="N1126" s="11" t="s">
        <v>6</v>
      </c>
      <c r="O1126" s="11" t="s">
        <v>6</v>
      </c>
    </row>
    <row r="1127" spans="1:15" ht="12.75">
      <c r="A1127" s="15" t="s">
        <v>1307</v>
      </c>
      <c r="B1127" s="17">
        <v>2013</v>
      </c>
      <c r="C1127" s="17" t="s">
        <v>261</v>
      </c>
      <c r="D1127" s="17" t="s">
        <v>67</v>
      </c>
      <c r="E1127" s="15">
        <v>2</v>
      </c>
      <c r="F1127" s="15">
        <v>196</v>
      </c>
      <c r="G1127" s="15">
        <v>367</v>
      </c>
      <c r="H1127" s="15">
        <v>316</v>
      </c>
      <c r="I1127" s="15">
        <v>864</v>
      </c>
      <c r="J1127" s="15">
        <v>663</v>
      </c>
      <c r="K1127" s="15">
        <v>222</v>
      </c>
      <c r="L1127" s="15">
        <v>175</v>
      </c>
      <c r="M1127" s="11" t="s">
        <v>6</v>
      </c>
      <c r="N1127" s="15">
        <v>2803</v>
      </c>
      <c r="O1127" s="15">
        <v>1401.5</v>
      </c>
    </row>
    <row r="1128" spans="1:15" ht="12.75">
      <c r="A1128" s="15" t="s">
        <v>1308</v>
      </c>
      <c r="B1128" s="17">
        <v>2013</v>
      </c>
      <c r="C1128" s="17" t="s">
        <v>261</v>
      </c>
      <c r="D1128" s="17" t="s">
        <v>69</v>
      </c>
      <c r="E1128" s="15">
        <v>1</v>
      </c>
      <c r="F1128" s="15">
        <v>789</v>
      </c>
      <c r="G1128" s="15">
        <v>967</v>
      </c>
      <c r="H1128" s="15">
        <v>513</v>
      </c>
      <c r="I1128" s="15">
        <v>2541</v>
      </c>
      <c r="J1128" s="15">
        <v>928</v>
      </c>
      <c r="K1128" s="15">
        <v>211</v>
      </c>
      <c r="L1128" s="15">
        <v>80</v>
      </c>
      <c r="M1128" s="11" t="s">
        <v>6</v>
      </c>
      <c r="N1128" s="15">
        <v>6029</v>
      </c>
      <c r="O1128" s="15">
        <v>6029</v>
      </c>
    </row>
    <row r="1129" spans="1:15" ht="12.75">
      <c r="A1129" s="15" t="s">
        <v>1309</v>
      </c>
      <c r="B1129" s="17">
        <v>2013</v>
      </c>
      <c r="C1129" s="17" t="s">
        <v>261</v>
      </c>
      <c r="D1129" s="17" t="s">
        <v>71</v>
      </c>
      <c r="E1129" s="11" t="s">
        <v>6</v>
      </c>
      <c r="F1129" s="11" t="s">
        <v>6</v>
      </c>
      <c r="G1129" s="11" t="s">
        <v>6</v>
      </c>
      <c r="H1129" s="11" t="s">
        <v>6</v>
      </c>
      <c r="I1129" s="11" t="s">
        <v>6</v>
      </c>
      <c r="J1129" s="11" t="s">
        <v>6</v>
      </c>
      <c r="K1129" s="11" t="s">
        <v>6</v>
      </c>
      <c r="L1129" s="11" t="s">
        <v>6</v>
      </c>
      <c r="M1129" s="11" t="s">
        <v>6</v>
      </c>
      <c r="N1129" s="11" t="s">
        <v>6</v>
      </c>
      <c r="O1129" s="11" t="s">
        <v>6</v>
      </c>
    </row>
    <row r="1130" spans="1:15" ht="12.75">
      <c r="A1130" s="15" t="s">
        <v>1310</v>
      </c>
      <c r="B1130" s="17">
        <v>2013</v>
      </c>
      <c r="C1130" s="17" t="s">
        <v>261</v>
      </c>
      <c r="D1130" s="17" t="s">
        <v>73</v>
      </c>
      <c r="E1130" s="11" t="s">
        <v>6</v>
      </c>
      <c r="F1130" s="11" t="s">
        <v>6</v>
      </c>
      <c r="G1130" s="11" t="s">
        <v>6</v>
      </c>
      <c r="H1130" s="11" t="s">
        <v>6</v>
      </c>
      <c r="I1130" s="11" t="s">
        <v>6</v>
      </c>
      <c r="J1130" s="11" t="s">
        <v>6</v>
      </c>
      <c r="K1130" s="11" t="s">
        <v>6</v>
      </c>
      <c r="L1130" s="11" t="s">
        <v>6</v>
      </c>
      <c r="M1130" s="11" t="s">
        <v>6</v>
      </c>
      <c r="N1130" s="11" t="s">
        <v>6</v>
      </c>
      <c r="O1130" s="11" t="s">
        <v>6</v>
      </c>
    </row>
    <row r="1131" spans="1:15" ht="12.75">
      <c r="A1131" s="15" t="s">
        <v>1311</v>
      </c>
      <c r="B1131" s="17">
        <v>2013</v>
      </c>
      <c r="C1131" s="17" t="s">
        <v>261</v>
      </c>
      <c r="D1131" s="17" t="s">
        <v>75</v>
      </c>
      <c r="E1131" s="11" t="s">
        <v>6</v>
      </c>
      <c r="F1131" s="11" t="s">
        <v>6</v>
      </c>
      <c r="G1131" s="11" t="s">
        <v>6</v>
      </c>
      <c r="H1131" s="11" t="s">
        <v>6</v>
      </c>
      <c r="I1131" s="11" t="s">
        <v>6</v>
      </c>
      <c r="J1131" s="11" t="s">
        <v>6</v>
      </c>
      <c r="K1131" s="11" t="s">
        <v>6</v>
      </c>
      <c r="L1131" s="11" t="s">
        <v>6</v>
      </c>
      <c r="M1131" s="11" t="s">
        <v>6</v>
      </c>
      <c r="N1131" s="11" t="s">
        <v>6</v>
      </c>
      <c r="O1131" s="11" t="s">
        <v>6</v>
      </c>
    </row>
    <row r="1132" spans="1:15" ht="12.75">
      <c r="A1132" s="15" t="s">
        <v>1312</v>
      </c>
      <c r="B1132" s="17">
        <v>2013</v>
      </c>
      <c r="C1132" s="17" t="s">
        <v>261</v>
      </c>
      <c r="D1132" s="17" t="s">
        <v>77</v>
      </c>
      <c r="E1132" s="11" t="s">
        <v>6</v>
      </c>
      <c r="F1132" s="11" t="s">
        <v>6</v>
      </c>
      <c r="G1132" s="11" t="s">
        <v>6</v>
      </c>
      <c r="H1132" s="11" t="s">
        <v>6</v>
      </c>
      <c r="I1132" s="11" t="s">
        <v>6</v>
      </c>
      <c r="J1132" s="11" t="s">
        <v>6</v>
      </c>
      <c r="K1132" s="11" t="s">
        <v>6</v>
      </c>
      <c r="L1132" s="11" t="s">
        <v>6</v>
      </c>
      <c r="M1132" s="11" t="s">
        <v>6</v>
      </c>
      <c r="N1132" s="11" t="s">
        <v>6</v>
      </c>
      <c r="O1132" s="11" t="s">
        <v>6</v>
      </c>
    </row>
    <row r="1133" spans="1:15" ht="12.75">
      <c r="A1133" s="15" t="s">
        <v>1313</v>
      </c>
      <c r="B1133" s="17">
        <v>2013</v>
      </c>
      <c r="C1133" s="17" t="s">
        <v>261</v>
      </c>
      <c r="D1133" s="17" t="s">
        <v>79</v>
      </c>
      <c r="E1133" s="15">
        <v>4</v>
      </c>
      <c r="F1133" s="15">
        <v>1089</v>
      </c>
      <c r="G1133" s="15">
        <v>1685</v>
      </c>
      <c r="H1133" s="15">
        <v>1989</v>
      </c>
      <c r="I1133" s="15">
        <v>5646</v>
      </c>
      <c r="J1133" s="15">
        <v>4042</v>
      </c>
      <c r="K1133" s="15">
        <v>989</v>
      </c>
      <c r="L1133" s="15">
        <v>535</v>
      </c>
      <c r="M1133" s="15">
        <v>96</v>
      </c>
      <c r="N1133" s="15">
        <v>16071</v>
      </c>
      <c r="O1133" s="15">
        <v>4017.75</v>
      </c>
    </row>
    <row r="1134" spans="1:15" ht="12.75">
      <c r="A1134" s="15" t="s">
        <v>1314</v>
      </c>
      <c r="B1134" s="17">
        <v>2013</v>
      </c>
      <c r="C1134" s="17" t="s">
        <v>261</v>
      </c>
      <c r="D1134" s="17" t="s">
        <v>81</v>
      </c>
      <c r="E1134" s="15">
        <v>1</v>
      </c>
      <c r="F1134" s="15">
        <v>104</v>
      </c>
      <c r="G1134" s="15">
        <v>246</v>
      </c>
      <c r="H1134" s="15">
        <v>246</v>
      </c>
      <c r="I1134" s="15">
        <v>437</v>
      </c>
      <c r="J1134" s="15">
        <v>527</v>
      </c>
      <c r="K1134" s="15">
        <v>180</v>
      </c>
      <c r="L1134" s="15">
        <v>103</v>
      </c>
      <c r="M1134" s="11" t="s">
        <v>6</v>
      </c>
      <c r="N1134" s="15">
        <v>1843</v>
      </c>
      <c r="O1134" s="15">
        <v>1843</v>
      </c>
    </row>
    <row r="1135" spans="1:15" ht="12.75">
      <c r="A1135" s="15" t="s">
        <v>1315</v>
      </c>
      <c r="B1135" s="17">
        <v>2013</v>
      </c>
      <c r="C1135" s="17" t="s">
        <v>261</v>
      </c>
      <c r="D1135" s="17" t="s">
        <v>125</v>
      </c>
      <c r="E1135" s="11" t="s">
        <v>6</v>
      </c>
      <c r="F1135" s="11" t="s">
        <v>6</v>
      </c>
      <c r="G1135" s="11" t="s">
        <v>6</v>
      </c>
      <c r="H1135" s="11" t="s">
        <v>6</v>
      </c>
      <c r="I1135" s="11" t="s">
        <v>6</v>
      </c>
      <c r="J1135" s="11" t="s">
        <v>6</v>
      </c>
      <c r="K1135" s="11" t="s">
        <v>6</v>
      </c>
      <c r="L1135" s="11" t="s">
        <v>6</v>
      </c>
      <c r="M1135" s="11" t="s">
        <v>6</v>
      </c>
      <c r="N1135" s="11" t="s">
        <v>6</v>
      </c>
      <c r="O1135" s="11" t="s">
        <v>6</v>
      </c>
    </row>
    <row r="1136" spans="1:15" ht="12.75">
      <c r="A1136" s="15" t="s">
        <v>1316</v>
      </c>
      <c r="B1136" s="17">
        <v>2013</v>
      </c>
      <c r="C1136" s="17" t="s">
        <v>261</v>
      </c>
      <c r="D1136" s="17" t="s">
        <v>84</v>
      </c>
      <c r="E1136" s="11" t="s">
        <v>6</v>
      </c>
      <c r="F1136" s="11" t="s">
        <v>6</v>
      </c>
      <c r="G1136" s="11" t="s">
        <v>6</v>
      </c>
      <c r="H1136" s="11" t="s">
        <v>6</v>
      </c>
      <c r="I1136" s="11" t="s">
        <v>6</v>
      </c>
      <c r="J1136" s="11" t="s">
        <v>6</v>
      </c>
      <c r="K1136" s="11" t="s">
        <v>6</v>
      </c>
      <c r="L1136" s="11" t="s">
        <v>6</v>
      </c>
      <c r="M1136" s="11" t="s">
        <v>6</v>
      </c>
      <c r="N1136" s="11" t="s">
        <v>6</v>
      </c>
      <c r="O1136" s="11" t="s">
        <v>6</v>
      </c>
    </row>
    <row r="1137" spans="1:15" ht="12.75">
      <c r="A1137" s="15" t="s">
        <v>1317</v>
      </c>
      <c r="B1137" s="17">
        <v>2013</v>
      </c>
      <c r="C1137" s="17" t="s">
        <v>261</v>
      </c>
      <c r="D1137" s="17" t="s">
        <v>131</v>
      </c>
      <c r="E1137" s="15">
        <v>9</v>
      </c>
      <c r="F1137" s="15">
        <v>230</v>
      </c>
      <c r="G1137" s="15">
        <v>925</v>
      </c>
      <c r="H1137" s="15">
        <v>804</v>
      </c>
      <c r="I1137" s="15">
        <v>1889</v>
      </c>
      <c r="J1137" s="15">
        <v>3431</v>
      </c>
      <c r="K1137" s="15">
        <v>1302</v>
      </c>
      <c r="L1137" s="15">
        <v>435</v>
      </c>
      <c r="M1137" s="15">
        <v>57</v>
      </c>
      <c r="N1137" s="15">
        <v>9073</v>
      </c>
      <c r="O1137" s="15">
        <v>1008.1111111111111</v>
      </c>
    </row>
    <row r="1138" spans="1:15" ht="12.75">
      <c r="A1138" s="15" t="s">
        <v>1318</v>
      </c>
      <c r="B1138" s="17">
        <v>2013</v>
      </c>
      <c r="C1138" s="17" t="s">
        <v>261</v>
      </c>
      <c r="D1138" s="17" t="s">
        <v>86</v>
      </c>
      <c r="E1138" s="11" t="s">
        <v>6</v>
      </c>
      <c r="F1138" s="11" t="s">
        <v>6</v>
      </c>
      <c r="G1138" s="11" t="s">
        <v>6</v>
      </c>
      <c r="H1138" s="11" t="s">
        <v>6</v>
      </c>
      <c r="I1138" s="11" t="s">
        <v>6</v>
      </c>
      <c r="J1138" s="11" t="s">
        <v>6</v>
      </c>
      <c r="K1138" s="11" t="s">
        <v>6</v>
      </c>
      <c r="L1138" s="11" t="s">
        <v>6</v>
      </c>
      <c r="M1138" s="11" t="s">
        <v>6</v>
      </c>
      <c r="N1138" s="11" t="s">
        <v>6</v>
      </c>
      <c r="O1138" s="11" t="s">
        <v>6</v>
      </c>
    </row>
    <row r="1139" spans="1:15" ht="12.75">
      <c r="A1139" s="15" t="s">
        <v>1319</v>
      </c>
      <c r="B1139" s="17">
        <v>2013</v>
      </c>
      <c r="C1139" s="17" t="s">
        <v>261</v>
      </c>
      <c r="D1139" s="17" t="s">
        <v>88</v>
      </c>
      <c r="E1139" s="11" t="s">
        <v>6</v>
      </c>
      <c r="F1139" s="11" t="s">
        <v>6</v>
      </c>
      <c r="G1139" s="11" t="s">
        <v>6</v>
      </c>
      <c r="H1139" s="11" t="s">
        <v>6</v>
      </c>
      <c r="I1139" s="11" t="s">
        <v>6</v>
      </c>
      <c r="J1139" s="11" t="s">
        <v>6</v>
      </c>
      <c r="K1139" s="11" t="s">
        <v>6</v>
      </c>
      <c r="L1139" s="11" t="s">
        <v>6</v>
      </c>
      <c r="M1139" s="11" t="s">
        <v>6</v>
      </c>
      <c r="N1139" s="11" t="s">
        <v>6</v>
      </c>
      <c r="O1139" s="11" t="s">
        <v>6</v>
      </c>
    </row>
    <row r="1140" spans="1:15" ht="12.75">
      <c r="A1140" s="15" t="s">
        <v>1320</v>
      </c>
      <c r="B1140" s="17">
        <v>2013</v>
      </c>
      <c r="C1140" s="17" t="s">
        <v>261</v>
      </c>
      <c r="D1140" s="17" t="s">
        <v>92</v>
      </c>
      <c r="E1140" s="11" t="s">
        <v>6</v>
      </c>
      <c r="F1140" s="11" t="s">
        <v>6</v>
      </c>
      <c r="G1140" s="11" t="s">
        <v>6</v>
      </c>
      <c r="H1140" s="11" t="s">
        <v>6</v>
      </c>
      <c r="I1140" s="11" t="s">
        <v>6</v>
      </c>
      <c r="J1140" s="11" t="s">
        <v>6</v>
      </c>
      <c r="K1140" s="11" t="s">
        <v>6</v>
      </c>
      <c r="L1140" s="11" t="s">
        <v>6</v>
      </c>
      <c r="M1140" s="11" t="s">
        <v>6</v>
      </c>
      <c r="N1140" s="11" t="s">
        <v>6</v>
      </c>
      <c r="O1140" s="11" t="s">
        <v>6</v>
      </c>
    </row>
    <row r="1141" spans="1:15" ht="12.75">
      <c r="A1141" s="15" t="s">
        <v>1321</v>
      </c>
      <c r="B1141" s="17">
        <v>2013</v>
      </c>
      <c r="C1141" s="17" t="s">
        <v>261</v>
      </c>
      <c r="D1141" s="17" t="s">
        <v>94</v>
      </c>
      <c r="E1141" s="11" t="s">
        <v>6</v>
      </c>
      <c r="F1141" s="11" t="s">
        <v>6</v>
      </c>
      <c r="G1141" s="11" t="s">
        <v>6</v>
      </c>
      <c r="H1141" s="11" t="s">
        <v>6</v>
      </c>
      <c r="I1141" s="11" t="s">
        <v>6</v>
      </c>
      <c r="J1141" s="11" t="s">
        <v>6</v>
      </c>
      <c r="K1141" s="11" t="s">
        <v>6</v>
      </c>
      <c r="L1141" s="11" t="s">
        <v>6</v>
      </c>
      <c r="M1141" s="11" t="s">
        <v>6</v>
      </c>
      <c r="N1141" s="11" t="s">
        <v>6</v>
      </c>
      <c r="O1141" s="11" t="s">
        <v>6</v>
      </c>
    </row>
    <row r="1142" spans="1:15" ht="12.75">
      <c r="A1142" s="15" t="s">
        <v>1322</v>
      </c>
      <c r="B1142" s="17">
        <v>2013</v>
      </c>
      <c r="C1142" s="17" t="s">
        <v>261</v>
      </c>
      <c r="D1142" s="17" t="s">
        <v>96</v>
      </c>
      <c r="E1142" s="15">
        <v>1</v>
      </c>
      <c r="F1142" s="11" t="s">
        <v>6</v>
      </c>
      <c r="G1142" s="15">
        <v>103</v>
      </c>
      <c r="H1142" s="15">
        <v>91</v>
      </c>
      <c r="I1142" s="15">
        <v>192</v>
      </c>
      <c r="J1142" s="15">
        <v>402</v>
      </c>
      <c r="K1142" s="15">
        <v>249</v>
      </c>
      <c r="L1142" s="15">
        <v>164</v>
      </c>
      <c r="M1142" s="11" t="s">
        <v>6</v>
      </c>
      <c r="N1142" s="15">
        <v>1201</v>
      </c>
      <c r="O1142" s="15">
        <v>1201</v>
      </c>
    </row>
    <row r="1143" spans="1:15" ht="12.75">
      <c r="A1143" s="15" t="s">
        <v>1323</v>
      </c>
      <c r="B1143" s="17">
        <v>2013</v>
      </c>
      <c r="C1143" s="17" t="s">
        <v>261</v>
      </c>
      <c r="D1143" s="17" t="s">
        <v>100</v>
      </c>
      <c r="E1143" s="11" t="s">
        <v>6</v>
      </c>
      <c r="F1143" s="11" t="s">
        <v>6</v>
      </c>
      <c r="G1143" s="11" t="s">
        <v>6</v>
      </c>
      <c r="H1143" s="11" t="s">
        <v>6</v>
      </c>
      <c r="I1143" s="11" t="s">
        <v>6</v>
      </c>
      <c r="J1143" s="11" t="s">
        <v>6</v>
      </c>
      <c r="K1143" s="11" t="s">
        <v>6</v>
      </c>
      <c r="L1143" s="11" t="s">
        <v>6</v>
      </c>
      <c r="M1143" s="11" t="s">
        <v>6</v>
      </c>
      <c r="N1143" s="11" t="s">
        <v>6</v>
      </c>
      <c r="O1143" s="11" t="s">
        <v>6</v>
      </c>
    </row>
    <row r="1144" spans="1:15" ht="12.75">
      <c r="A1144" s="15" t="s">
        <v>1324</v>
      </c>
      <c r="B1144" s="17">
        <v>2013</v>
      </c>
      <c r="C1144" s="17" t="s">
        <v>261</v>
      </c>
      <c r="D1144" s="17" t="s">
        <v>102</v>
      </c>
      <c r="E1144" s="15">
        <v>5</v>
      </c>
      <c r="F1144" s="11" t="s">
        <v>6</v>
      </c>
      <c r="G1144" s="15">
        <v>112</v>
      </c>
      <c r="H1144" s="15">
        <v>57</v>
      </c>
      <c r="I1144" s="15">
        <v>321</v>
      </c>
      <c r="J1144" s="15">
        <v>774</v>
      </c>
      <c r="K1144" s="15">
        <v>331</v>
      </c>
      <c r="L1144" s="15">
        <v>61</v>
      </c>
      <c r="M1144" s="11" t="s">
        <v>6</v>
      </c>
      <c r="N1144" s="15">
        <v>1656</v>
      </c>
      <c r="O1144" s="15">
        <v>331.2</v>
      </c>
    </row>
    <row r="1145" spans="1:15" ht="12.75">
      <c r="A1145" s="15" t="s">
        <v>1325</v>
      </c>
      <c r="B1145" s="17">
        <v>2013</v>
      </c>
      <c r="C1145" s="17" t="s">
        <v>261</v>
      </c>
      <c r="D1145" s="17" t="s">
        <v>104</v>
      </c>
      <c r="E1145" s="11" t="s">
        <v>6</v>
      </c>
      <c r="F1145" s="11" t="s">
        <v>6</v>
      </c>
      <c r="G1145" s="11" t="s">
        <v>6</v>
      </c>
      <c r="H1145" s="11" t="s">
        <v>6</v>
      </c>
      <c r="I1145" s="11" t="s">
        <v>6</v>
      </c>
      <c r="J1145" s="11" t="s">
        <v>6</v>
      </c>
      <c r="K1145" s="11" t="s">
        <v>6</v>
      </c>
      <c r="L1145" s="11" t="s">
        <v>6</v>
      </c>
      <c r="M1145" s="11" t="s">
        <v>6</v>
      </c>
      <c r="N1145" s="11" t="s">
        <v>6</v>
      </c>
      <c r="O1145" s="11" t="s">
        <v>6</v>
      </c>
    </row>
    <row r="1146" spans="1:15" ht="12.75">
      <c r="A1146" s="15" t="s">
        <v>1326</v>
      </c>
      <c r="B1146" s="17">
        <v>2013</v>
      </c>
      <c r="C1146" s="17" t="s">
        <v>261</v>
      </c>
      <c r="D1146" s="17" t="s">
        <v>106</v>
      </c>
      <c r="E1146" s="11" t="s">
        <v>6</v>
      </c>
      <c r="F1146" s="11" t="s">
        <v>6</v>
      </c>
      <c r="G1146" s="11" t="s">
        <v>6</v>
      </c>
      <c r="H1146" s="11" t="s">
        <v>6</v>
      </c>
      <c r="I1146" s="11" t="s">
        <v>6</v>
      </c>
      <c r="J1146" s="11" t="s">
        <v>6</v>
      </c>
      <c r="K1146" s="11" t="s">
        <v>6</v>
      </c>
      <c r="L1146" s="11" t="s">
        <v>6</v>
      </c>
      <c r="M1146" s="11" t="s">
        <v>6</v>
      </c>
      <c r="N1146" s="11" t="s">
        <v>6</v>
      </c>
      <c r="O1146" s="11" t="s">
        <v>6</v>
      </c>
    </row>
    <row r="1147" spans="1:15" ht="12.75">
      <c r="A1147" s="15" t="s">
        <v>1327</v>
      </c>
      <c r="B1147" s="17">
        <v>2013</v>
      </c>
      <c r="C1147" s="17" t="s">
        <v>261</v>
      </c>
      <c r="D1147" s="17" t="s">
        <v>108</v>
      </c>
      <c r="E1147" s="11" t="s">
        <v>6</v>
      </c>
      <c r="F1147" s="11" t="s">
        <v>6</v>
      </c>
      <c r="G1147" s="11" t="s">
        <v>6</v>
      </c>
      <c r="H1147" s="11" t="s">
        <v>6</v>
      </c>
      <c r="I1147" s="11" t="s">
        <v>6</v>
      </c>
      <c r="J1147" s="11" t="s">
        <v>6</v>
      </c>
      <c r="K1147" s="11" t="s">
        <v>6</v>
      </c>
      <c r="L1147" s="11" t="s">
        <v>6</v>
      </c>
      <c r="M1147" s="11" t="s">
        <v>6</v>
      </c>
      <c r="N1147" s="11" t="s">
        <v>6</v>
      </c>
      <c r="O1147" s="11" t="s">
        <v>6</v>
      </c>
    </row>
    <row r="1148" spans="1:15" ht="12.75">
      <c r="A1148" s="15" t="s">
        <v>1328</v>
      </c>
      <c r="B1148" s="17">
        <v>2013</v>
      </c>
      <c r="C1148" s="17" t="s">
        <v>261</v>
      </c>
      <c r="D1148" s="17" t="s">
        <v>110</v>
      </c>
      <c r="E1148" s="15">
        <v>2</v>
      </c>
      <c r="F1148" s="15">
        <v>552</v>
      </c>
      <c r="G1148" s="15">
        <v>1148</v>
      </c>
      <c r="H1148" s="15">
        <v>1281</v>
      </c>
      <c r="I1148" s="15">
        <v>2564</v>
      </c>
      <c r="J1148" s="15">
        <v>2812</v>
      </c>
      <c r="K1148" s="15">
        <v>1055</v>
      </c>
      <c r="L1148" s="15">
        <v>585</v>
      </c>
      <c r="M1148" s="15">
        <v>193</v>
      </c>
      <c r="N1148" s="15">
        <v>10190</v>
      </c>
      <c r="O1148" s="15">
        <v>5095</v>
      </c>
    </row>
    <row r="1149" spans="1:15" ht="12.75">
      <c r="A1149" s="15" t="s">
        <v>1329</v>
      </c>
      <c r="B1149" s="17">
        <v>2013</v>
      </c>
      <c r="C1149" s="17" t="s">
        <v>261</v>
      </c>
      <c r="D1149" s="17" t="s">
        <v>112</v>
      </c>
      <c r="E1149" s="11" t="s">
        <v>6</v>
      </c>
      <c r="F1149" s="11" t="s">
        <v>6</v>
      </c>
      <c r="G1149" s="11" t="s">
        <v>6</v>
      </c>
      <c r="H1149" s="11" t="s">
        <v>6</v>
      </c>
      <c r="I1149" s="11" t="s">
        <v>6</v>
      </c>
      <c r="J1149" s="11" t="s">
        <v>6</v>
      </c>
      <c r="K1149" s="11" t="s">
        <v>6</v>
      </c>
      <c r="L1149" s="11" t="s">
        <v>6</v>
      </c>
      <c r="M1149" s="11" t="s">
        <v>6</v>
      </c>
      <c r="N1149" s="11" t="s">
        <v>6</v>
      </c>
      <c r="O1149" s="11" t="s">
        <v>6</v>
      </c>
    </row>
    <row r="1150" spans="1:15" ht="12.75">
      <c r="A1150" s="15" t="s">
        <v>1330</v>
      </c>
      <c r="B1150" s="17">
        <v>2013</v>
      </c>
      <c r="C1150" s="17" t="s">
        <v>261</v>
      </c>
      <c r="D1150" s="17" t="s">
        <v>116</v>
      </c>
      <c r="E1150" s="11" t="s">
        <v>6</v>
      </c>
      <c r="F1150" s="11" t="s">
        <v>6</v>
      </c>
      <c r="G1150" s="11" t="s">
        <v>6</v>
      </c>
      <c r="H1150" s="11" t="s">
        <v>6</v>
      </c>
      <c r="I1150" s="11" t="s">
        <v>6</v>
      </c>
      <c r="J1150" s="11" t="s">
        <v>6</v>
      </c>
      <c r="K1150" s="11" t="s">
        <v>6</v>
      </c>
      <c r="L1150" s="11" t="s">
        <v>6</v>
      </c>
      <c r="M1150" s="11" t="s">
        <v>6</v>
      </c>
      <c r="N1150" s="11" t="s">
        <v>6</v>
      </c>
      <c r="O1150" s="11" t="s">
        <v>6</v>
      </c>
    </row>
    <row r="1151" spans="1:15" ht="12.75">
      <c r="A1151" s="15" t="s">
        <v>1331</v>
      </c>
      <c r="B1151" s="17">
        <v>2013</v>
      </c>
      <c r="C1151" s="17" t="s">
        <v>261</v>
      </c>
      <c r="D1151" s="17" t="s">
        <v>118</v>
      </c>
      <c r="E1151" s="11" t="s">
        <v>6</v>
      </c>
      <c r="F1151" s="11" t="s">
        <v>6</v>
      </c>
      <c r="G1151" s="11" t="s">
        <v>6</v>
      </c>
      <c r="H1151" s="11" t="s">
        <v>6</v>
      </c>
      <c r="I1151" s="11" t="s">
        <v>6</v>
      </c>
      <c r="J1151" s="11" t="s">
        <v>6</v>
      </c>
      <c r="K1151" s="11" t="s">
        <v>6</v>
      </c>
      <c r="L1151" s="11" t="s">
        <v>6</v>
      </c>
      <c r="M1151" s="11" t="s">
        <v>6</v>
      </c>
      <c r="N1151" s="11" t="s">
        <v>6</v>
      </c>
      <c r="O1151" s="11" t="s">
        <v>6</v>
      </c>
    </row>
    <row r="1152" spans="1:15" ht="12.75">
      <c r="A1152" s="15" t="s">
        <v>1332</v>
      </c>
      <c r="B1152" s="17">
        <v>2013</v>
      </c>
      <c r="C1152" s="17" t="s">
        <v>261</v>
      </c>
      <c r="D1152" s="17" t="s">
        <v>120</v>
      </c>
      <c r="E1152" s="11" t="s">
        <v>6</v>
      </c>
      <c r="F1152" s="11" t="s">
        <v>6</v>
      </c>
      <c r="G1152" s="11" t="s">
        <v>6</v>
      </c>
      <c r="H1152" s="11" t="s">
        <v>6</v>
      </c>
      <c r="I1152" s="11" t="s">
        <v>6</v>
      </c>
      <c r="J1152" s="11" t="s">
        <v>6</v>
      </c>
      <c r="K1152" s="11" t="s">
        <v>6</v>
      </c>
      <c r="L1152" s="11" t="s">
        <v>6</v>
      </c>
      <c r="M1152" s="11" t="s">
        <v>6</v>
      </c>
      <c r="N1152" s="11" t="s">
        <v>6</v>
      </c>
      <c r="O1152" s="11" t="s">
        <v>6</v>
      </c>
    </row>
    <row r="1153" spans="1:15" ht="12.75">
      <c r="A1153" s="15" t="s">
        <v>1333</v>
      </c>
      <c r="B1153" s="17">
        <v>2013</v>
      </c>
      <c r="C1153" s="17" t="s">
        <v>261</v>
      </c>
      <c r="D1153" s="17" t="s">
        <v>122</v>
      </c>
      <c r="E1153" s="11" t="s">
        <v>6</v>
      </c>
      <c r="F1153" s="11" t="s">
        <v>6</v>
      </c>
      <c r="G1153" s="11" t="s">
        <v>6</v>
      </c>
      <c r="H1153" s="11" t="s">
        <v>6</v>
      </c>
      <c r="I1153" s="11" t="s">
        <v>6</v>
      </c>
      <c r="J1153" s="11" t="s">
        <v>6</v>
      </c>
      <c r="K1153" s="11" t="s">
        <v>6</v>
      </c>
      <c r="L1153" s="11" t="s">
        <v>6</v>
      </c>
      <c r="M1153" s="11" t="s">
        <v>6</v>
      </c>
      <c r="N1153" s="11" t="s">
        <v>6</v>
      </c>
      <c r="O1153" s="11" t="s">
        <v>6</v>
      </c>
    </row>
    <row r="1154" spans="1:15" ht="12.75">
      <c r="A1154" s="15" t="s">
        <v>1334</v>
      </c>
      <c r="B1154" s="17">
        <v>2013</v>
      </c>
      <c r="C1154" s="17" t="s">
        <v>261</v>
      </c>
      <c r="D1154" s="17" t="s">
        <v>124</v>
      </c>
      <c r="E1154" s="11" t="s">
        <v>6</v>
      </c>
      <c r="F1154" s="11" t="s">
        <v>6</v>
      </c>
      <c r="G1154" s="11" t="s">
        <v>6</v>
      </c>
      <c r="H1154" s="11" t="s">
        <v>6</v>
      </c>
      <c r="I1154" s="11" t="s">
        <v>6</v>
      </c>
      <c r="J1154" s="11" t="s">
        <v>6</v>
      </c>
      <c r="K1154" s="11" t="s">
        <v>6</v>
      </c>
      <c r="L1154" s="11" t="s">
        <v>6</v>
      </c>
      <c r="M1154" s="11" t="s">
        <v>6</v>
      </c>
      <c r="N1154" s="11" t="s">
        <v>6</v>
      </c>
      <c r="O1154" s="11" t="s">
        <v>6</v>
      </c>
    </row>
    <row r="1155" spans="1:15" ht="12.75">
      <c r="A1155" s="15" t="s">
        <v>1335</v>
      </c>
      <c r="B1155" s="17">
        <v>2013</v>
      </c>
      <c r="C1155" s="17" t="s">
        <v>261</v>
      </c>
      <c r="D1155" s="17" t="s">
        <v>127</v>
      </c>
      <c r="E1155" s="15">
        <v>2</v>
      </c>
      <c r="F1155" s="11" t="s">
        <v>6</v>
      </c>
      <c r="G1155" s="11" t="s">
        <v>6</v>
      </c>
      <c r="H1155" s="11" t="s">
        <v>6</v>
      </c>
      <c r="I1155" s="15">
        <v>159</v>
      </c>
      <c r="J1155" s="15">
        <v>327</v>
      </c>
      <c r="K1155" s="15">
        <v>309</v>
      </c>
      <c r="L1155" s="15">
        <v>843</v>
      </c>
      <c r="M1155" s="15">
        <v>1170</v>
      </c>
      <c r="N1155" s="15">
        <v>2808</v>
      </c>
      <c r="O1155" s="15">
        <v>1404</v>
      </c>
    </row>
  </sheetData>
  <sheetProtection/>
  <mergeCells count="1">
    <mergeCell ref="E2:M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K60"/>
  <sheetViews>
    <sheetView zoomScalePageLayoutView="0" workbookViewId="0" topLeftCell="A1">
      <selection activeCell="F17" sqref="F17"/>
    </sheetView>
  </sheetViews>
  <sheetFormatPr defaultColWidth="9.140625" defaultRowHeight="12.75"/>
  <cols>
    <col min="2" max="2" width="20.28125" style="0" customWidth="1"/>
    <col min="6" max="6" width="11.00390625" style="0" customWidth="1"/>
  </cols>
  <sheetData>
    <row r="2" spans="2:11" ht="12.75">
      <c r="B2" s="2" t="s">
        <v>22</v>
      </c>
      <c r="E2" s="2" t="s">
        <v>10</v>
      </c>
      <c r="H2" s="2" t="s">
        <v>23</v>
      </c>
      <c r="K2" s="2" t="s">
        <v>9</v>
      </c>
    </row>
    <row r="3" spans="2:11" ht="12.75">
      <c r="B3" s="4" t="s">
        <v>7</v>
      </c>
      <c r="E3">
        <v>2006</v>
      </c>
      <c r="H3" s="16" t="s">
        <v>11</v>
      </c>
      <c r="K3" s="2" t="s">
        <v>1</v>
      </c>
    </row>
    <row r="4" spans="2:11" ht="12.75">
      <c r="B4" s="5" t="s">
        <v>3</v>
      </c>
      <c r="E4">
        <v>2007</v>
      </c>
      <c r="H4" s="16" t="s">
        <v>21</v>
      </c>
      <c r="K4" s="2" t="s">
        <v>2</v>
      </c>
    </row>
    <row r="5" spans="2:11" ht="12.75">
      <c r="B5" s="1" t="s">
        <v>4</v>
      </c>
      <c r="E5">
        <v>2008</v>
      </c>
      <c r="H5" s="16" t="s">
        <v>20</v>
      </c>
      <c r="K5" s="2" t="s">
        <v>0</v>
      </c>
    </row>
    <row r="6" spans="2:8" ht="12.75">
      <c r="B6" s="1" t="s">
        <v>5</v>
      </c>
      <c r="E6">
        <v>2009</v>
      </c>
      <c r="H6" s="16" t="s">
        <v>19</v>
      </c>
    </row>
    <row r="7" spans="2:8" ht="12.75">
      <c r="B7" s="1" t="s">
        <v>8</v>
      </c>
      <c r="E7">
        <v>2010</v>
      </c>
      <c r="H7" s="16" t="s">
        <v>18</v>
      </c>
    </row>
    <row r="8" spans="5:8" ht="12.75">
      <c r="E8">
        <v>2011</v>
      </c>
      <c r="H8" s="16" t="s">
        <v>17</v>
      </c>
    </row>
    <row r="9" spans="5:8" ht="12.75">
      <c r="E9">
        <v>2012</v>
      </c>
      <c r="H9" s="16" t="s">
        <v>16</v>
      </c>
    </row>
    <row r="10" spans="5:8" ht="12.75">
      <c r="E10">
        <v>2013</v>
      </c>
      <c r="H10" s="16" t="s">
        <v>15</v>
      </c>
    </row>
    <row r="11" spans="2:8" ht="12.75">
      <c r="B11" s="1" t="s">
        <v>1161</v>
      </c>
      <c r="H11" s="16" t="s">
        <v>14</v>
      </c>
    </row>
    <row r="12" spans="2:8" ht="12.75">
      <c r="B12" s="1" t="s">
        <v>1</v>
      </c>
      <c r="H12" s="16" t="s">
        <v>13</v>
      </c>
    </row>
    <row r="13" spans="2:8" ht="12.75">
      <c r="B13" s="1" t="s">
        <v>187</v>
      </c>
      <c r="H13" s="16" t="s">
        <v>12</v>
      </c>
    </row>
    <row r="14" ht="12.75">
      <c r="B14" s="1" t="s">
        <v>224</v>
      </c>
    </row>
    <row r="15" ht="12.75">
      <c r="B15" s="1" t="s">
        <v>261</v>
      </c>
    </row>
    <row r="20" spans="2:7" ht="12.75">
      <c r="B20" s="2" t="s">
        <v>50</v>
      </c>
      <c r="G20" s="2" t="s">
        <v>129</v>
      </c>
    </row>
    <row r="21" spans="2:7" ht="12.75">
      <c r="B21" s="39" t="s">
        <v>49</v>
      </c>
      <c r="G21" s="2" t="s">
        <v>49</v>
      </c>
    </row>
    <row r="22" spans="2:7" ht="12.75">
      <c r="B22" s="39" t="s">
        <v>35</v>
      </c>
      <c r="F22" s="1" t="s">
        <v>54</v>
      </c>
      <c r="G22" s="1" t="s">
        <v>55</v>
      </c>
    </row>
    <row r="23" spans="2:7" ht="12.75">
      <c r="B23" s="39" t="s">
        <v>36</v>
      </c>
      <c r="F23" s="1" t="s">
        <v>56</v>
      </c>
      <c r="G23" s="1" t="s">
        <v>57</v>
      </c>
    </row>
    <row r="24" spans="2:7" ht="12.75">
      <c r="B24" s="39" t="s">
        <v>37</v>
      </c>
      <c r="F24" s="1" t="s">
        <v>58</v>
      </c>
      <c r="G24" s="1" t="s">
        <v>59</v>
      </c>
    </row>
    <row r="25" spans="2:7" ht="12.75">
      <c r="B25" s="39" t="s">
        <v>38</v>
      </c>
      <c r="F25" s="1" t="s">
        <v>60</v>
      </c>
      <c r="G25" s="1" t="s">
        <v>61</v>
      </c>
    </row>
    <row r="26" spans="2:7" ht="12.75">
      <c r="B26" s="39" t="s">
        <v>39</v>
      </c>
      <c r="F26" s="1" t="s">
        <v>62</v>
      </c>
      <c r="G26" s="1" t="s">
        <v>63</v>
      </c>
    </row>
    <row r="27" spans="2:7" ht="12.75">
      <c r="B27" s="39" t="s">
        <v>40</v>
      </c>
      <c r="F27" s="1" t="s">
        <v>64</v>
      </c>
      <c r="G27" s="1" t="s">
        <v>65</v>
      </c>
    </row>
    <row r="28" spans="2:7" ht="12.75">
      <c r="B28" s="39" t="s">
        <v>48</v>
      </c>
      <c r="F28" s="1" t="s">
        <v>66</v>
      </c>
      <c r="G28" s="1" t="s">
        <v>67</v>
      </c>
    </row>
    <row r="29" spans="2:7" ht="12.75">
      <c r="B29" s="39" t="s">
        <v>47</v>
      </c>
      <c r="F29" s="1" t="s">
        <v>68</v>
      </c>
      <c r="G29" s="1" t="s">
        <v>69</v>
      </c>
    </row>
    <row r="30" spans="2:7" ht="12.75">
      <c r="B30" s="39" t="s">
        <v>41</v>
      </c>
      <c r="F30" s="1" t="s">
        <v>70</v>
      </c>
      <c r="G30" s="1" t="s">
        <v>71</v>
      </c>
    </row>
    <row r="31" spans="2:7" ht="12.75">
      <c r="B31" s="39" t="s">
        <v>42</v>
      </c>
      <c r="F31" s="1" t="s">
        <v>72</v>
      </c>
      <c r="G31" s="1" t="s">
        <v>73</v>
      </c>
    </row>
    <row r="32" spans="2:7" ht="12.75">
      <c r="B32" s="39" t="s">
        <v>43</v>
      </c>
      <c r="F32" s="1" t="s">
        <v>74</v>
      </c>
      <c r="G32" s="1" t="s">
        <v>75</v>
      </c>
    </row>
    <row r="33" spans="2:7" ht="12.75">
      <c r="B33" s="39" t="s">
        <v>44</v>
      </c>
      <c r="F33" s="1" t="s">
        <v>76</v>
      </c>
      <c r="G33" s="1" t="s">
        <v>77</v>
      </c>
    </row>
    <row r="34" spans="2:7" ht="12.75">
      <c r="B34" s="39" t="s">
        <v>45</v>
      </c>
      <c r="F34" s="1" t="s">
        <v>78</v>
      </c>
      <c r="G34" s="1" t="s">
        <v>79</v>
      </c>
    </row>
    <row r="35" spans="2:7" ht="12.75">
      <c r="B35" s="39" t="s">
        <v>46</v>
      </c>
      <c r="F35" s="1" t="s">
        <v>80</v>
      </c>
      <c r="G35" s="1" t="s">
        <v>81</v>
      </c>
    </row>
    <row r="36" spans="6:7" ht="12.75">
      <c r="F36" s="1" t="s">
        <v>82</v>
      </c>
      <c r="G36" s="1" t="s">
        <v>125</v>
      </c>
    </row>
    <row r="37" spans="6:7" ht="12.75">
      <c r="F37" s="1" t="s">
        <v>83</v>
      </c>
      <c r="G37" s="1" t="s">
        <v>84</v>
      </c>
    </row>
    <row r="38" spans="6:7" ht="12.75">
      <c r="F38" t="s">
        <v>128</v>
      </c>
      <c r="G38" s="52" t="s">
        <v>131</v>
      </c>
    </row>
    <row r="39" spans="6:7" ht="12.75">
      <c r="F39" s="1" t="s">
        <v>85</v>
      </c>
      <c r="G39" s="1" t="s">
        <v>86</v>
      </c>
    </row>
    <row r="40" spans="6:7" ht="12.75">
      <c r="F40" s="1" t="s">
        <v>87</v>
      </c>
      <c r="G40" s="1" t="s">
        <v>88</v>
      </c>
    </row>
    <row r="41" spans="6:7" ht="12.75">
      <c r="F41" s="1" t="s">
        <v>91</v>
      </c>
      <c r="G41" s="1" t="s">
        <v>92</v>
      </c>
    </row>
    <row r="42" spans="6:7" ht="12.75">
      <c r="F42" s="1" t="s">
        <v>93</v>
      </c>
      <c r="G42" s="1" t="s">
        <v>94</v>
      </c>
    </row>
    <row r="43" spans="6:7" ht="12.75">
      <c r="F43" s="1" t="s">
        <v>95</v>
      </c>
      <c r="G43" s="1" t="s">
        <v>96</v>
      </c>
    </row>
    <row r="44" spans="6:7" ht="12.75">
      <c r="F44" s="1" t="s">
        <v>99</v>
      </c>
      <c r="G44" s="1" t="s">
        <v>100</v>
      </c>
    </row>
    <row r="45" spans="6:7" ht="12.75">
      <c r="F45" s="1" t="s">
        <v>101</v>
      </c>
      <c r="G45" s="1" t="s">
        <v>102</v>
      </c>
    </row>
    <row r="46" spans="6:7" ht="12.75">
      <c r="F46" s="1" t="s">
        <v>103</v>
      </c>
      <c r="G46" s="1" t="s">
        <v>104</v>
      </c>
    </row>
    <row r="47" spans="6:7" ht="12.75">
      <c r="F47" s="1" t="s">
        <v>105</v>
      </c>
      <c r="G47" s="1" t="s">
        <v>106</v>
      </c>
    </row>
    <row r="48" spans="6:7" ht="12.75">
      <c r="F48" s="1" t="s">
        <v>107</v>
      </c>
      <c r="G48" s="1" t="s">
        <v>108</v>
      </c>
    </row>
    <row r="49" spans="6:7" ht="12.75">
      <c r="F49" s="1" t="s">
        <v>109</v>
      </c>
      <c r="G49" s="1" t="s">
        <v>110</v>
      </c>
    </row>
    <row r="50" spans="6:7" ht="12.75">
      <c r="F50" s="1" t="s">
        <v>111</v>
      </c>
      <c r="G50" s="1" t="s">
        <v>112</v>
      </c>
    </row>
    <row r="51" spans="6:7" ht="12.75">
      <c r="F51" s="1" t="s">
        <v>115</v>
      </c>
      <c r="G51" s="1" t="s">
        <v>116</v>
      </c>
    </row>
    <row r="52" spans="6:7" ht="12.75">
      <c r="F52" s="1" t="s">
        <v>117</v>
      </c>
      <c r="G52" s="1" t="s">
        <v>118</v>
      </c>
    </row>
    <row r="53" spans="6:7" ht="12.75">
      <c r="F53" s="1" t="s">
        <v>119</v>
      </c>
      <c r="G53" s="1" t="s">
        <v>120</v>
      </c>
    </row>
    <row r="54" spans="6:7" ht="12.75">
      <c r="F54" s="1" t="s">
        <v>121</v>
      </c>
      <c r="G54" s="1" t="s">
        <v>122</v>
      </c>
    </row>
    <row r="55" spans="6:7" ht="12.75">
      <c r="F55" s="1" t="s">
        <v>123</v>
      </c>
      <c r="G55" s="1" t="s">
        <v>124</v>
      </c>
    </row>
    <row r="56" spans="6:7" ht="12.75">
      <c r="F56" s="1" t="s">
        <v>126</v>
      </c>
      <c r="G56" s="46" t="s">
        <v>127</v>
      </c>
    </row>
    <row r="58" spans="6:7" ht="12.75">
      <c r="F58" s="44" t="s">
        <v>89</v>
      </c>
      <c r="G58" s="44" t="s">
        <v>90</v>
      </c>
    </row>
    <row r="59" spans="6:7" ht="12.75">
      <c r="F59" s="44" t="s">
        <v>97</v>
      </c>
      <c r="G59" s="44" t="s">
        <v>98</v>
      </c>
    </row>
    <row r="60" spans="6:7" ht="12.75">
      <c r="F60" s="44" t="s">
        <v>113</v>
      </c>
      <c r="G60" s="44" t="s">
        <v>114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 user</dc:creator>
  <cp:keywords/>
  <dc:description/>
  <cp:lastModifiedBy>euanpa01</cp:lastModifiedBy>
  <cp:lastPrinted>2013-12-02T12:33:12Z</cp:lastPrinted>
  <dcterms:created xsi:type="dcterms:W3CDTF">2007-01-17T16:35:47Z</dcterms:created>
  <dcterms:modified xsi:type="dcterms:W3CDTF">2013-12-12T11:32:56Z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