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640" windowHeight="8070" activeTab="0"/>
  </bookViews>
  <sheets>
    <sheet name="RKU" sheetId="1" r:id="rId1"/>
    <sheet name="OR" sheetId="2" r:id="rId2"/>
    <sheet name="QS" sheetId="3" r:id="rId3"/>
    <sheet name="NR" sheetId="4" r:id="rId4"/>
    <sheet name="SU" sheetId="5" r:id="rId5"/>
    <sheet name="IN" sheetId="6" r:id="rId6"/>
  </sheets>
  <definedNames>
    <definedName name="_xlnm.Print_Titles" localSheetId="3">'NR'!$1:$2</definedName>
    <definedName name="_xlnm.Print_Titles" localSheetId="1">'OR'!$1:$2</definedName>
    <definedName name="_xlnm.Print_Titles" localSheetId="2">'QS'!$1:$2</definedName>
    <definedName name="_xlnm.Print_Titles" localSheetId="0">'RKU'!$1:$2</definedName>
  </definedNames>
  <calcPr fullCalcOnLoad="1" fullPrecision="0"/>
</workbook>
</file>

<file path=xl/sharedStrings.xml><?xml version="1.0" encoding="utf-8"?>
<sst xmlns="http://schemas.openxmlformats.org/spreadsheetml/2006/main" count="394" uniqueCount="201">
  <si>
    <t>Station A</t>
  </si>
  <si>
    <t>1.017</t>
  </si>
  <si>
    <t>1.018</t>
  </si>
  <si>
    <t>1.019</t>
  </si>
  <si>
    <t>1.020</t>
  </si>
  <si>
    <t>1.021.</t>
  </si>
  <si>
    <t>1.022</t>
  </si>
  <si>
    <t>1.024</t>
  </si>
  <si>
    <t>1.025</t>
  </si>
  <si>
    <t>1.026</t>
  </si>
  <si>
    <t>1.027</t>
  </si>
  <si>
    <t>Station B</t>
  </si>
  <si>
    <t>1.034</t>
  </si>
  <si>
    <t>1.035</t>
  </si>
  <si>
    <t>1.036</t>
  </si>
  <si>
    <t>1.037</t>
  </si>
  <si>
    <t>1.040</t>
  </si>
  <si>
    <t>1.041</t>
  </si>
  <si>
    <t>1.042</t>
  </si>
  <si>
    <t>1.043</t>
  </si>
  <si>
    <t>Station E</t>
  </si>
  <si>
    <t>2.056</t>
  </si>
  <si>
    <t>2.057</t>
  </si>
  <si>
    <t>2.058</t>
  </si>
  <si>
    <t>2.059</t>
  </si>
  <si>
    <t>2.060</t>
  </si>
  <si>
    <t>2.061</t>
  </si>
  <si>
    <t>2.062</t>
  </si>
  <si>
    <t>2.063</t>
  </si>
  <si>
    <t>2.064</t>
  </si>
  <si>
    <t>2.065</t>
  </si>
  <si>
    <t>2.066</t>
  </si>
  <si>
    <t>2.6.090</t>
  </si>
  <si>
    <t>2.6.091</t>
  </si>
  <si>
    <t>2.6.092</t>
  </si>
  <si>
    <t>2.6.093</t>
  </si>
  <si>
    <t>2.6.096</t>
  </si>
  <si>
    <t>2.6.097</t>
  </si>
  <si>
    <t>Station F</t>
  </si>
  <si>
    <t>2.072</t>
  </si>
  <si>
    <t>2.073</t>
  </si>
  <si>
    <t>2.074</t>
  </si>
  <si>
    <t>2.075</t>
  </si>
  <si>
    <t>2.076</t>
  </si>
  <si>
    <t>2.077</t>
  </si>
  <si>
    <t>2.078</t>
  </si>
  <si>
    <t>2.079</t>
  </si>
  <si>
    <t>2.080</t>
  </si>
  <si>
    <t>2.081</t>
  </si>
  <si>
    <t>2.082</t>
  </si>
  <si>
    <t>2.6.106</t>
  </si>
  <si>
    <t>2.6.107</t>
  </si>
  <si>
    <t>2.6.108</t>
  </si>
  <si>
    <t>2.6.109</t>
  </si>
  <si>
    <t>2.6.110</t>
  </si>
  <si>
    <t>2.6.111</t>
  </si>
  <si>
    <t>Station G</t>
  </si>
  <si>
    <t>2.014</t>
  </si>
  <si>
    <t>2.015</t>
  </si>
  <si>
    <t>2.016</t>
  </si>
  <si>
    <t>2.160</t>
  </si>
  <si>
    <t>2.017</t>
  </si>
  <si>
    <t>2.018</t>
  </si>
  <si>
    <t>2.019</t>
  </si>
  <si>
    <t>2.020</t>
  </si>
  <si>
    <t>2.150</t>
  </si>
  <si>
    <t>Kinderzimmer</t>
  </si>
  <si>
    <t>Station H</t>
  </si>
  <si>
    <t>2.027</t>
  </si>
  <si>
    <t>2.028</t>
  </si>
  <si>
    <t>2.029</t>
  </si>
  <si>
    <t>2.030</t>
  </si>
  <si>
    <t>2.031</t>
  </si>
  <si>
    <t>2.032</t>
  </si>
  <si>
    <t>2.033</t>
  </si>
  <si>
    <t>2.034</t>
  </si>
  <si>
    <t>2.035</t>
  </si>
  <si>
    <t>2.036</t>
  </si>
  <si>
    <t>Altbau</t>
  </si>
  <si>
    <t>Anbau</t>
  </si>
  <si>
    <t xml:space="preserve">     davon MMS</t>
  </si>
  <si>
    <t xml:space="preserve">     davon QS</t>
  </si>
  <si>
    <t>1-Bett</t>
  </si>
  <si>
    <t>Station C</t>
  </si>
  <si>
    <t>Station D</t>
  </si>
  <si>
    <t>1.056</t>
  </si>
  <si>
    <t>1.058</t>
  </si>
  <si>
    <t>1.059</t>
  </si>
  <si>
    <t>1.061</t>
  </si>
  <si>
    <t>1.062</t>
  </si>
  <si>
    <t>2.530</t>
  </si>
  <si>
    <t>4-Bett</t>
  </si>
  <si>
    <t>Übungswohnung</t>
  </si>
  <si>
    <t>3-Bett</t>
  </si>
  <si>
    <t>1.068</t>
  </si>
  <si>
    <t>1.070</t>
  </si>
  <si>
    <t>1.071</t>
  </si>
  <si>
    <t>1.073</t>
  </si>
  <si>
    <t>1.6.095</t>
  </si>
  <si>
    <t>1.6.096</t>
  </si>
  <si>
    <t>1.6.097</t>
  </si>
  <si>
    <t>1.6.098</t>
  </si>
  <si>
    <t>1.6.099</t>
  </si>
  <si>
    <t>Querschnitt</t>
  </si>
  <si>
    <t>Neurologie</t>
  </si>
  <si>
    <t>Station K</t>
  </si>
  <si>
    <t>3.015</t>
  </si>
  <si>
    <t>3.016</t>
  </si>
  <si>
    <t>3.017</t>
  </si>
  <si>
    <t>3.018</t>
  </si>
  <si>
    <t>3.019</t>
  </si>
  <si>
    <t>3.020</t>
  </si>
  <si>
    <t>3.021</t>
  </si>
  <si>
    <t>3.022</t>
  </si>
  <si>
    <t>3.023</t>
  </si>
  <si>
    <t>Station L</t>
  </si>
  <si>
    <t>3.030</t>
  </si>
  <si>
    <t>3.031</t>
  </si>
  <si>
    <t>3.032</t>
  </si>
  <si>
    <t>3.033</t>
  </si>
  <si>
    <t>3.034</t>
  </si>
  <si>
    <t>3.035</t>
  </si>
  <si>
    <t>Station M</t>
  </si>
  <si>
    <t>3.051</t>
  </si>
  <si>
    <t>3.052</t>
  </si>
  <si>
    <t>30.53</t>
  </si>
  <si>
    <t>3.054</t>
  </si>
  <si>
    <t>3.055</t>
  </si>
  <si>
    <t>3.056</t>
  </si>
  <si>
    <t>3.057</t>
  </si>
  <si>
    <t>3.058</t>
  </si>
  <si>
    <t>3.060</t>
  </si>
  <si>
    <t>3.059</t>
  </si>
  <si>
    <t>3.061</t>
  </si>
  <si>
    <t>3.6.085</t>
  </si>
  <si>
    <t>3.6.086</t>
  </si>
  <si>
    <t>3.6.087</t>
  </si>
  <si>
    <t>3.6.088</t>
  </si>
  <si>
    <t>3.6.091</t>
  </si>
  <si>
    <t>3.6.092</t>
  </si>
  <si>
    <t>Überwachungseinheit</t>
  </si>
  <si>
    <t>SU</t>
  </si>
  <si>
    <t>3.067</t>
  </si>
  <si>
    <t>3.069</t>
  </si>
  <si>
    <t>3.070</t>
  </si>
  <si>
    <t>3.071</t>
  </si>
  <si>
    <t>3.072</t>
  </si>
  <si>
    <t>3.073</t>
  </si>
  <si>
    <t>3.074</t>
  </si>
  <si>
    <t>3.075</t>
  </si>
  <si>
    <t>3.076</t>
  </si>
  <si>
    <t>Kardiologie</t>
  </si>
  <si>
    <t>3.068</t>
  </si>
  <si>
    <t>Arztzimmer</t>
  </si>
  <si>
    <t>3.6.103</t>
  </si>
  <si>
    <t>3.6.104</t>
  </si>
  <si>
    <t>3.6.105</t>
  </si>
  <si>
    <t>3.6.106</t>
  </si>
  <si>
    <t>3.6.107</t>
  </si>
  <si>
    <t>3.6.108</t>
  </si>
  <si>
    <t>Intensiv</t>
  </si>
  <si>
    <t>4.032</t>
  </si>
  <si>
    <t>4.033</t>
  </si>
  <si>
    <t>4.036</t>
  </si>
  <si>
    <t>4.037</t>
  </si>
  <si>
    <t>Aufenthalt</t>
  </si>
  <si>
    <t>Reserve</t>
  </si>
  <si>
    <t>Aufenthaltsraum</t>
  </si>
  <si>
    <t>1-Bett Komfort</t>
  </si>
  <si>
    <t xml:space="preserve">     davon 1-Bett</t>
  </si>
  <si>
    <t xml:space="preserve">     davon 1-Bett Komfort</t>
  </si>
  <si>
    <t xml:space="preserve">     davon 2-Bett Komfort</t>
  </si>
  <si>
    <t>1.060</t>
  </si>
  <si>
    <t>2-Bett Komfort</t>
  </si>
  <si>
    <t xml:space="preserve">     davon 2-Bett</t>
  </si>
  <si>
    <t xml:space="preserve">     davon 1-Bett </t>
  </si>
  <si>
    <t>1Bett</t>
  </si>
  <si>
    <t>Gesamt</t>
  </si>
  <si>
    <t xml:space="preserve">     davon 2-Bett Altbau</t>
  </si>
  <si>
    <t xml:space="preserve">     davon 2-Bett Neubau</t>
  </si>
  <si>
    <t>2-Bett-Komfort</t>
  </si>
  <si>
    <t>1-Bett-Zimmer</t>
  </si>
  <si>
    <t xml:space="preserve">     davon 1-Bett Altbau</t>
  </si>
  <si>
    <t xml:space="preserve">     davon 3-Bett Altbau</t>
  </si>
  <si>
    <t xml:space="preserve">     davon 4-Bett Altbau</t>
  </si>
  <si>
    <t>RKU</t>
  </si>
  <si>
    <t xml:space="preserve">     davon Gesamt</t>
  </si>
  <si>
    <t>Tage</t>
  </si>
  <si>
    <t>Bettenbelegung 2012 - RKU</t>
  </si>
  <si>
    <t>Orthopädie</t>
  </si>
  <si>
    <t>1-Bett QS</t>
  </si>
  <si>
    <t>Bettenbelegung 2013 - Orthopädie</t>
  </si>
  <si>
    <t>QS 1-Bett</t>
  </si>
  <si>
    <t>Ab 7.1.2013</t>
  </si>
  <si>
    <t>Bettenbelegung 2013 - Querschnitt</t>
  </si>
  <si>
    <t>Bettenbelegung 2013 - Neurologie</t>
  </si>
  <si>
    <t>Station I</t>
  </si>
  <si>
    <t>Bettenbelegung 2013 - Überwachungseinheit</t>
  </si>
  <si>
    <t>Bettenbelegung 2013 - Intensiv</t>
  </si>
  <si>
    <t xml:space="preserve">     zusätzlich OR</t>
  </si>
  <si>
    <t>Fluktuierende Belegung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</si>
</sst>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DM&quot;\ #,##0;\-&quot;DM&quot;\ #,##0"/>
    <numFmt numFmtId="173" formatCode="&quot;DM&quot;\ #,##0;[Red]\-&quot;DM&quot;\ #,##0"/>
    <numFmt numFmtId="174" formatCode="&quot;DM&quot;\ #,##0.00;\-&quot;DM&quot;\ #,##0.00"/>
    <numFmt numFmtId="175" formatCode="&quot;DM&quot;\ #,##0.00;[Red]\-&quot;DM&quot;\ #,##0.00"/>
    <numFmt numFmtId="176" formatCode="_-&quot;DM&quot;\ * #,##0_-;\-&quot;DM&quot;\ * #,##0_-;_-&quot;DM&quot;\ * &quot;-&quot;_-;_-@_-"/>
    <numFmt numFmtId="177" formatCode="_-* #,##0_-;\-* #,##0_-;_-* &quot;-&quot;_-;_-@_-"/>
    <numFmt numFmtId="178" formatCode="_-&quot;DM&quot;\ * #,##0.00_-;\-&quot;DM&quot;\ * #,##0.00_-;_-&quot;DM&quot;\ * &quot;-&quot;??_-;_-@_-"/>
    <numFmt numFmtId="179" formatCode="_-* #,##0.00_-;\-* #,##0.00_-;_-* &quot;-&quot;??_-;_-@_-"/>
    <numFmt numFmtId="180" formatCode="0.0%"/>
    <numFmt numFmtId="181" formatCode="0.000%"/>
    <numFmt numFmtId="182" formatCode="#,##0.00_ ;\-#,##0.00\ "/>
    <numFmt numFmtId="183" formatCode="#,##0.0"/>
    <numFmt numFmtId="184" formatCode="#,##0.000"/>
    <numFmt numFmtId="185" formatCode="#,##0.0000"/>
  </numFmts>
  <fonts count="47">
    <font>
      <sz val="10"/>
      <name val="Arial"/>
      <family val="2"/>
    </font>
    <font>
      <b/>
      <sz val="11"/>
      <name val="Univers CE"/>
      <family val="0"/>
    </font>
    <font>
      <i/>
      <sz val="11"/>
      <name val="Univers CE"/>
      <family val="0"/>
    </font>
    <font>
      <b/>
      <i/>
      <sz val="11"/>
      <name val="Univers CE"/>
      <family val="0"/>
    </font>
    <font>
      <sz val="11"/>
      <name val="Univers CE"/>
      <family val="0"/>
    </font>
    <font>
      <b/>
      <sz val="2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.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85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49" fontId="6" fillId="34" borderId="13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49" fontId="0" fillId="34" borderId="13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49" fontId="6" fillId="35" borderId="13" xfId="0" applyNumberFormat="1" applyFont="1" applyFill="1" applyBorder="1" applyAlignment="1">
      <alignment/>
    </xf>
    <xf numFmtId="3" fontId="6" fillId="35" borderId="0" xfId="0" applyNumberFormat="1" applyFont="1" applyFill="1" applyBorder="1" applyAlignment="1">
      <alignment/>
    </xf>
    <xf numFmtId="49" fontId="6" fillId="35" borderId="15" xfId="0" applyNumberFormat="1" applyFont="1" applyFill="1" applyBorder="1" applyAlignment="1">
      <alignment/>
    </xf>
    <xf numFmtId="3" fontId="6" fillId="35" borderId="16" xfId="0" applyNumberFormat="1" applyFont="1" applyFill="1" applyBorder="1" applyAlignment="1">
      <alignment/>
    </xf>
    <xf numFmtId="49" fontId="0" fillId="35" borderId="13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/>
    </xf>
    <xf numFmtId="3" fontId="6" fillId="35" borderId="14" xfId="0" applyNumberFormat="1" applyFont="1" applyFill="1" applyBorder="1" applyAlignment="1">
      <alignment/>
    </xf>
    <xf numFmtId="3" fontId="6" fillId="34" borderId="14" xfId="0" applyNumberFormat="1" applyFont="1" applyFill="1" applyBorder="1" applyAlignment="1">
      <alignment/>
    </xf>
    <xf numFmtId="3" fontId="6" fillId="35" borderId="17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12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9" fillId="0" borderId="1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36" borderId="14" xfId="0" applyNumberFormat="1" applyFont="1" applyFill="1" applyBorder="1" applyAlignment="1">
      <alignment/>
    </xf>
    <xf numFmtId="3" fontId="10" fillId="35" borderId="14" xfId="0" applyNumberFormat="1" applyFont="1" applyFill="1" applyBorder="1" applyAlignment="1">
      <alignment/>
    </xf>
    <xf numFmtId="3" fontId="10" fillId="34" borderId="14" xfId="0" applyNumberFormat="1" applyFont="1" applyFill="1" applyBorder="1" applyAlignment="1">
      <alignment/>
    </xf>
    <xf numFmtId="3" fontId="10" fillId="0" borderId="17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3" fontId="6" fillId="37" borderId="0" xfId="0" applyNumberFormat="1" applyFont="1" applyFill="1" applyBorder="1" applyAlignment="1">
      <alignment/>
    </xf>
    <xf numFmtId="3" fontId="6" fillId="37" borderId="16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4" fontId="0" fillId="0" borderId="0" xfId="0" applyNumberFormat="1" applyFont="1" applyAlignment="1" quotePrefix="1">
      <alignment/>
    </xf>
    <xf numFmtId="49" fontId="0" fillId="33" borderId="13" xfId="0" applyNumberFormat="1" applyFont="1" applyFill="1" applyBorder="1" applyAlignment="1">
      <alignment/>
    </xf>
    <xf numFmtId="3" fontId="10" fillId="33" borderId="14" xfId="0" applyNumberFormat="1" applyFont="1" applyFill="1" applyBorder="1" applyAlignment="1">
      <alignment/>
    </xf>
    <xf numFmtId="49" fontId="6" fillId="38" borderId="15" xfId="0" applyNumberFormat="1" applyFont="1" applyFill="1" applyBorder="1" applyAlignment="1">
      <alignment/>
    </xf>
    <xf numFmtId="3" fontId="6" fillId="38" borderId="16" xfId="0" applyNumberFormat="1" applyFont="1" applyFill="1" applyBorder="1" applyAlignment="1">
      <alignment/>
    </xf>
    <xf numFmtId="3" fontId="6" fillId="38" borderId="17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6" fillId="39" borderId="13" xfId="0" applyNumberFormat="1" applyFont="1" applyFill="1" applyBorder="1" applyAlignment="1">
      <alignment/>
    </xf>
    <xf numFmtId="3" fontId="6" fillId="39" borderId="0" xfId="0" applyNumberFormat="1" applyFont="1" applyFill="1" applyBorder="1" applyAlignment="1">
      <alignment/>
    </xf>
    <xf numFmtId="49" fontId="6" fillId="39" borderId="15" xfId="0" applyNumberFormat="1" applyFont="1" applyFill="1" applyBorder="1" applyAlignment="1">
      <alignment/>
    </xf>
    <xf numFmtId="3" fontId="6" fillId="39" borderId="16" xfId="0" applyNumberFormat="1" applyFont="1" applyFill="1" applyBorder="1" applyAlignment="1">
      <alignment/>
    </xf>
    <xf numFmtId="49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40" borderId="20" xfId="0" applyNumberFormat="1" applyFont="1" applyFill="1" applyBorder="1" applyAlignment="1">
      <alignment/>
    </xf>
    <xf numFmtId="3" fontId="6" fillId="40" borderId="16" xfId="0" applyNumberFormat="1" applyFont="1" applyFill="1" applyBorder="1" applyAlignment="1">
      <alignment/>
    </xf>
    <xf numFmtId="3" fontId="6" fillId="38" borderId="14" xfId="0" applyNumberFormat="1" applyFont="1" applyFill="1" applyBorder="1" applyAlignment="1">
      <alignment/>
    </xf>
    <xf numFmtId="3" fontId="6" fillId="38" borderId="0" xfId="0" applyNumberFormat="1" applyFont="1" applyFill="1" applyBorder="1" applyAlignment="1">
      <alignment/>
    </xf>
    <xf numFmtId="49" fontId="6" fillId="38" borderId="13" xfId="0" applyNumberFormat="1" applyFont="1" applyFill="1" applyBorder="1" applyAlignment="1">
      <alignment/>
    </xf>
    <xf numFmtId="3" fontId="6" fillId="38" borderId="19" xfId="0" applyNumberFormat="1" applyFont="1" applyFill="1" applyBorder="1" applyAlignment="1">
      <alignment/>
    </xf>
    <xf numFmtId="49" fontId="6" fillId="38" borderId="18" xfId="0" applyNumberFormat="1" applyFont="1" applyFill="1" applyBorder="1" applyAlignment="1">
      <alignment/>
    </xf>
    <xf numFmtId="3" fontId="6" fillId="38" borderId="20" xfId="0" applyNumberFormat="1" applyFont="1" applyFill="1" applyBorder="1" applyAlignment="1">
      <alignment/>
    </xf>
    <xf numFmtId="3" fontId="0" fillId="41" borderId="0" xfId="0" applyNumberFormat="1" applyFont="1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0.02675"/>
          <c:w val="0.838"/>
          <c:h val="0.957"/>
        </c:manualLayout>
      </c:layout>
      <c:lineChart>
        <c:grouping val="standard"/>
        <c:varyColors val="0"/>
        <c:ser>
          <c:idx val="0"/>
          <c:order val="0"/>
          <c:tx>
            <c:v>Gesamt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OR!$B$5:$M$5</c:f>
              <c:numCache/>
            </c:numRef>
          </c:cat>
          <c:val>
            <c:numRef>
              <c:f>OR!$B$10:$M$10</c:f>
              <c:numCache/>
            </c:numRef>
          </c:val>
          <c:smooth val="0"/>
        </c:ser>
        <c:ser>
          <c:idx val="1"/>
          <c:order val="1"/>
          <c:tx>
            <c:v>Altbau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OR!$B$5:$M$5</c:f>
              <c:numCache/>
            </c:numRef>
          </c:cat>
          <c:val>
            <c:numRef>
              <c:f>OR!$B$8:$M$8</c:f>
              <c:numCache/>
            </c:numRef>
          </c:val>
          <c:smooth val="0"/>
        </c:ser>
        <c:ser>
          <c:idx val="2"/>
          <c:order val="2"/>
          <c:tx>
            <c:v>Anbau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OR!$B$5:$M$5</c:f>
              <c:numCache/>
            </c:numRef>
          </c:cat>
          <c:val>
            <c:numRef>
              <c:f>OR!$B$9:$M$9</c:f>
              <c:numCache/>
            </c:numRef>
          </c:val>
          <c:smooth val="0"/>
        </c:ser>
        <c:marker val="1"/>
        <c:axId val="33093343"/>
        <c:axId val="29404632"/>
      </c:lineChart>
      <c:catAx>
        <c:axId val="33093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04632"/>
        <c:crosses val="autoZero"/>
        <c:auto val="1"/>
        <c:lblOffset val="100"/>
        <c:tickLblSkip val="1"/>
        <c:noMultiLvlLbl val="0"/>
      </c:catAx>
      <c:valAx>
        <c:axId val="29404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93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39375"/>
          <c:w val="0.1595"/>
          <c:h val="0.1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9"/>
          <c:w val="0.8855"/>
          <c:h val="0.942"/>
        </c:manualLayout>
      </c:layout>
      <c:lineChart>
        <c:grouping val="standard"/>
        <c:varyColors val="0"/>
        <c:ser>
          <c:idx val="0"/>
          <c:order val="0"/>
          <c:tx>
            <c:v>Gesamt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QS!$B$5:$M$5</c:f>
              <c:numCache/>
            </c:numRef>
          </c:cat>
          <c:val>
            <c:numRef>
              <c:f>QS!$B$10:$M$10</c:f>
              <c:numCache/>
            </c:numRef>
          </c:val>
          <c:smooth val="0"/>
        </c:ser>
        <c:ser>
          <c:idx val="1"/>
          <c:order val="1"/>
          <c:tx>
            <c:v>Altbau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QS!$B$5:$M$5</c:f>
              <c:numCache/>
            </c:numRef>
          </c:cat>
          <c:val>
            <c:numRef>
              <c:f>QS!$B$8:$M$8</c:f>
              <c:numCache/>
            </c:numRef>
          </c:val>
          <c:smooth val="0"/>
        </c:ser>
        <c:ser>
          <c:idx val="2"/>
          <c:order val="2"/>
          <c:tx>
            <c:v>Anbau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QS!$B$5:$M$5</c:f>
              <c:numCache/>
            </c:numRef>
          </c:cat>
          <c:val>
            <c:numRef>
              <c:f>QS!$B$9:$M$9</c:f>
              <c:numCache/>
            </c:numRef>
          </c:val>
          <c:smooth val="0"/>
        </c:ser>
        <c:marker val="1"/>
        <c:axId val="63315097"/>
        <c:axId val="32964962"/>
      </c:lineChart>
      <c:catAx>
        <c:axId val="63315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64962"/>
        <c:crosses val="autoZero"/>
        <c:auto val="1"/>
        <c:lblOffset val="100"/>
        <c:tickLblSkip val="1"/>
        <c:noMultiLvlLbl val="0"/>
      </c:catAx>
      <c:valAx>
        <c:axId val="32964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15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3925"/>
          <c:w val="0.11875"/>
          <c:h val="0.1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5"/>
          <c:w val="0.8855"/>
          <c:h val="0.943"/>
        </c:manualLayout>
      </c:layout>
      <c:lineChart>
        <c:grouping val="standard"/>
        <c:varyColors val="0"/>
        <c:ser>
          <c:idx val="0"/>
          <c:order val="0"/>
          <c:tx>
            <c:v>Gesamt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NR!$B$5:$M$5</c:f>
              <c:numCache/>
            </c:numRef>
          </c:cat>
          <c:val>
            <c:numRef>
              <c:f>NR!$B$10:$M$10</c:f>
              <c:numCache/>
            </c:numRef>
          </c:val>
          <c:smooth val="0"/>
        </c:ser>
        <c:ser>
          <c:idx val="1"/>
          <c:order val="1"/>
          <c:tx>
            <c:v>Altbau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NR!$B$5:$M$5</c:f>
              <c:numCache/>
            </c:numRef>
          </c:cat>
          <c:val>
            <c:numRef>
              <c:f>NR!$B$8:$M$8</c:f>
              <c:numCache/>
            </c:numRef>
          </c:val>
          <c:smooth val="0"/>
        </c:ser>
        <c:ser>
          <c:idx val="2"/>
          <c:order val="2"/>
          <c:tx>
            <c:v>Anbau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NR!$B$5:$M$5</c:f>
              <c:numCache/>
            </c:numRef>
          </c:cat>
          <c:val>
            <c:numRef>
              <c:f>NR!$B$9:$M$9</c:f>
              <c:numCache/>
            </c:numRef>
          </c:val>
          <c:smooth val="0"/>
        </c:ser>
        <c:marker val="1"/>
        <c:axId val="28249203"/>
        <c:axId val="52916236"/>
      </c:lineChart>
      <c:catAx>
        <c:axId val="28249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16236"/>
        <c:crosses val="autoZero"/>
        <c:auto val="1"/>
        <c:lblOffset val="100"/>
        <c:tickLblSkip val="1"/>
        <c:noMultiLvlLbl val="0"/>
      </c:catAx>
      <c:valAx>
        <c:axId val="52916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49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"/>
          <c:y val="0.39425"/>
          <c:w val="0.119"/>
          <c:h val="0.1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5"/>
          <c:w val="0.88525"/>
          <c:h val="0.943"/>
        </c:manualLayout>
      </c:layout>
      <c:lineChart>
        <c:grouping val="standard"/>
        <c:varyColors val="0"/>
        <c:ser>
          <c:idx val="0"/>
          <c:order val="0"/>
          <c:tx>
            <c:v>Gesamt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SU!$B$3:$M$3</c:f>
              <c:numCache/>
            </c:numRef>
          </c:cat>
          <c:val>
            <c:numRef>
              <c:f>SU!$B$8:$M$8</c:f>
              <c:numCache/>
            </c:numRef>
          </c:val>
          <c:smooth val="0"/>
        </c:ser>
        <c:ser>
          <c:idx val="1"/>
          <c:order val="1"/>
          <c:tx>
            <c:v>Altbau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SU!$B$3:$M$3</c:f>
              <c:numCache/>
            </c:numRef>
          </c:cat>
          <c:val>
            <c:numRef>
              <c:f>SU!$B$6:$M$6</c:f>
              <c:numCache/>
            </c:numRef>
          </c:val>
          <c:smooth val="0"/>
        </c:ser>
        <c:ser>
          <c:idx val="2"/>
          <c:order val="2"/>
          <c:tx>
            <c:v>Anbau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SU!$B$3:$M$3</c:f>
              <c:numCache/>
            </c:numRef>
          </c:cat>
          <c:val>
            <c:numRef>
              <c:f>SU!$B$7:$M$7</c:f>
              <c:numCache/>
            </c:numRef>
          </c:val>
          <c:smooth val="0"/>
        </c:ser>
        <c:marker val="1"/>
        <c:axId val="6484077"/>
        <c:axId val="58356694"/>
      </c:lineChart>
      <c:catAx>
        <c:axId val="648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6694"/>
        <c:crosses val="autoZero"/>
        <c:auto val="1"/>
        <c:lblOffset val="100"/>
        <c:tickLblSkip val="1"/>
        <c:noMultiLvlLbl val="0"/>
      </c:catAx>
      <c:valAx>
        <c:axId val="58356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4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39325"/>
          <c:w val="0.12025"/>
          <c:h val="0.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25"/>
          <c:w val="0.875"/>
          <c:h val="0.9435"/>
        </c:manualLayout>
      </c:layout>
      <c:lineChart>
        <c:grouping val="standard"/>
        <c:varyColors val="0"/>
        <c:ser>
          <c:idx val="0"/>
          <c:order val="0"/>
          <c:tx>
            <c:v>Gesamt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'IN'!$B$3:$M$3</c:f>
              <c:numCache/>
            </c:numRef>
          </c:cat>
          <c:val>
            <c:numRef>
              <c:f>'IN'!$B$8:$M$8</c:f>
              <c:numCache/>
            </c:numRef>
          </c:val>
          <c:smooth val="0"/>
        </c:ser>
        <c:ser>
          <c:idx val="1"/>
          <c:order val="1"/>
          <c:tx>
            <c:v>Altbau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'IN'!$B$3:$M$3</c:f>
              <c:numCache/>
            </c:numRef>
          </c:cat>
          <c:val>
            <c:numRef>
              <c:f>'IN'!$B$6:$M$6</c:f>
              <c:numCache/>
            </c:numRef>
          </c:val>
          <c:smooth val="0"/>
        </c:ser>
        <c:ser>
          <c:idx val="2"/>
          <c:order val="2"/>
          <c:tx>
            <c:v>Anbau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'IN'!$B$3:$M$3</c:f>
              <c:numCache/>
            </c:numRef>
          </c:cat>
          <c:val>
            <c:numRef>
              <c:f>'IN'!$B$7:$M$7</c:f>
              <c:numCache/>
            </c:numRef>
          </c:val>
          <c:smooth val="0"/>
        </c:ser>
        <c:marker val="1"/>
        <c:axId val="55448199"/>
        <c:axId val="29271744"/>
      </c:lineChart>
      <c:catAx>
        <c:axId val="55448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71744"/>
        <c:crosses val="autoZero"/>
        <c:auto val="1"/>
        <c:lblOffset val="100"/>
        <c:tickLblSkip val="1"/>
        <c:noMultiLvlLbl val="0"/>
      </c:catAx>
      <c:valAx>
        <c:axId val="29271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48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38625"/>
          <c:w val="0.145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152400</xdr:rowOff>
    </xdr:from>
    <xdr:to>
      <xdr:col>14</xdr:col>
      <xdr:colOff>0</xdr:colOff>
      <xdr:row>39</xdr:row>
      <xdr:rowOff>152400</xdr:rowOff>
    </xdr:to>
    <xdr:graphicFrame>
      <xdr:nvGraphicFramePr>
        <xdr:cNvPr id="1" name="Chart 6"/>
        <xdr:cNvGraphicFramePr/>
      </xdr:nvGraphicFramePr>
      <xdr:xfrm>
        <a:off x="0" y="3238500"/>
        <a:ext cx="69532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13</xdr:col>
      <xdr:colOff>952500</xdr:colOff>
      <xdr:row>40</xdr:row>
      <xdr:rowOff>123825</xdr:rowOff>
    </xdr:to>
    <xdr:graphicFrame>
      <xdr:nvGraphicFramePr>
        <xdr:cNvPr id="1" name="Chart 2"/>
        <xdr:cNvGraphicFramePr/>
      </xdr:nvGraphicFramePr>
      <xdr:xfrm>
        <a:off x="0" y="3409950"/>
        <a:ext cx="70675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13</xdr:col>
      <xdr:colOff>933450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0" y="2762250"/>
        <a:ext cx="70485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13</xdr:col>
      <xdr:colOff>866775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0" y="2276475"/>
        <a:ext cx="69818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13</xdr:col>
      <xdr:colOff>266700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0" y="2114550"/>
        <a:ext cx="62960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3.7109375" style="4" customWidth="1"/>
    <col min="2" max="13" width="7.28125" style="6" customWidth="1"/>
    <col min="14" max="14" width="14.421875" style="6" bestFit="1" customWidth="1"/>
    <col min="15" max="15" width="4.00390625" style="1" bestFit="1" customWidth="1"/>
    <col min="16" max="16384" width="11.421875" style="1" customWidth="1"/>
  </cols>
  <sheetData>
    <row r="1" spans="1:14" s="2" customFormat="1" ht="26.25">
      <c r="A1" s="3" t="s">
        <v>188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s="7" customFormat="1" ht="12.75">
      <c r="A3" s="45"/>
      <c r="B3" s="46">
        <v>1</v>
      </c>
      <c r="C3" s="46">
        <v>2</v>
      </c>
      <c r="D3" s="46">
        <v>3</v>
      </c>
      <c r="E3" s="46">
        <v>4</v>
      </c>
      <c r="F3" s="46">
        <v>5</v>
      </c>
      <c r="G3" s="46">
        <v>6</v>
      </c>
      <c r="H3" s="46">
        <v>7</v>
      </c>
      <c r="I3" s="46">
        <v>8</v>
      </c>
      <c r="J3" s="46">
        <v>9</v>
      </c>
      <c r="K3" s="46">
        <v>10</v>
      </c>
      <c r="L3" s="46">
        <v>11</v>
      </c>
      <c r="M3" s="46">
        <v>12</v>
      </c>
      <c r="N3" s="46"/>
    </row>
    <row r="4" spans="1:14" s="7" customFormat="1" ht="12.75">
      <c r="A4" s="45" t="s">
        <v>187</v>
      </c>
      <c r="B4" s="46">
        <v>31</v>
      </c>
      <c r="C4" s="46">
        <v>28</v>
      </c>
      <c r="D4" s="46">
        <v>31</v>
      </c>
      <c r="E4" s="46">
        <v>30</v>
      </c>
      <c r="F4" s="46">
        <v>31</v>
      </c>
      <c r="G4" s="46">
        <v>30</v>
      </c>
      <c r="H4" s="46">
        <v>31</v>
      </c>
      <c r="I4" s="46">
        <v>31</v>
      </c>
      <c r="J4" s="46">
        <v>30</v>
      </c>
      <c r="K4" s="46">
        <v>31</v>
      </c>
      <c r="L4" s="46">
        <v>30</v>
      </c>
      <c r="M4" s="46">
        <v>31</v>
      </c>
      <c r="N4" s="46">
        <f>SUM(B4:M4)</f>
        <v>365</v>
      </c>
    </row>
    <row r="6" spans="1:14" s="7" customFormat="1" ht="12.75">
      <c r="A6" s="19" t="s">
        <v>78</v>
      </c>
      <c r="B6" s="21">
        <f>+OR!B8+QS!B8+NR!B8+SU!B6+'IN'!B6</f>
        <v>201</v>
      </c>
      <c r="C6" s="21">
        <f>+OR!C8+QS!C8+NR!C8+SU!C6+'IN'!C6</f>
        <v>201</v>
      </c>
      <c r="D6" s="21">
        <f>+OR!D8+QS!D8+NR!D8+SU!D6+'IN'!D6</f>
        <v>201</v>
      </c>
      <c r="E6" s="21">
        <f>+OR!E8+QS!E8+NR!E8+SU!E6+'IN'!E6</f>
        <v>201</v>
      </c>
      <c r="F6" s="21">
        <f>+OR!F8+QS!F8+NR!F8+SU!F6+'IN'!F6</f>
        <v>201</v>
      </c>
      <c r="G6" s="21">
        <f>+OR!G8+QS!G8+NR!G8+SU!G6+'IN'!G6</f>
        <v>201</v>
      </c>
      <c r="H6" s="21">
        <f>+OR!H8+QS!H8+NR!H8+SU!H6+'IN'!H6</f>
        <v>201</v>
      </c>
      <c r="I6" s="21">
        <f>+OR!I8+QS!I8+NR!I8+SU!I6+'IN'!I6</f>
        <v>201</v>
      </c>
      <c r="J6" s="21">
        <f>+OR!J8+QS!J8+NR!J8+SU!J6+'IN'!J6</f>
        <v>201</v>
      </c>
      <c r="K6" s="21">
        <f>+OR!K8+QS!K8+NR!K8+SU!K6+'IN'!K6</f>
        <v>201</v>
      </c>
      <c r="L6" s="21">
        <f>+OR!L8+QS!L8+NR!L8+SU!L6+'IN'!L6</f>
        <v>201</v>
      </c>
      <c r="M6" s="21">
        <f>+OR!M8+QS!M8+NR!M8+SU!M6+'IN'!M6</f>
        <v>201</v>
      </c>
      <c r="N6" s="22"/>
    </row>
    <row r="7" spans="1:14" s="7" customFormat="1" ht="12.75">
      <c r="A7" s="23" t="s">
        <v>79</v>
      </c>
      <c r="B7" s="24">
        <f>+OR!B9+QS!B9+NR!B9+SU!B7+'IN'!B7</f>
        <v>49</v>
      </c>
      <c r="C7" s="24">
        <f>+OR!C9+QS!C9+NR!C9+SU!C7+'IN'!C7</f>
        <v>49</v>
      </c>
      <c r="D7" s="24">
        <f>+OR!D9+QS!D9+NR!D9+SU!D7+'IN'!D7</f>
        <v>49</v>
      </c>
      <c r="E7" s="24">
        <f>+OR!E9+QS!E9+NR!E9+SU!E7+'IN'!E7</f>
        <v>49</v>
      </c>
      <c r="F7" s="24">
        <f>+OR!F9+QS!F9+NR!F9+SU!F7+'IN'!F7</f>
        <v>49</v>
      </c>
      <c r="G7" s="24">
        <f>+OR!G9+QS!G9+NR!G9+SU!G7+'IN'!G7</f>
        <v>49</v>
      </c>
      <c r="H7" s="24">
        <f>+OR!H9+QS!H9+NR!H9+SU!H7+'IN'!H7</f>
        <v>49</v>
      </c>
      <c r="I7" s="24">
        <f>+OR!I9+QS!I9+NR!I9+SU!I7+'IN'!I7</f>
        <v>49</v>
      </c>
      <c r="J7" s="24">
        <f>+OR!J9+QS!J9+NR!J9+SU!J7+'IN'!J7</f>
        <v>49</v>
      </c>
      <c r="K7" s="24">
        <f>+OR!K9+QS!K9+NR!K9+SU!K7+'IN'!K7</f>
        <v>49</v>
      </c>
      <c r="L7" s="24">
        <f>+OR!L9+QS!L9+NR!L9+SU!L7+'IN'!L7</f>
        <v>49</v>
      </c>
      <c r="M7" s="24">
        <f>+OR!M9+QS!M9+NR!M9+SU!M7+'IN'!M7</f>
        <v>49</v>
      </c>
      <c r="N7" s="25"/>
    </row>
    <row r="8" spans="1:14" s="7" customFormat="1" ht="12.75">
      <c r="A8" s="66" t="s">
        <v>185</v>
      </c>
      <c r="B8" s="67">
        <f aca="true" t="shared" si="0" ref="B8:M8">SUM(B6:B7)</f>
        <v>250</v>
      </c>
      <c r="C8" s="67">
        <f t="shared" si="0"/>
        <v>250</v>
      </c>
      <c r="D8" s="67">
        <f t="shared" si="0"/>
        <v>250</v>
      </c>
      <c r="E8" s="67">
        <f t="shared" si="0"/>
        <v>250</v>
      </c>
      <c r="F8" s="67">
        <f t="shared" si="0"/>
        <v>250</v>
      </c>
      <c r="G8" s="67">
        <f t="shared" si="0"/>
        <v>250</v>
      </c>
      <c r="H8" s="67">
        <f t="shared" si="0"/>
        <v>250</v>
      </c>
      <c r="I8" s="67">
        <f t="shared" si="0"/>
        <v>250</v>
      </c>
      <c r="J8" s="67">
        <f t="shared" si="0"/>
        <v>250</v>
      </c>
      <c r="K8" s="67">
        <f t="shared" si="0"/>
        <v>250</v>
      </c>
      <c r="L8" s="67">
        <f t="shared" si="0"/>
        <v>250</v>
      </c>
      <c r="M8" s="67">
        <f t="shared" si="0"/>
        <v>250</v>
      </c>
      <c r="N8" s="68">
        <f>AVERAGE(B8:M8)</f>
        <v>250</v>
      </c>
    </row>
    <row r="9" spans="1:14" s="7" customFormat="1" ht="12.75">
      <c r="A9" s="23" t="s">
        <v>182</v>
      </c>
      <c r="B9" s="24">
        <f>+OR!B13+QS!B12+NR!B11+'IN'!B9</f>
        <v>3</v>
      </c>
      <c r="C9" s="24">
        <f>+OR!C13+QS!C12+NR!C11+'IN'!C9</f>
        <v>3</v>
      </c>
      <c r="D9" s="24">
        <f>+OR!D13+QS!D12+NR!D11+'IN'!D9</f>
        <v>3</v>
      </c>
      <c r="E9" s="24">
        <f>+OR!E13+QS!E12+NR!E11+'IN'!E9</f>
        <v>3</v>
      </c>
      <c r="F9" s="24">
        <f>+OR!F13+QS!F12+NR!F11+'IN'!F9</f>
        <v>3</v>
      </c>
      <c r="G9" s="24">
        <f>+OR!G13+QS!G12+NR!G11+'IN'!G9</f>
        <v>3</v>
      </c>
      <c r="H9" s="24">
        <f>+OR!H13+QS!H12+NR!H11+'IN'!H9</f>
        <v>3</v>
      </c>
      <c r="I9" s="24">
        <f>+OR!I13+QS!I12+NR!I11+'IN'!I9</f>
        <v>3</v>
      </c>
      <c r="J9" s="24">
        <f>+OR!J13+QS!J12+NR!J11+'IN'!J9</f>
        <v>3</v>
      </c>
      <c r="K9" s="24">
        <f>+OR!K13+QS!K12+NR!K11+'IN'!K9</f>
        <v>3</v>
      </c>
      <c r="L9" s="24">
        <f>+OR!L13+QS!L12+NR!L11+'IN'!L9</f>
        <v>3</v>
      </c>
      <c r="M9" s="24">
        <f>+OR!M13+QS!M12+NR!M11+'IN'!M9</f>
        <v>3</v>
      </c>
      <c r="N9" s="25"/>
    </row>
    <row r="10" spans="1:14" s="7" customFormat="1" ht="12.75">
      <c r="A10" s="23" t="s">
        <v>178</v>
      </c>
      <c r="B10" s="24">
        <f>+OR!B14+QS!B13+NR!B12+SU!B9+'IN'!B10</f>
        <v>180</v>
      </c>
      <c r="C10" s="24">
        <f>+OR!C14+QS!C13+NR!C12+SU!C9+'IN'!C10</f>
        <v>180</v>
      </c>
      <c r="D10" s="24">
        <f>+OR!D14+QS!D13+NR!D12+SU!D9+'IN'!D10</f>
        <v>180</v>
      </c>
      <c r="E10" s="24">
        <f>+OR!E14+QS!E13+NR!E12+SU!E9+'IN'!E10</f>
        <v>180</v>
      </c>
      <c r="F10" s="24">
        <f>+OR!F14+QS!F13+NR!F12+SU!F9+'IN'!F10</f>
        <v>180</v>
      </c>
      <c r="G10" s="24">
        <f>+OR!G14+QS!G13+NR!G12+SU!G9+'IN'!G10</f>
        <v>180</v>
      </c>
      <c r="H10" s="24">
        <f>+OR!H14+QS!H13+NR!H12+SU!H9+'IN'!H10</f>
        <v>180</v>
      </c>
      <c r="I10" s="24">
        <f>+OR!I14+QS!I13+NR!I12+SU!I9+'IN'!I10</f>
        <v>180</v>
      </c>
      <c r="J10" s="24">
        <f>+OR!J14+QS!J13+NR!J12+SU!J9+'IN'!J10</f>
        <v>180</v>
      </c>
      <c r="K10" s="24">
        <f>+OR!K14+QS!K13+NR!K12+SU!K9+'IN'!K10</f>
        <v>180</v>
      </c>
      <c r="L10" s="24">
        <f>+OR!L14+QS!L13+NR!L12+SU!L9+'IN'!L10</f>
        <v>180</v>
      </c>
      <c r="M10" s="24">
        <f>+OR!M14+QS!M13+NR!M12+SU!M9+'IN'!M10</f>
        <v>180</v>
      </c>
      <c r="N10" s="25"/>
    </row>
    <row r="11" spans="1:14" s="7" customFormat="1" ht="12.75">
      <c r="A11" s="23" t="s">
        <v>183</v>
      </c>
      <c r="B11" s="24">
        <f>+QS!B14</f>
        <v>6</v>
      </c>
      <c r="C11" s="24">
        <f>+QS!C14</f>
        <v>6</v>
      </c>
      <c r="D11" s="24">
        <f>+QS!D14</f>
        <v>6</v>
      </c>
      <c r="E11" s="24">
        <f>+QS!E14</f>
        <v>6</v>
      </c>
      <c r="F11" s="24">
        <f>+QS!F14</f>
        <v>6</v>
      </c>
      <c r="G11" s="24">
        <f>+QS!G14</f>
        <v>6</v>
      </c>
      <c r="H11" s="24">
        <f>+QS!H14</f>
        <v>6</v>
      </c>
      <c r="I11" s="24">
        <f>+QS!I14</f>
        <v>6</v>
      </c>
      <c r="J11" s="24">
        <f>+QS!J14</f>
        <v>6</v>
      </c>
      <c r="K11" s="24">
        <f>+QS!K14</f>
        <v>6</v>
      </c>
      <c r="L11" s="24">
        <f>+QS!L14</f>
        <v>6</v>
      </c>
      <c r="M11" s="24">
        <f>+QS!M14</f>
        <v>6</v>
      </c>
      <c r="N11" s="25"/>
    </row>
    <row r="12" spans="1:14" s="7" customFormat="1" ht="12.75">
      <c r="A12" s="15" t="s">
        <v>184</v>
      </c>
      <c r="B12" s="16">
        <f>+QS!B15</f>
        <v>12</v>
      </c>
      <c r="C12" s="16">
        <f>+QS!C15</f>
        <v>12</v>
      </c>
      <c r="D12" s="16">
        <f>+QS!D15</f>
        <v>12</v>
      </c>
      <c r="E12" s="16">
        <f>+QS!E15</f>
        <v>12</v>
      </c>
      <c r="F12" s="16">
        <f>+QS!F15</f>
        <v>12</v>
      </c>
      <c r="G12" s="16">
        <f>+QS!G15</f>
        <v>12</v>
      </c>
      <c r="H12" s="16">
        <f>+QS!H15</f>
        <v>12</v>
      </c>
      <c r="I12" s="16">
        <f>+QS!I15</f>
        <v>12</v>
      </c>
      <c r="J12" s="16">
        <f>+QS!J15</f>
        <v>12</v>
      </c>
      <c r="K12" s="16">
        <f>+QS!K15</f>
        <v>12</v>
      </c>
      <c r="L12" s="16">
        <f>+QS!L15</f>
        <v>12</v>
      </c>
      <c r="M12" s="16">
        <f>+QS!M15</f>
        <v>12</v>
      </c>
      <c r="N12" s="20"/>
    </row>
    <row r="13" spans="1:14" s="7" customFormat="1" ht="12.75">
      <c r="A13" s="23" t="s">
        <v>169</v>
      </c>
      <c r="B13" s="24">
        <f>+OR!B15+QS!B16+NR!B13+SU!B10</f>
        <v>7</v>
      </c>
      <c r="C13" s="24">
        <f>+OR!C15+QS!C16+NR!C13+SU!C10</f>
        <v>7</v>
      </c>
      <c r="D13" s="24">
        <f>+OR!D15+QS!D16+NR!D13+SU!D10</f>
        <v>5</v>
      </c>
      <c r="E13" s="24">
        <f>+OR!E15+QS!E16+NR!E13+SU!E10</f>
        <v>5</v>
      </c>
      <c r="F13" s="24">
        <f>+OR!F15+QS!F16+NR!F13+SU!F10</f>
        <v>7</v>
      </c>
      <c r="G13" s="24">
        <f>+OR!G15+QS!G16+NR!G13+SU!G10</f>
        <v>7</v>
      </c>
      <c r="H13" s="24">
        <f>+OR!H15+QS!H16+NR!H13+SU!H10</f>
        <v>9</v>
      </c>
      <c r="I13" s="24">
        <f>+OR!I15+QS!I16+NR!I13+SU!I10</f>
        <v>9</v>
      </c>
      <c r="J13" s="24">
        <f>+OR!J15+QS!J16+NR!J13+SU!J10</f>
        <v>9</v>
      </c>
      <c r="K13" s="24">
        <f>+OR!K15+QS!K16+NR!K13+SU!K10</f>
        <v>9</v>
      </c>
      <c r="L13" s="24">
        <f>+OR!L15+QS!L16+NR!L13+SU!L10</f>
        <v>9</v>
      </c>
      <c r="M13" s="24">
        <f>+OR!M15+QS!M16+NR!M13+SU!M10</f>
        <v>9</v>
      </c>
      <c r="N13" s="25"/>
    </row>
    <row r="14" spans="1:14" s="7" customFormat="1" ht="12.75">
      <c r="A14" s="23" t="s">
        <v>170</v>
      </c>
      <c r="B14" s="24">
        <f>+OR!B16+QS!B17</f>
        <v>2</v>
      </c>
      <c r="C14" s="24">
        <f>+OR!C16+QS!C17</f>
        <v>2</v>
      </c>
      <c r="D14" s="24">
        <f>+OR!D16+QS!D17</f>
        <v>2</v>
      </c>
      <c r="E14" s="24">
        <f>+OR!E16+QS!E17</f>
        <v>2</v>
      </c>
      <c r="F14" s="24">
        <f>+OR!F16+QS!F17</f>
        <v>2</v>
      </c>
      <c r="G14" s="24">
        <f>+OR!G16+QS!G17</f>
        <v>2</v>
      </c>
      <c r="H14" s="24">
        <f>+OR!H16+QS!H17</f>
        <v>2</v>
      </c>
      <c r="I14" s="24">
        <f>+OR!I16+QS!I17</f>
        <v>2</v>
      </c>
      <c r="J14" s="24">
        <f>+OR!J16+QS!J17</f>
        <v>2</v>
      </c>
      <c r="K14" s="24">
        <f>+OR!K16+QS!K17</f>
        <v>2</v>
      </c>
      <c r="L14" s="24">
        <f>+OR!L16+QS!L17</f>
        <v>2</v>
      </c>
      <c r="M14" s="24">
        <f>+OR!M16+QS!M17</f>
        <v>2</v>
      </c>
      <c r="N14" s="25"/>
    </row>
    <row r="15" spans="1:14" s="7" customFormat="1" ht="12.75">
      <c r="A15" s="23" t="s">
        <v>174</v>
      </c>
      <c r="B15" s="24">
        <f>+OR!B17+QS!B18+NR!B14+SU!B11+'IN'!B11</f>
        <v>32</v>
      </c>
      <c r="C15" s="24">
        <f>+OR!C17+QS!C18+NR!C14+SU!C11+'IN'!C11</f>
        <v>32</v>
      </c>
      <c r="D15" s="24">
        <f>+OR!D17+QS!D18+NR!D14+SU!D11+'IN'!D11</f>
        <v>34</v>
      </c>
      <c r="E15" s="24">
        <f>+OR!E17+QS!E18+NR!E14+SU!E11+'IN'!E11</f>
        <v>34</v>
      </c>
      <c r="F15" s="24">
        <f>+OR!F17+QS!F18+NR!F14+SU!F11+'IN'!F11</f>
        <v>32</v>
      </c>
      <c r="G15" s="24">
        <f>+OR!G17+QS!G18+NR!G14+SU!G11+'IN'!G11</f>
        <v>32</v>
      </c>
      <c r="H15" s="24">
        <f>+OR!H17+QS!H18+NR!H14+SU!H11+'IN'!H11</f>
        <v>32</v>
      </c>
      <c r="I15" s="24">
        <f>+OR!I17+QS!I18+NR!I14+SU!I11+'IN'!I11</f>
        <v>32</v>
      </c>
      <c r="J15" s="24">
        <f>+OR!J17+QS!J18+NR!J14+SU!J11+'IN'!J11</f>
        <v>32</v>
      </c>
      <c r="K15" s="24">
        <f>+OR!K17+QS!K18+NR!K14+SU!K11+'IN'!K11</f>
        <v>32</v>
      </c>
      <c r="L15" s="24">
        <f>+OR!L17+QS!L18+NR!L14+SU!L11+'IN'!L11</f>
        <v>32</v>
      </c>
      <c r="M15" s="24">
        <f>+OR!M17+QS!M18+NR!M14+SU!M11+'IN'!M11</f>
        <v>32</v>
      </c>
      <c r="N15" s="25"/>
    </row>
    <row r="16" spans="1:14" s="7" customFormat="1" ht="12.75">
      <c r="A16" s="15" t="s">
        <v>171</v>
      </c>
      <c r="B16" s="16">
        <f>+OR!B18+QS!B19+NR!B15+SU!B12</f>
        <v>8</v>
      </c>
      <c r="C16" s="16">
        <f>+OR!C18+QS!C19+NR!C15+SU!C12</f>
        <v>8</v>
      </c>
      <c r="D16" s="16">
        <f>+OR!D18+QS!D19+NR!D15+SU!D12</f>
        <v>8</v>
      </c>
      <c r="E16" s="16">
        <f>+OR!E18+QS!E19+NR!E15+SU!E12</f>
        <v>8</v>
      </c>
      <c r="F16" s="16">
        <f>+OR!F18+QS!F19+NR!F15+SU!F12</f>
        <v>8</v>
      </c>
      <c r="G16" s="16">
        <f>+OR!G18+QS!G19+NR!G15+SU!G12</f>
        <v>8</v>
      </c>
      <c r="H16" s="16">
        <f>+OR!H18+QS!H19+NR!H15+SU!H12</f>
        <v>8</v>
      </c>
      <c r="I16" s="16">
        <f>+OR!I18+QS!I19+NR!I15+SU!I12</f>
        <v>8</v>
      </c>
      <c r="J16" s="16">
        <f>+OR!J18+QS!J19+NR!J15+SU!J12</f>
        <v>8</v>
      </c>
      <c r="K16" s="16">
        <f>+OR!K18+QS!K19+NR!K15+SU!K12</f>
        <v>8</v>
      </c>
      <c r="L16" s="16">
        <f>+OR!L18+QS!L19+NR!L15+SU!L12</f>
        <v>8</v>
      </c>
      <c r="M16" s="16">
        <f>+OR!M18+QS!M19+NR!M15+SU!M12</f>
        <v>8</v>
      </c>
      <c r="N16" s="20"/>
    </row>
    <row r="17" spans="1:14" s="7" customFormat="1" ht="12.75">
      <c r="A17" s="15" t="s">
        <v>186</v>
      </c>
      <c r="B17" s="16">
        <f aca="true" t="shared" si="1" ref="B17:M17">SUM(B9:B16)</f>
        <v>250</v>
      </c>
      <c r="C17" s="16">
        <f t="shared" si="1"/>
        <v>250</v>
      </c>
      <c r="D17" s="16">
        <f t="shared" si="1"/>
        <v>250</v>
      </c>
      <c r="E17" s="16">
        <f t="shared" si="1"/>
        <v>250</v>
      </c>
      <c r="F17" s="16">
        <f t="shared" si="1"/>
        <v>250</v>
      </c>
      <c r="G17" s="16">
        <f t="shared" si="1"/>
        <v>250</v>
      </c>
      <c r="H17" s="16">
        <f t="shared" si="1"/>
        <v>252</v>
      </c>
      <c r="I17" s="16">
        <f t="shared" si="1"/>
        <v>252</v>
      </c>
      <c r="J17" s="16">
        <f t="shared" si="1"/>
        <v>252</v>
      </c>
      <c r="K17" s="16">
        <f t="shared" si="1"/>
        <v>252</v>
      </c>
      <c r="L17" s="16">
        <f t="shared" si="1"/>
        <v>252</v>
      </c>
      <c r="M17" s="16">
        <f t="shared" si="1"/>
        <v>252</v>
      </c>
      <c r="N17" s="20"/>
    </row>
    <row r="18" spans="1:14" s="7" customFormat="1" ht="12.75">
      <c r="A18" s="59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s="2" customFormat="1" ht="26.25">
      <c r="A19" s="3" t="str">
        <f>+OR!A1</f>
        <v>Bettenbelegung 2013 - Orthopädie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ht="12.75">
      <c r="N20" s="51"/>
    </row>
    <row r="21" spans="1:14" s="7" customFormat="1" ht="12.75">
      <c r="A21" s="45"/>
      <c r="B21" s="46">
        <f>+OR!B5</f>
        <v>1</v>
      </c>
      <c r="C21" s="46">
        <f>+OR!C5</f>
        <v>2</v>
      </c>
      <c r="D21" s="46">
        <f>+OR!D5</f>
        <v>3</v>
      </c>
      <c r="E21" s="46">
        <f>+OR!E5</f>
        <v>4</v>
      </c>
      <c r="F21" s="46">
        <f>+OR!F5</f>
        <v>5</v>
      </c>
      <c r="G21" s="46">
        <f>+OR!G5</f>
        <v>6</v>
      </c>
      <c r="H21" s="46">
        <f>+OR!H5</f>
        <v>7</v>
      </c>
      <c r="I21" s="46">
        <f>+OR!I5</f>
        <v>8</v>
      </c>
      <c r="J21" s="46">
        <f>+OR!J5</f>
        <v>9</v>
      </c>
      <c r="K21" s="46">
        <f>+OR!K5</f>
        <v>10</v>
      </c>
      <c r="L21" s="46">
        <f>+OR!L5</f>
        <v>11</v>
      </c>
      <c r="M21" s="46">
        <f>+OR!M5</f>
        <v>12</v>
      </c>
      <c r="N21" s="47"/>
    </row>
    <row r="22" spans="1:14" s="7" customFormat="1" ht="12.75">
      <c r="A22" s="45" t="str">
        <f>+OR!A6</f>
        <v>Tage</v>
      </c>
      <c r="B22" s="46">
        <f>+OR!B6</f>
        <v>31</v>
      </c>
      <c r="C22" s="46">
        <f>+OR!C6</f>
        <v>28</v>
      </c>
      <c r="D22" s="46">
        <f>+OR!D6</f>
        <v>31</v>
      </c>
      <c r="E22" s="46">
        <f>+OR!E6</f>
        <v>30</v>
      </c>
      <c r="F22" s="46">
        <f>+OR!F6</f>
        <v>31</v>
      </c>
      <c r="G22" s="46">
        <f>+OR!G6</f>
        <v>30</v>
      </c>
      <c r="H22" s="46">
        <f>+OR!H6</f>
        <v>31</v>
      </c>
      <c r="I22" s="46">
        <f>+OR!I6</f>
        <v>31</v>
      </c>
      <c r="J22" s="46">
        <f>+OR!J6</f>
        <v>30</v>
      </c>
      <c r="K22" s="46">
        <f>+OR!K6</f>
        <v>31</v>
      </c>
      <c r="L22" s="46">
        <f>+OR!L6</f>
        <v>30</v>
      </c>
      <c r="M22" s="46">
        <f>+OR!M6</f>
        <v>31</v>
      </c>
      <c r="N22" s="46">
        <f>+OR!N6</f>
        <v>365</v>
      </c>
    </row>
    <row r="23" ht="12.75">
      <c r="N23" s="51"/>
    </row>
    <row r="24" spans="1:14" s="7" customFormat="1" ht="12.75">
      <c r="A24" s="19" t="str">
        <f>+OR!A8</f>
        <v>Altbau</v>
      </c>
      <c r="B24" s="21">
        <f>+OR!B8</f>
        <v>102</v>
      </c>
      <c r="C24" s="21">
        <f>+OR!C8</f>
        <v>102</v>
      </c>
      <c r="D24" s="21">
        <f>+OR!D8</f>
        <v>102</v>
      </c>
      <c r="E24" s="21">
        <f>+OR!E8</f>
        <v>102</v>
      </c>
      <c r="F24" s="21">
        <f>+OR!F8</f>
        <v>102</v>
      </c>
      <c r="G24" s="21">
        <f>+OR!G8</f>
        <v>102</v>
      </c>
      <c r="H24" s="21">
        <f>+OR!H8</f>
        <v>102</v>
      </c>
      <c r="I24" s="21">
        <f>+OR!I8</f>
        <v>102</v>
      </c>
      <c r="J24" s="21">
        <f>+OR!J8</f>
        <v>102</v>
      </c>
      <c r="K24" s="21">
        <f>+OR!K8</f>
        <v>102</v>
      </c>
      <c r="L24" s="21">
        <f>+OR!L8</f>
        <v>102</v>
      </c>
      <c r="M24" s="21">
        <f>+OR!M8</f>
        <v>102</v>
      </c>
      <c r="N24" s="48"/>
    </row>
    <row r="25" spans="1:14" s="7" customFormat="1" ht="12.75">
      <c r="A25" s="23" t="str">
        <f>+OR!A9</f>
        <v>Anbau</v>
      </c>
      <c r="B25" s="24">
        <f>+OR!B9</f>
        <v>19</v>
      </c>
      <c r="C25" s="24">
        <f>+OR!C9</f>
        <v>19</v>
      </c>
      <c r="D25" s="24">
        <f>+OR!D9</f>
        <v>19</v>
      </c>
      <c r="E25" s="24">
        <f>+OR!E9</f>
        <v>19</v>
      </c>
      <c r="F25" s="24">
        <f>+OR!F9</f>
        <v>19</v>
      </c>
      <c r="G25" s="24">
        <f>+OR!G9</f>
        <v>19</v>
      </c>
      <c r="H25" s="24">
        <f>+OR!H9</f>
        <v>19</v>
      </c>
      <c r="I25" s="24">
        <f>+OR!I9</f>
        <v>19</v>
      </c>
      <c r="J25" s="24">
        <f>+OR!J9</f>
        <v>19</v>
      </c>
      <c r="K25" s="24">
        <f>+OR!K9</f>
        <v>19</v>
      </c>
      <c r="L25" s="24">
        <f>+OR!L9</f>
        <v>19</v>
      </c>
      <c r="M25" s="24">
        <f>+OR!M9</f>
        <v>19</v>
      </c>
      <c r="N25" s="49"/>
    </row>
    <row r="26" spans="1:14" s="7" customFormat="1" ht="12.75">
      <c r="A26" s="66" t="s">
        <v>189</v>
      </c>
      <c r="B26" s="67">
        <f>+OR!B10</f>
        <v>121</v>
      </c>
      <c r="C26" s="67">
        <f>+OR!C10</f>
        <v>121</v>
      </c>
      <c r="D26" s="67">
        <f>+OR!D10</f>
        <v>121</v>
      </c>
      <c r="E26" s="67">
        <f>+OR!E10</f>
        <v>121</v>
      </c>
      <c r="F26" s="67">
        <f>+OR!F10</f>
        <v>121</v>
      </c>
      <c r="G26" s="67">
        <f>+OR!G10</f>
        <v>121</v>
      </c>
      <c r="H26" s="67">
        <f>+OR!H10</f>
        <v>121</v>
      </c>
      <c r="I26" s="67">
        <f>+OR!I10</f>
        <v>121</v>
      </c>
      <c r="J26" s="67">
        <f>+OR!J10</f>
        <v>121</v>
      </c>
      <c r="K26" s="67">
        <f>+OR!K10</f>
        <v>121</v>
      </c>
      <c r="L26" s="67">
        <f>+OR!L10</f>
        <v>121</v>
      </c>
      <c r="M26" s="67">
        <f>+OR!M10</f>
        <v>121</v>
      </c>
      <c r="N26" s="68">
        <f>AVERAGE(B26:M26)</f>
        <v>121</v>
      </c>
    </row>
    <row r="27" spans="1:14" s="7" customFormat="1" ht="12.75">
      <c r="A27" s="80" t="str">
        <f>+OR!A11</f>
        <v>     davon QS</v>
      </c>
      <c r="B27" s="79">
        <f>+OR!B11</f>
        <v>4</v>
      </c>
      <c r="C27" s="79">
        <f>+OR!C11</f>
        <v>4</v>
      </c>
      <c r="D27" s="79">
        <f>+OR!D11</f>
        <v>4</v>
      </c>
      <c r="E27" s="79">
        <f>+OR!E11</f>
        <v>4</v>
      </c>
      <c r="F27" s="79">
        <f>+OR!F11</f>
        <v>4</v>
      </c>
      <c r="G27" s="79">
        <f>+OR!G11</f>
        <v>4</v>
      </c>
      <c r="H27" s="79">
        <f>+OR!H11</f>
        <v>4</v>
      </c>
      <c r="I27" s="79">
        <v>2</v>
      </c>
      <c r="J27" s="79">
        <v>2</v>
      </c>
      <c r="K27" s="79">
        <v>4</v>
      </c>
      <c r="L27" s="79">
        <v>4</v>
      </c>
      <c r="M27" s="79">
        <v>4</v>
      </c>
      <c r="N27" s="78">
        <f>AVERAGE(B27:M27)</f>
        <v>4</v>
      </c>
    </row>
    <row r="28" spans="1:14" s="7" customFormat="1" ht="12.75">
      <c r="A28" s="15" t="str">
        <f>+OR!A12</f>
        <v>     davon MMS</v>
      </c>
      <c r="B28" s="77">
        <f>+OR!B12</f>
        <v>0</v>
      </c>
      <c r="C28" s="77">
        <f>+OR!C12</f>
        <v>0</v>
      </c>
      <c r="D28" s="77">
        <f>+OR!D12</f>
        <v>0</v>
      </c>
      <c r="E28" s="77">
        <f>+OR!E12</f>
        <v>0</v>
      </c>
      <c r="F28" s="77">
        <f>+OR!F12</f>
        <v>0</v>
      </c>
      <c r="G28" s="77">
        <f>+OR!G12</f>
        <v>0</v>
      </c>
      <c r="H28" s="77">
        <f>+OR!H12</f>
        <v>0</v>
      </c>
      <c r="I28" s="77">
        <f>+OR!I12</f>
        <v>0</v>
      </c>
      <c r="J28" s="77">
        <f>+OR!J12</f>
        <v>0</v>
      </c>
      <c r="K28" s="77">
        <f>+OR!K12</f>
        <v>0</v>
      </c>
      <c r="L28" s="77">
        <f>+OR!L12</f>
        <v>0</v>
      </c>
      <c r="M28" s="77">
        <f>+OR!M12</f>
        <v>0</v>
      </c>
      <c r="N28" s="50"/>
    </row>
    <row r="29" spans="1:14" s="7" customFormat="1" ht="12.75">
      <c r="A29" s="23" t="str">
        <f>+OR!A13</f>
        <v>     davon 1-Bett Altbau</v>
      </c>
      <c r="B29" s="24">
        <f>+OR!B13</f>
        <v>0</v>
      </c>
      <c r="C29" s="24">
        <f>+OR!C13</f>
        <v>0</v>
      </c>
      <c r="D29" s="24">
        <f>+OR!D13</f>
        <v>0</v>
      </c>
      <c r="E29" s="24">
        <f>+OR!E13</f>
        <v>0</v>
      </c>
      <c r="F29" s="24">
        <f>+OR!F13</f>
        <v>0</v>
      </c>
      <c r="G29" s="24">
        <f>+OR!G13</f>
        <v>0</v>
      </c>
      <c r="H29" s="24">
        <f>+OR!H13</f>
        <v>0</v>
      </c>
      <c r="I29" s="24">
        <f>+OR!I13</f>
        <v>0</v>
      </c>
      <c r="J29" s="24">
        <f>+OR!J13</f>
        <v>0</v>
      </c>
      <c r="K29" s="24">
        <f>+OR!K13</f>
        <v>0</v>
      </c>
      <c r="L29" s="24">
        <f>+OR!L13</f>
        <v>0</v>
      </c>
      <c r="M29" s="24">
        <f>+OR!M13</f>
        <v>0</v>
      </c>
      <c r="N29" s="49"/>
    </row>
    <row r="30" spans="1:14" s="7" customFormat="1" ht="12.75">
      <c r="A30" s="23" t="str">
        <f>+OR!A14</f>
        <v>     davon 2-Bett Altbau</v>
      </c>
      <c r="B30" s="24">
        <f>+OR!B14</f>
        <v>102</v>
      </c>
      <c r="C30" s="24">
        <f>+OR!C14</f>
        <v>102</v>
      </c>
      <c r="D30" s="24">
        <f>+OR!D14</f>
        <v>102</v>
      </c>
      <c r="E30" s="24">
        <f>+OR!E14</f>
        <v>102</v>
      </c>
      <c r="F30" s="24">
        <f>+OR!F14</f>
        <v>102</v>
      </c>
      <c r="G30" s="24">
        <f>+OR!G14</f>
        <v>102</v>
      </c>
      <c r="H30" s="24">
        <f>+OR!H14</f>
        <v>102</v>
      </c>
      <c r="I30" s="24">
        <f>+OR!I14</f>
        <v>102</v>
      </c>
      <c r="J30" s="24">
        <f>+OR!J14</f>
        <v>102</v>
      </c>
      <c r="K30" s="24">
        <f>+OR!K14</f>
        <v>102</v>
      </c>
      <c r="L30" s="24">
        <f>+OR!L14</f>
        <v>102</v>
      </c>
      <c r="M30" s="24">
        <f>+OR!M14</f>
        <v>102</v>
      </c>
      <c r="N30" s="49"/>
    </row>
    <row r="31" spans="1:14" s="7" customFormat="1" ht="12.75">
      <c r="A31" s="29" t="str">
        <f>+OR!A15</f>
        <v>     davon 1-Bett</v>
      </c>
      <c r="B31" s="30">
        <f>+OR!B15</f>
        <v>4</v>
      </c>
      <c r="C31" s="30">
        <f>+OR!C15</f>
        <v>4</v>
      </c>
      <c r="D31" s="30">
        <f>+OR!D15</f>
        <v>2</v>
      </c>
      <c r="E31" s="30">
        <f>+OR!E15</f>
        <v>2</v>
      </c>
      <c r="F31" s="30">
        <f>+OR!F15</f>
        <v>4</v>
      </c>
      <c r="G31" s="30">
        <f>+OR!G15</f>
        <v>4</v>
      </c>
      <c r="H31" s="30">
        <f>+OR!H15</f>
        <v>4</v>
      </c>
      <c r="I31" s="30">
        <f>+OR!I15</f>
        <v>4</v>
      </c>
      <c r="J31" s="30">
        <f>+OR!J15</f>
        <v>4</v>
      </c>
      <c r="K31" s="30">
        <f>+OR!K15</f>
        <v>4</v>
      </c>
      <c r="L31" s="30">
        <f>+OR!L15</f>
        <v>4</v>
      </c>
      <c r="M31" s="30">
        <f>+OR!M15</f>
        <v>4</v>
      </c>
      <c r="N31" s="49"/>
    </row>
    <row r="32" spans="1:14" s="7" customFormat="1" ht="12.75">
      <c r="A32" s="29" t="str">
        <f>+OR!A16</f>
        <v>     davon 1-Bett Komfort</v>
      </c>
      <c r="B32" s="30">
        <f>+OR!B16</f>
        <v>1</v>
      </c>
      <c r="C32" s="30">
        <f>+OR!C16</f>
        <v>1</v>
      </c>
      <c r="D32" s="30">
        <f>+OR!D16</f>
        <v>1</v>
      </c>
      <c r="E32" s="30">
        <f>+OR!E16</f>
        <v>1</v>
      </c>
      <c r="F32" s="30">
        <f>+OR!F16</f>
        <v>1</v>
      </c>
      <c r="G32" s="30">
        <f>+OR!G16</f>
        <v>1</v>
      </c>
      <c r="H32" s="30">
        <f>+OR!H16</f>
        <v>1</v>
      </c>
      <c r="I32" s="30">
        <f>+OR!I16</f>
        <v>1</v>
      </c>
      <c r="J32" s="30">
        <f>+OR!J16</f>
        <v>1</v>
      </c>
      <c r="K32" s="30">
        <f>+OR!K16</f>
        <v>1</v>
      </c>
      <c r="L32" s="30">
        <f>+OR!L16</f>
        <v>1</v>
      </c>
      <c r="M32" s="30">
        <f>+OR!M16</f>
        <v>1</v>
      </c>
      <c r="N32" s="49"/>
    </row>
    <row r="33" spans="1:14" s="7" customFormat="1" ht="12.75">
      <c r="A33" s="34" t="str">
        <f>+OR!A17</f>
        <v>     davon 2-Bett Neubau</v>
      </c>
      <c r="B33" s="35">
        <f>+OR!B17</f>
        <v>12</v>
      </c>
      <c r="C33" s="35">
        <f>+OR!C17</f>
        <v>12</v>
      </c>
      <c r="D33" s="35">
        <f>+OR!D17</f>
        <v>14</v>
      </c>
      <c r="E33" s="35">
        <f>+OR!E17</f>
        <v>14</v>
      </c>
      <c r="F33" s="35">
        <f>+OR!F17</f>
        <v>12</v>
      </c>
      <c r="G33" s="35">
        <f>+OR!G17</f>
        <v>12</v>
      </c>
      <c r="H33" s="35">
        <f>+OR!H17</f>
        <v>12</v>
      </c>
      <c r="I33" s="35">
        <f>+OR!I17</f>
        <v>12</v>
      </c>
      <c r="J33" s="35">
        <f>+OR!J17</f>
        <v>12</v>
      </c>
      <c r="K33" s="35">
        <f>+OR!K17</f>
        <v>12</v>
      </c>
      <c r="L33" s="35">
        <f>+OR!L17</f>
        <v>12</v>
      </c>
      <c r="M33" s="35">
        <f>+OR!M17</f>
        <v>12</v>
      </c>
      <c r="N33" s="49"/>
    </row>
    <row r="34" spans="1:14" s="7" customFormat="1" ht="12.75">
      <c r="A34" s="36" t="str">
        <f>+OR!A18</f>
        <v>     davon 2-Bett Komfort</v>
      </c>
      <c r="B34" s="37">
        <f>+OR!B18</f>
        <v>2</v>
      </c>
      <c r="C34" s="37">
        <f>+OR!C18</f>
        <v>2</v>
      </c>
      <c r="D34" s="37">
        <f>+OR!D18</f>
        <v>2</v>
      </c>
      <c r="E34" s="37">
        <f>+OR!E18</f>
        <v>2</v>
      </c>
      <c r="F34" s="37">
        <f>+OR!F18</f>
        <v>2</v>
      </c>
      <c r="G34" s="37">
        <f>+OR!G18</f>
        <v>2</v>
      </c>
      <c r="H34" s="37">
        <f>+OR!H18</f>
        <v>2</v>
      </c>
      <c r="I34" s="37">
        <f>+OR!I18</f>
        <v>2</v>
      </c>
      <c r="J34" s="37">
        <f>+OR!J18</f>
        <v>2</v>
      </c>
      <c r="K34" s="37">
        <f>+OR!K18</f>
        <v>2</v>
      </c>
      <c r="L34" s="37">
        <f>+OR!L18</f>
        <v>2</v>
      </c>
      <c r="M34" s="37">
        <f>+OR!M18</f>
        <v>2</v>
      </c>
      <c r="N34" s="50"/>
    </row>
    <row r="36" spans="1:14" s="2" customFormat="1" ht="26.25">
      <c r="A36" s="3" t="str">
        <f>+QS!A1</f>
        <v>Bettenbelegung 2013 - Querschnitt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8" spans="1:14" s="7" customFormat="1" ht="12.75">
      <c r="A38" s="45"/>
      <c r="B38" s="46">
        <f>+QS!B5</f>
        <v>1</v>
      </c>
      <c r="C38" s="46">
        <f>+QS!C5</f>
        <v>2</v>
      </c>
      <c r="D38" s="46">
        <f>+QS!D5</f>
        <v>3</v>
      </c>
      <c r="E38" s="46">
        <f>+QS!E5</f>
        <v>4</v>
      </c>
      <c r="F38" s="46">
        <f>+QS!F5</f>
        <v>5</v>
      </c>
      <c r="G38" s="46">
        <f>+QS!G5</f>
        <v>6</v>
      </c>
      <c r="H38" s="46">
        <f>+QS!H5</f>
        <v>7</v>
      </c>
      <c r="I38" s="46">
        <f>+QS!I5</f>
        <v>8</v>
      </c>
      <c r="J38" s="46">
        <f>+QS!J5</f>
        <v>9</v>
      </c>
      <c r="K38" s="46">
        <f>+QS!K5</f>
        <v>10</v>
      </c>
      <c r="L38" s="46">
        <f>+QS!L5</f>
        <v>11</v>
      </c>
      <c r="M38" s="46">
        <f>+QS!M5</f>
        <v>12</v>
      </c>
      <c r="N38" s="46"/>
    </row>
    <row r="39" spans="1:14" s="7" customFormat="1" ht="12.75">
      <c r="A39" s="45" t="str">
        <f>+QS!A6</f>
        <v>Tage</v>
      </c>
      <c r="B39" s="46">
        <f>+QS!B6</f>
        <v>31</v>
      </c>
      <c r="C39" s="46">
        <f>+QS!C6</f>
        <v>28</v>
      </c>
      <c r="D39" s="46">
        <f>+QS!D6</f>
        <v>31</v>
      </c>
      <c r="E39" s="46">
        <f>+QS!E6</f>
        <v>30</v>
      </c>
      <c r="F39" s="46">
        <f>+QS!F6</f>
        <v>31</v>
      </c>
      <c r="G39" s="46">
        <f>+QS!G6</f>
        <v>30</v>
      </c>
      <c r="H39" s="46">
        <f>+QS!H6</f>
        <v>31</v>
      </c>
      <c r="I39" s="46">
        <f>+QS!I6</f>
        <v>31</v>
      </c>
      <c r="J39" s="46">
        <f>+QS!J6</f>
        <v>30</v>
      </c>
      <c r="K39" s="46">
        <f>+QS!K6</f>
        <v>31</v>
      </c>
      <c r="L39" s="46">
        <f>+QS!L6</f>
        <v>30</v>
      </c>
      <c r="M39" s="46">
        <f>+QS!M6</f>
        <v>31</v>
      </c>
      <c r="N39" s="46">
        <f>+QS!N6</f>
        <v>365</v>
      </c>
    </row>
    <row r="41" spans="1:14" s="7" customFormat="1" ht="12.75">
      <c r="A41" s="19" t="str">
        <f>+QS!A8</f>
        <v>Altbau</v>
      </c>
      <c r="B41" s="21">
        <f>+QS!B8</f>
        <v>26</v>
      </c>
      <c r="C41" s="21">
        <f>+QS!C8</f>
        <v>26</v>
      </c>
      <c r="D41" s="21">
        <f>+QS!D8</f>
        <v>26</v>
      </c>
      <c r="E41" s="21">
        <f>+QS!E8</f>
        <v>26</v>
      </c>
      <c r="F41" s="21">
        <f>+QS!F8</f>
        <v>26</v>
      </c>
      <c r="G41" s="21">
        <f>+QS!G8</f>
        <v>26</v>
      </c>
      <c r="H41" s="21">
        <f>+QS!H8</f>
        <v>26</v>
      </c>
      <c r="I41" s="21">
        <f>+QS!I8</f>
        <v>26</v>
      </c>
      <c r="J41" s="21">
        <f>+QS!J8</f>
        <v>26</v>
      </c>
      <c r="K41" s="21">
        <f>+QS!K8</f>
        <v>26</v>
      </c>
      <c r="L41" s="21">
        <f>+QS!L8</f>
        <v>26</v>
      </c>
      <c r="M41" s="21">
        <f>+QS!M8</f>
        <v>26</v>
      </c>
      <c r="N41" s="22"/>
    </row>
    <row r="42" spans="1:14" s="7" customFormat="1" ht="12.75">
      <c r="A42" s="23" t="str">
        <f>+QS!A9</f>
        <v>Anbau</v>
      </c>
      <c r="B42" s="24">
        <f>+QS!B9</f>
        <v>9</v>
      </c>
      <c r="C42" s="24">
        <f>+QS!C9</f>
        <v>9</v>
      </c>
      <c r="D42" s="24">
        <f>+QS!D9</f>
        <v>9</v>
      </c>
      <c r="E42" s="24">
        <f>+QS!E9</f>
        <v>9</v>
      </c>
      <c r="F42" s="24">
        <f>+QS!F9</f>
        <v>9</v>
      </c>
      <c r="G42" s="24">
        <f>+QS!G9</f>
        <v>9</v>
      </c>
      <c r="H42" s="24">
        <f>+QS!H9</f>
        <v>9</v>
      </c>
      <c r="I42" s="24">
        <f>+QS!I9</f>
        <v>9</v>
      </c>
      <c r="J42" s="24">
        <f>+QS!J9</f>
        <v>9</v>
      </c>
      <c r="K42" s="24">
        <f>+QS!K9</f>
        <v>9</v>
      </c>
      <c r="L42" s="24">
        <f>+QS!L9</f>
        <v>9</v>
      </c>
      <c r="M42" s="24">
        <f>+QS!M9</f>
        <v>9</v>
      </c>
      <c r="N42" s="25"/>
    </row>
    <row r="43" spans="1:14" s="7" customFormat="1" ht="12.75">
      <c r="A43" s="66" t="str">
        <f>+QS!A10</f>
        <v>Querschnitt</v>
      </c>
      <c r="B43" s="67">
        <f>+QS!B10</f>
        <v>35</v>
      </c>
      <c r="C43" s="67">
        <f>+QS!C10</f>
        <v>35</v>
      </c>
      <c r="D43" s="67">
        <f>+QS!D10</f>
        <v>35</v>
      </c>
      <c r="E43" s="67">
        <f>+QS!E10</f>
        <v>35</v>
      </c>
      <c r="F43" s="67">
        <f>+QS!F10</f>
        <v>35</v>
      </c>
      <c r="G43" s="67">
        <f>+QS!G10</f>
        <v>35</v>
      </c>
      <c r="H43" s="67">
        <f>+QS!H10</f>
        <v>35</v>
      </c>
      <c r="I43" s="67">
        <f>+QS!I10</f>
        <v>35</v>
      </c>
      <c r="J43" s="67">
        <f>+QS!J10</f>
        <v>35</v>
      </c>
      <c r="K43" s="67">
        <f>+QS!K10</f>
        <v>35</v>
      </c>
      <c r="L43" s="67">
        <f>+QS!L10</f>
        <v>35</v>
      </c>
      <c r="M43" s="67">
        <f>+QS!M10</f>
        <v>35</v>
      </c>
      <c r="N43" s="68">
        <f>AVERAGE(B43:M43)</f>
        <v>35</v>
      </c>
    </row>
    <row r="44" spans="1:14" s="7" customFormat="1" ht="12.75">
      <c r="A44" s="82" t="str">
        <f>+QS!A11</f>
        <v>     zusätzlich OR</v>
      </c>
      <c r="B44" s="83">
        <f>+QS!B11</f>
        <v>4</v>
      </c>
      <c r="C44" s="83">
        <f>+QS!C11</f>
        <v>4</v>
      </c>
      <c r="D44" s="83">
        <f>+QS!D11</f>
        <v>4</v>
      </c>
      <c r="E44" s="83">
        <f>+QS!E11</f>
        <v>4</v>
      </c>
      <c r="F44" s="83">
        <f>+QS!F11</f>
        <v>4</v>
      </c>
      <c r="G44" s="83">
        <f>+QS!G11</f>
        <v>4</v>
      </c>
      <c r="H44" s="83">
        <f>+QS!H11</f>
        <v>4</v>
      </c>
      <c r="I44" s="83">
        <f>+QS!I11</f>
        <v>4</v>
      </c>
      <c r="J44" s="83">
        <f>+QS!J11</f>
        <v>4</v>
      </c>
      <c r="K44" s="83">
        <f>+QS!K11</f>
        <v>4</v>
      </c>
      <c r="L44" s="83">
        <f>+QS!L11</f>
        <v>4</v>
      </c>
      <c r="M44" s="83">
        <f>+QS!M11</f>
        <v>4</v>
      </c>
      <c r="N44" s="81">
        <f>AVERAGE(B44:M44)</f>
        <v>4</v>
      </c>
    </row>
    <row r="45" spans="1:14" s="7" customFormat="1" ht="12.75">
      <c r="A45" s="23" t="str">
        <f>+QS!A12</f>
        <v>     davon 1-Bett Altbau</v>
      </c>
      <c r="B45" s="24">
        <f>+QS!B12</f>
        <v>0</v>
      </c>
      <c r="C45" s="24">
        <f>+QS!C12</f>
        <v>0</v>
      </c>
      <c r="D45" s="24">
        <f>+QS!D12</f>
        <v>0</v>
      </c>
      <c r="E45" s="24">
        <f>+QS!E12</f>
        <v>0</v>
      </c>
      <c r="F45" s="24">
        <f>+QS!F12</f>
        <v>0</v>
      </c>
      <c r="G45" s="24">
        <f>+QS!G12</f>
        <v>0</v>
      </c>
      <c r="H45" s="24">
        <f>+QS!H12</f>
        <v>0</v>
      </c>
      <c r="I45" s="24">
        <f>+QS!I12</f>
        <v>0</v>
      </c>
      <c r="J45" s="24">
        <f>+QS!J12</f>
        <v>0</v>
      </c>
      <c r="K45" s="24">
        <f>+QS!K12</f>
        <v>0</v>
      </c>
      <c r="L45" s="24">
        <f>+QS!L12</f>
        <v>0</v>
      </c>
      <c r="M45" s="24">
        <f>+QS!M12</f>
        <v>0</v>
      </c>
      <c r="N45" s="25"/>
    </row>
    <row r="46" spans="1:14" s="7" customFormat="1" ht="12.75">
      <c r="A46" s="23" t="str">
        <f>+QS!A13</f>
        <v>     davon 2-Bett Altbau</v>
      </c>
      <c r="B46" s="24">
        <f>+QS!B13</f>
        <v>8</v>
      </c>
      <c r="C46" s="24">
        <f>+QS!C13</f>
        <v>8</v>
      </c>
      <c r="D46" s="24">
        <f>+QS!D13</f>
        <v>8</v>
      </c>
      <c r="E46" s="24">
        <f>+QS!E13</f>
        <v>8</v>
      </c>
      <c r="F46" s="24">
        <f>+QS!F13</f>
        <v>8</v>
      </c>
      <c r="G46" s="24">
        <f>+QS!G13</f>
        <v>8</v>
      </c>
      <c r="H46" s="24">
        <f>+QS!H13</f>
        <v>8</v>
      </c>
      <c r="I46" s="24">
        <f>+QS!I13</f>
        <v>8</v>
      </c>
      <c r="J46" s="24">
        <f>+QS!J13</f>
        <v>8</v>
      </c>
      <c r="K46" s="24">
        <f>+QS!K13</f>
        <v>8</v>
      </c>
      <c r="L46" s="24">
        <f>+QS!L13</f>
        <v>8</v>
      </c>
      <c r="M46" s="24">
        <f>+QS!M13</f>
        <v>8</v>
      </c>
      <c r="N46" s="25"/>
    </row>
    <row r="47" spans="1:14" s="7" customFormat="1" ht="12.75">
      <c r="A47" s="23" t="str">
        <f>+QS!A14</f>
        <v>     davon 3-Bett Altbau</v>
      </c>
      <c r="B47" s="24">
        <f>+QS!B14</f>
        <v>6</v>
      </c>
      <c r="C47" s="24">
        <f>+QS!C14</f>
        <v>6</v>
      </c>
      <c r="D47" s="24">
        <f>+QS!D14</f>
        <v>6</v>
      </c>
      <c r="E47" s="24">
        <f>+QS!E14</f>
        <v>6</v>
      </c>
      <c r="F47" s="24">
        <f>+QS!F14</f>
        <v>6</v>
      </c>
      <c r="G47" s="24">
        <f>+QS!G14</f>
        <v>6</v>
      </c>
      <c r="H47" s="24">
        <f>+QS!H14</f>
        <v>6</v>
      </c>
      <c r="I47" s="24">
        <f>+QS!I14</f>
        <v>6</v>
      </c>
      <c r="J47" s="24">
        <f>+QS!J14</f>
        <v>6</v>
      </c>
      <c r="K47" s="24">
        <f>+QS!K14</f>
        <v>6</v>
      </c>
      <c r="L47" s="24">
        <f>+QS!L14</f>
        <v>6</v>
      </c>
      <c r="M47" s="24">
        <f>+QS!M14</f>
        <v>6</v>
      </c>
      <c r="N47" s="25"/>
    </row>
    <row r="48" spans="1:14" s="44" customFormat="1" ht="12.75">
      <c r="A48" s="23" t="str">
        <f>+QS!A15</f>
        <v>     davon 4-Bett Altbau</v>
      </c>
      <c r="B48" s="24">
        <f>+QS!B15</f>
        <v>12</v>
      </c>
      <c r="C48" s="24">
        <f>+QS!C15</f>
        <v>12</v>
      </c>
      <c r="D48" s="24">
        <f>+QS!D15</f>
        <v>12</v>
      </c>
      <c r="E48" s="24">
        <f>+QS!E15</f>
        <v>12</v>
      </c>
      <c r="F48" s="24">
        <f>+QS!F15</f>
        <v>12</v>
      </c>
      <c r="G48" s="24">
        <f>+QS!G15</f>
        <v>12</v>
      </c>
      <c r="H48" s="24">
        <f>+QS!H15</f>
        <v>12</v>
      </c>
      <c r="I48" s="24">
        <f>+QS!I15</f>
        <v>12</v>
      </c>
      <c r="J48" s="24">
        <f>+QS!J15</f>
        <v>12</v>
      </c>
      <c r="K48" s="24">
        <f>+QS!K15</f>
        <v>12</v>
      </c>
      <c r="L48" s="24">
        <f>+QS!L15</f>
        <v>12</v>
      </c>
      <c r="M48" s="24">
        <f>+QS!M15</f>
        <v>12</v>
      </c>
      <c r="N48" s="25"/>
    </row>
    <row r="49" spans="1:14" s="7" customFormat="1" ht="12.75">
      <c r="A49" s="29" t="str">
        <f>+QS!A16</f>
        <v>     davon 1-Bett </v>
      </c>
      <c r="B49" s="30">
        <f>+QS!B16</f>
        <v>0</v>
      </c>
      <c r="C49" s="30">
        <f>+QS!C16</f>
        <v>0</v>
      </c>
      <c r="D49" s="30">
        <f>+QS!D16</f>
        <v>0</v>
      </c>
      <c r="E49" s="30">
        <f>+QS!E16</f>
        <v>0</v>
      </c>
      <c r="F49" s="30">
        <f>+QS!F16</f>
        <v>0</v>
      </c>
      <c r="G49" s="30">
        <f>+QS!G16</f>
        <v>0</v>
      </c>
      <c r="H49" s="30">
        <f>+QS!H16</f>
        <v>0</v>
      </c>
      <c r="I49" s="30">
        <f>+QS!I16</f>
        <v>0</v>
      </c>
      <c r="J49" s="30">
        <f>+QS!J16</f>
        <v>0</v>
      </c>
      <c r="K49" s="30">
        <f>+QS!K16</f>
        <v>0</v>
      </c>
      <c r="L49" s="30">
        <f>+QS!L16</f>
        <v>0</v>
      </c>
      <c r="M49" s="30">
        <f>+QS!M16</f>
        <v>0</v>
      </c>
      <c r="N49" s="42"/>
    </row>
    <row r="50" spans="1:14" s="7" customFormat="1" ht="12.75">
      <c r="A50" s="29" t="str">
        <f>+QS!A17</f>
        <v>     davon 1-Bett Komfort</v>
      </c>
      <c r="B50" s="30">
        <f>+QS!B17</f>
        <v>1</v>
      </c>
      <c r="C50" s="30">
        <f>+QS!C17</f>
        <v>1</v>
      </c>
      <c r="D50" s="30">
        <f>+QS!D17</f>
        <v>1</v>
      </c>
      <c r="E50" s="30">
        <f>+QS!E17</f>
        <v>1</v>
      </c>
      <c r="F50" s="30">
        <f>+QS!F17</f>
        <v>1</v>
      </c>
      <c r="G50" s="30">
        <f>+QS!G17</f>
        <v>1</v>
      </c>
      <c r="H50" s="30">
        <f>+QS!H17</f>
        <v>1</v>
      </c>
      <c r="I50" s="30">
        <f>+QS!I17</f>
        <v>1</v>
      </c>
      <c r="J50" s="30">
        <f>+QS!J17</f>
        <v>1</v>
      </c>
      <c r="K50" s="30">
        <f>+QS!K17</f>
        <v>1</v>
      </c>
      <c r="L50" s="30">
        <f>+QS!L17</f>
        <v>1</v>
      </c>
      <c r="M50" s="30">
        <f>+QS!M17</f>
        <v>1</v>
      </c>
      <c r="N50" s="42"/>
    </row>
    <row r="51" spans="1:14" s="7" customFormat="1" ht="12.75">
      <c r="A51" s="34" t="str">
        <f>+QS!A18</f>
        <v>     davon 2-Bett</v>
      </c>
      <c r="B51" s="35">
        <f>+QS!B18</f>
        <v>6</v>
      </c>
      <c r="C51" s="35">
        <f>+QS!C18</f>
        <v>6</v>
      </c>
      <c r="D51" s="35">
        <f>+QS!D18</f>
        <v>6</v>
      </c>
      <c r="E51" s="35">
        <f>+QS!E18</f>
        <v>6</v>
      </c>
      <c r="F51" s="35">
        <f>+QS!F18</f>
        <v>6</v>
      </c>
      <c r="G51" s="35">
        <f>+QS!G18</f>
        <v>6</v>
      </c>
      <c r="H51" s="35">
        <f>+QS!H18</f>
        <v>6</v>
      </c>
      <c r="I51" s="35">
        <f>+QS!I18</f>
        <v>6</v>
      </c>
      <c r="J51" s="35">
        <f>+QS!J18</f>
        <v>6</v>
      </c>
      <c r="K51" s="35">
        <f>+QS!K18</f>
        <v>6</v>
      </c>
      <c r="L51" s="35">
        <f>+QS!L18</f>
        <v>6</v>
      </c>
      <c r="M51" s="35">
        <f>+QS!M18</f>
        <v>6</v>
      </c>
      <c r="N51" s="41"/>
    </row>
    <row r="52" spans="1:14" s="7" customFormat="1" ht="12.75">
      <c r="A52" s="36" t="str">
        <f>+QS!A19</f>
        <v>     davon 2-Bett Komfort</v>
      </c>
      <c r="B52" s="37">
        <f>+QS!B19</f>
        <v>2</v>
      </c>
      <c r="C52" s="37">
        <f>+QS!C19</f>
        <v>2</v>
      </c>
      <c r="D52" s="37">
        <f>+QS!D19</f>
        <v>2</v>
      </c>
      <c r="E52" s="37">
        <f>+QS!E19</f>
        <v>2</v>
      </c>
      <c r="F52" s="37">
        <f>+QS!F19</f>
        <v>2</v>
      </c>
      <c r="G52" s="37">
        <f>+QS!G19</f>
        <v>2</v>
      </c>
      <c r="H52" s="37">
        <f>+QS!H19</f>
        <v>2</v>
      </c>
      <c r="I52" s="37">
        <f>+QS!I19</f>
        <v>2</v>
      </c>
      <c r="J52" s="37">
        <f>+QS!J19</f>
        <v>2</v>
      </c>
      <c r="K52" s="37">
        <f>+QS!K19</f>
        <v>2</v>
      </c>
      <c r="L52" s="37">
        <f>+QS!L19</f>
        <v>2</v>
      </c>
      <c r="M52" s="37">
        <f>+QS!M19</f>
        <v>2</v>
      </c>
      <c r="N52" s="43"/>
    </row>
    <row r="54" spans="1:14" s="2" customFormat="1" ht="26.25">
      <c r="A54" s="3" t="str">
        <f>+NR!A1</f>
        <v>Bettenbelegung 2013 - Neurologie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6" spans="1:14" s="7" customFormat="1" ht="12.75">
      <c r="A56" s="45"/>
      <c r="B56" s="46">
        <f>+NR!B5</f>
        <v>1</v>
      </c>
      <c r="C56" s="46">
        <f>+NR!C5</f>
        <v>2</v>
      </c>
      <c r="D56" s="46">
        <f>+NR!D5</f>
        <v>3</v>
      </c>
      <c r="E56" s="46">
        <f>+NR!E5</f>
        <v>4</v>
      </c>
      <c r="F56" s="46">
        <f>+NR!F5</f>
        <v>5</v>
      </c>
      <c r="G56" s="46">
        <f>+NR!G5</f>
        <v>6</v>
      </c>
      <c r="H56" s="46">
        <f>+NR!H5</f>
        <v>7</v>
      </c>
      <c r="I56" s="46">
        <f>+NR!I5</f>
        <v>8</v>
      </c>
      <c r="J56" s="46">
        <f>+NR!J5</f>
        <v>9</v>
      </c>
      <c r="K56" s="46">
        <f>+NR!K5</f>
        <v>10</v>
      </c>
      <c r="L56" s="46">
        <f>+NR!L5</f>
        <v>11</v>
      </c>
      <c r="M56" s="46">
        <f>+NR!M5</f>
        <v>12</v>
      </c>
      <c r="N56" s="46"/>
    </row>
    <row r="57" spans="1:14" s="7" customFormat="1" ht="12.75">
      <c r="A57" s="45" t="str">
        <f>+NR!A6</f>
        <v>Tage</v>
      </c>
      <c r="B57" s="46">
        <f>+NR!B6</f>
        <v>31</v>
      </c>
      <c r="C57" s="46">
        <f>+NR!C6</f>
        <v>28</v>
      </c>
      <c r="D57" s="46">
        <f>+NR!D6</f>
        <v>31</v>
      </c>
      <c r="E57" s="46">
        <f>+NR!E6</f>
        <v>30</v>
      </c>
      <c r="F57" s="46">
        <f>+NR!F6</f>
        <v>31</v>
      </c>
      <c r="G57" s="46">
        <f>+NR!G6</f>
        <v>30</v>
      </c>
      <c r="H57" s="46">
        <f>+NR!H6</f>
        <v>31</v>
      </c>
      <c r="I57" s="46">
        <f>+NR!I6</f>
        <v>31</v>
      </c>
      <c r="J57" s="46">
        <f>+NR!J6</f>
        <v>30</v>
      </c>
      <c r="K57" s="46">
        <f>+NR!K6</f>
        <v>31</v>
      </c>
      <c r="L57" s="46">
        <f>+NR!L6</f>
        <v>30</v>
      </c>
      <c r="M57" s="46">
        <f>+NR!M6</f>
        <v>31</v>
      </c>
      <c r="N57" s="46">
        <f>+NR!N6</f>
        <v>365</v>
      </c>
    </row>
    <row r="59" spans="1:14" s="7" customFormat="1" ht="12.75">
      <c r="A59" s="19" t="str">
        <f>+NR!A8</f>
        <v>Altbau</v>
      </c>
      <c r="B59" s="21">
        <f>+NR!B8</f>
        <v>48</v>
      </c>
      <c r="C59" s="21">
        <f>+NR!C8</f>
        <v>48</v>
      </c>
      <c r="D59" s="21">
        <f>+NR!D8</f>
        <v>48</v>
      </c>
      <c r="E59" s="21">
        <f>+NR!E8</f>
        <v>48</v>
      </c>
      <c r="F59" s="21">
        <f>+NR!F8</f>
        <v>48</v>
      </c>
      <c r="G59" s="21">
        <f>+NR!G8</f>
        <v>48</v>
      </c>
      <c r="H59" s="21">
        <f>+NR!H8</f>
        <v>48</v>
      </c>
      <c r="I59" s="21">
        <f>+NR!I8</f>
        <v>48</v>
      </c>
      <c r="J59" s="21">
        <f>+NR!J8</f>
        <v>48</v>
      </c>
      <c r="K59" s="21">
        <f>+NR!K8</f>
        <v>48</v>
      </c>
      <c r="L59" s="21">
        <f>+NR!L8</f>
        <v>48</v>
      </c>
      <c r="M59" s="21">
        <f>+NR!M8</f>
        <v>48</v>
      </c>
      <c r="N59" s="22"/>
    </row>
    <row r="60" spans="1:14" s="7" customFormat="1" ht="12.75">
      <c r="A60" s="23" t="str">
        <f>+NR!A9</f>
        <v>Anbau</v>
      </c>
      <c r="B60" s="24">
        <f>+NR!B9</f>
        <v>10</v>
      </c>
      <c r="C60" s="24">
        <f>+NR!C9</f>
        <v>10</v>
      </c>
      <c r="D60" s="24">
        <f>+NR!D9</f>
        <v>10</v>
      </c>
      <c r="E60" s="24">
        <f>+NR!E9</f>
        <v>10</v>
      </c>
      <c r="F60" s="24">
        <f>+NR!F9</f>
        <v>10</v>
      </c>
      <c r="G60" s="24">
        <f>+NR!G9</f>
        <v>10</v>
      </c>
      <c r="H60" s="24">
        <f>+NR!H9</f>
        <v>10</v>
      </c>
      <c r="I60" s="24">
        <f>+NR!I9</f>
        <v>10</v>
      </c>
      <c r="J60" s="24">
        <f>+NR!J9</f>
        <v>10</v>
      </c>
      <c r="K60" s="24">
        <f>+NR!K9</f>
        <v>10</v>
      </c>
      <c r="L60" s="24">
        <f>+NR!L9</f>
        <v>10</v>
      </c>
      <c r="M60" s="24">
        <f>+NR!M9</f>
        <v>10</v>
      </c>
      <c r="N60" s="25"/>
    </row>
    <row r="61" spans="1:14" s="7" customFormat="1" ht="12.75">
      <c r="A61" s="66" t="str">
        <f>+NR!A10</f>
        <v>Neurologie</v>
      </c>
      <c r="B61" s="67">
        <f>+NR!B10</f>
        <v>58</v>
      </c>
      <c r="C61" s="67">
        <f>+NR!C10</f>
        <v>58</v>
      </c>
      <c r="D61" s="67">
        <f>+NR!D10</f>
        <v>58</v>
      </c>
      <c r="E61" s="67">
        <f>+NR!E10</f>
        <v>58</v>
      </c>
      <c r="F61" s="67">
        <f>+NR!F10</f>
        <v>58</v>
      </c>
      <c r="G61" s="67">
        <f>+NR!G10</f>
        <v>58</v>
      </c>
      <c r="H61" s="67">
        <f>+NR!H10</f>
        <v>58</v>
      </c>
      <c r="I61" s="67">
        <f>+NR!I10</f>
        <v>58</v>
      </c>
      <c r="J61" s="67">
        <f>+NR!J10</f>
        <v>58</v>
      </c>
      <c r="K61" s="67">
        <f>+NR!K10</f>
        <v>58</v>
      </c>
      <c r="L61" s="67">
        <f>+NR!L10</f>
        <v>58</v>
      </c>
      <c r="M61" s="67">
        <f>+NR!M10</f>
        <v>58</v>
      </c>
      <c r="N61" s="68">
        <f>AVERAGE(B61:M61)</f>
        <v>58</v>
      </c>
    </row>
    <row r="62" spans="1:14" s="7" customFormat="1" ht="12.75">
      <c r="A62" s="23" t="str">
        <f>+NR!A11</f>
        <v>     davon 1-Bett Altbau</v>
      </c>
      <c r="B62" s="24">
        <f>+NR!B11</f>
        <v>0</v>
      </c>
      <c r="C62" s="24">
        <f>+NR!C11</f>
        <v>0</v>
      </c>
      <c r="D62" s="24">
        <f>+NR!D11</f>
        <v>0</v>
      </c>
      <c r="E62" s="24">
        <f>+NR!E11</f>
        <v>0</v>
      </c>
      <c r="F62" s="24">
        <f>+NR!F11</f>
        <v>0</v>
      </c>
      <c r="G62" s="24">
        <f>+NR!G11</f>
        <v>0</v>
      </c>
      <c r="H62" s="24">
        <f>+NR!H11</f>
        <v>0</v>
      </c>
      <c r="I62" s="24">
        <f>+NR!I11</f>
        <v>0</v>
      </c>
      <c r="J62" s="24">
        <f>+NR!J11</f>
        <v>0</v>
      </c>
      <c r="K62" s="24">
        <f>+NR!K11</f>
        <v>0</v>
      </c>
      <c r="L62" s="24">
        <f>+NR!L11</f>
        <v>0</v>
      </c>
      <c r="M62" s="24">
        <f>+NR!M11</f>
        <v>0</v>
      </c>
      <c r="N62" s="25"/>
    </row>
    <row r="63" spans="1:14" s="7" customFormat="1" ht="12.75">
      <c r="A63" s="23" t="str">
        <f>+NR!A12</f>
        <v>     davon 2-Bett Altbau</v>
      </c>
      <c r="B63" s="24">
        <f>+NR!B12</f>
        <v>48</v>
      </c>
      <c r="C63" s="24">
        <f>+NR!C12</f>
        <v>48</v>
      </c>
      <c r="D63" s="24">
        <f>+NR!D12</f>
        <v>48</v>
      </c>
      <c r="E63" s="24">
        <f>+NR!E12</f>
        <v>48</v>
      </c>
      <c r="F63" s="24">
        <f>+NR!F12</f>
        <v>48</v>
      </c>
      <c r="G63" s="24">
        <f>+NR!G12</f>
        <v>48</v>
      </c>
      <c r="H63" s="24">
        <f>+NR!H12</f>
        <v>48</v>
      </c>
      <c r="I63" s="24">
        <f>+NR!I12</f>
        <v>48</v>
      </c>
      <c r="J63" s="24">
        <f>+NR!J12</f>
        <v>48</v>
      </c>
      <c r="K63" s="24">
        <f>+NR!K12</f>
        <v>48</v>
      </c>
      <c r="L63" s="24">
        <f>+NR!L12</f>
        <v>48</v>
      </c>
      <c r="M63" s="24">
        <f>+NR!M12</f>
        <v>48</v>
      </c>
      <c r="N63" s="25"/>
    </row>
    <row r="64" spans="1:14" s="7" customFormat="1" ht="12.75">
      <c r="A64" s="29" t="str">
        <f>+NR!A13</f>
        <v>     davon 1-Bett</v>
      </c>
      <c r="B64" s="30">
        <f>+NR!B13</f>
        <v>2</v>
      </c>
      <c r="C64" s="30">
        <f>+NR!C13</f>
        <v>2</v>
      </c>
      <c r="D64" s="30">
        <f>+NR!D13</f>
        <v>2</v>
      </c>
      <c r="E64" s="30">
        <f>+NR!E13</f>
        <v>2</v>
      </c>
      <c r="F64" s="30">
        <f>+NR!F13</f>
        <v>2</v>
      </c>
      <c r="G64" s="30">
        <f>+NR!G13</f>
        <v>2</v>
      </c>
      <c r="H64" s="30">
        <f>+NR!H13</f>
        <v>4</v>
      </c>
      <c r="I64" s="30">
        <f>+NR!I13</f>
        <v>4</v>
      </c>
      <c r="J64" s="30">
        <f>+NR!J13</f>
        <v>4</v>
      </c>
      <c r="K64" s="30">
        <f>+NR!K13</f>
        <v>4</v>
      </c>
      <c r="L64" s="30">
        <f>+NR!L13</f>
        <v>4</v>
      </c>
      <c r="M64" s="30">
        <f>+NR!M13</f>
        <v>4</v>
      </c>
      <c r="N64" s="42"/>
    </row>
    <row r="65" spans="1:14" s="7" customFormat="1" ht="12.75">
      <c r="A65" s="34" t="str">
        <f>+NR!A14</f>
        <v>     davon 2-Bett</v>
      </c>
      <c r="B65" s="35">
        <f>+NR!B14</f>
        <v>6</v>
      </c>
      <c r="C65" s="35">
        <f>+NR!C14</f>
        <v>6</v>
      </c>
      <c r="D65" s="35">
        <f>+NR!D14</f>
        <v>6</v>
      </c>
      <c r="E65" s="35">
        <f>+NR!E14</f>
        <v>6</v>
      </c>
      <c r="F65" s="35">
        <f>+NR!F14</f>
        <v>6</v>
      </c>
      <c r="G65" s="35">
        <f>+NR!G14</f>
        <v>6</v>
      </c>
      <c r="H65" s="35">
        <f>+NR!H14</f>
        <v>6</v>
      </c>
      <c r="I65" s="35">
        <f>+NR!I14</f>
        <v>6</v>
      </c>
      <c r="J65" s="35">
        <f>+NR!J14</f>
        <v>6</v>
      </c>
      <c r="K65" s="35">
        <f>+NR!K14</f>
        <v>6</v>
      </c>
      <c r="L65" s="35">
        <f>+NR!L14</f>
        <v>6</v>
      </c>
      <c r="M65" s="35">
        <f>+NR!M14</f>
        <v>6</v>
      </c>
      <c r="N65" s="41"/>
    </row>
    <row r="66" spans="1:14" s="7" customFormat="1" ht="12.75">
      <c r="A66" s="36" t="str">
        <f>+NR!A15</f>
        <v>     davon 2-Bett Komfort</v>
      </c>
      <c r="B66" s="37">
        <f>+NR!B15</f>
        <v>2</v>
      </c>
      <c r="C66" s="37">
        <f>+NR!C15</f>
        <v>2</v>
      </c>
      <c r="D66" s="37">
        <f>+NR!D15</f>
        <v>2</v>
      </c>
      <c r="E66" s="37">
        <f>+NR!E15</f>
        <v>2</v>
      </c>
      <c r="F66" s="37">
        <f>+NR!F15</f>
        <v>2</v>
      </c>
      <c r="G66" s="37">
        <f>+NR!G15</f>
        <v>2</v>
      </c>
      <c r="H66" s="37">
        <f>+NR!H15</f>
        <v>2</v>
      </c>
      <c r="I66" s="37">
        <f>+NR!I15</f>
        <v>2</v>
      </c>
      <c r="J66" s="37">
        <f>+NR!J15</f>
        <v>2</v>
      </c>
      <c r="K66" s="37">
        <f>+NR!K15</f>
        <v>2</v>
      </c>
      <c r="L66" s="37">
        <f>+NR!L15</f>
        <v>2</v>
      </c>
      <c r="M66" s="37">
        <f>+NR!M15</f>
        <v>2</v>
      </c>
      <c r="N66" s="43"/>
    </row>
    <row r="68" spans="1:14" s="2" customFormat="1" ht="26.25">
      <c r="A68" s="3" t="str">
        <f>+SU!A1</f>
        <v>Bettenbelegung 2013 - Überwachungseinheit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70" spans="1:14" s="7" customFormat="1" ht="12.75">
      <c r="A70" s="45"/>
      <c r="B70" s="46">
        <f>+SU!B3</f>
        <v>1</v>
      </c>
      <c r="C70" s="46">
        <f>+SU!C3</f>
        <v>2</v>
      </c>
      <c r="D70" s="46">
        <f>+SU!D3</f>
        <v>3</v>
      </c>
      <c r="E70" s="46">
        <f>+SU!E3</f>
        <v>4</v>
      </c>
      <c r="F70" s="46">
        <f>+SU!F3</f>
        <v>5</v>
      </c>
      <c r="G70" s="46">
        <f>+SU!G3</f>
        <v>6</v>
      </c>
      <c r="H70" s="46">
        <f>+SU!H3</f>
        <v>7</v>
      </c>
      <c r="I70" s="46">
        <f>+SU!I3</f>
        <v>8</v>
      </c>
      <c r="J70" s="46">
        <f>+SU!J3</f>
        <v>9</v>
      </c>
      <c r="K70" s="46">
        <f>+SU!K3</f>
        <v>10</v>
      </c>
      <c r="L70" s="46">
        <f>+SU!L3</f>
        <v>11</v>
      </c>
      <c r="M70" s="46">
        <f>+SU!M3</f>
        <v>12</v>
      </c>
      <c r="N70" s="46"/>
    </row>
    <row r="71" spans="1:14" s="7" customFormat="1" ht="12.75">
      <c r="A71" s="45" t="str">
        <f>+SU!A4</f>
        <v>Tage</v>
      </c>
      <c r="B71" s="46">
        <f>+SU!B4</f>
        <v>31</v>
      </c>
      <c r="C71" s="46">
        <f>+SU!C4</f>
        <v>28</v>
      </c>
      <c r="D71" s="46">
        <f>+SU!D4</f>
        <v>31</v>
      </c>
      <c r="E71" s="46">
        <f>+SU!E4</f>
        <v>30</v>
      </c>
      <c r="F71" s="46">
        <f>+SU!F4</f>
        <v>31</v>
      </c>
      <c r="G71" s="46">
        <f>+SU!G4</f>
        <v>30</v>
      </c>
      <c r="H71" s="46">
        <f>+SU!H4</f>
        <v>31</v>
      </c>
      <c r="I71" s="46">
        <f>+SU!I4</f>
        <v>31</v>
      </c>
      <c r="J71" s="46">
        <f>+SU!J4</f>
        <v>30</v>
      </c>
      <c r="K71" s="46">
        <f>+SU!K4</f>
        <v>31</v>
      </c>
      <c r="L71" s="46">
        <f>+SU!L4</f>
        <v>30</v>
      </c>
      <c r="M71" s="46">
        <f>+SU!M4</f>
        <v>31</v>
      </c>
      <c r="N71" s="46">
        <f>+SU!N4</f>
        <v>365</v>
      </c>
    </row>
    <row r="73" spans="1:14" s="7" customFormat="1" ht="12.75">
      <c r="A73" s="19" t="str">
        <f>+SU!A6</f>
        <v>Altbau</v>
      </c>
      <c r="B73" s="21">
        <f>+SU!B6</f>
        <v>16</v>
      </c>
      <c r="C73" s="21">
        <f>+SU!C6</f>
        <v>16</v>
      </c>
      <c r="D73" s="21">
        <f>+SU!D6</f>
        <v>16</v>
      </c>
      <c r="E73" s="21">
        <f>+SU!E6</f>
        <v>16</v>
      </c>
      <c r="F73" s="21">
        <f>+SU!F6</f>
        <v>16</v>
      </c>
      <c r="G73" s="21">
        <f>+SU!G6</f>
        <v>16</v>
      </c>
      <c r="H73" s="21">
        <f>+SU!H6</f>
        <v>16</v>
      </c>
      <c r="I73" s="21">
        <f>+SU!I6</f>
        <v>16</v>
      </c>
      <c r="J73" s="21">
        <f>+SU!J6</f>
        <v>16</v>
      </c>
      <c r="K73" s="21">
        <f>+SU!K6</f>
        <v>16</v>
      </c>
      <c r="L73" s="21">
        <f>+SU!L6</f>
        <v>16</v>
      </c>
      <c r="M73" s="21">
        <f>+SU!M6</f>
        <v>16</v>
      </c>
      <c r="N73" s="22"/>
    </row>
    <row r="74" spans="1:14" s="7" customFormat="1" ht="12.75">
      <c r="A74" s="23" t="str">
        <f>+SU!A7</f>
        <v>Anbau</v>
      </c>
      <c r="B74" s="24">
        <f>+SU!B7</f>
        <v>11</v>
      </c>
      <c r="C74" s="24">
        <f>+SU!C7</f>
        <v>11</v>
      </c>
      <c r="D74" s="24">
        <f>+SU!D7</f>
        <v>11</v>
      </c>
      <c r="E74" s="24">
        <f>+SU!E7</f>
        <v>11</v>
      </c>
      <c r="F74" s="24">
        <f>+SU!F7</f>
        <v>11</v>
      </c>
      <c r="G74" s="24">
        <f>+SU!G7</f>
        <v>11</v>
      </c>
      <c r="H74" s="24">
        <f>+SU!H7</f>
        <v>11</v>
      </c>
      <c r="I74" s="24">
        <f>+SU!I7</f>
        <v>11</v>
      </c>
      <c r="J74" s="24">
        <f>+SU!J7</f>
        <v>11</v>
      </c>
      <c r="K74" s="24">
        <f>+SU!K7</f>
        <v>11</v>
      </c>
      <c r="L74" s="24">
        <f>+SU!L7</f>
        <v>11</v>
      </c>
      <c r="M74" s="24">
        <f>+SU!M7</f>
        <v>11</v>
      </c>
      <c r="N74" s="25"/>
    </row>
    <row r="75" spans="1:14" s="7" customFormat="1" ht="12.75">
      <c r="A75" s="66" t="str">
        <f>+SU!A8</f>
        <v>Überwachungseinheit</v>
      </c>
      <c r="B75" s="67">
        <f>+SU!B8</f>
        <v>27</v>
      </c>
      <c r="C75" s="67">
        <f>+SU!C8</f>
        <v>27</v>
      </c>
      <c r="D75" s="67">
        <f>+SU!D8</f>
        <v>27</v>
      </c>
      <c r="E75" s="67">
        <f>+SU!E8</f>
        <v>27</v>
      </c>
      <c r="F75" s="67">
        <f>+SU!F8</f>
        <v>27</v>
      </c>
      <c r="G75" s="67">
        <f>+SU!G8</f>
        <v>27</v>
      </c>
      <c r="H75" s="67">
        <f>+SU!H8</f>
        <v>27</v>
      </c>
      <c r="I75" s="67">
        <f>+SU!I8</f>
        <v>27</v>
      </c>
      <c r="J75" s="67">
        <f>+SU!J8</f>
        <v>27</v>
      </c>
      <c r="K75" s="67">
        <f>+SU!K8</f>
        <v>27</v>
      </c>
      <c r="L75" s="67">
        <f>+SU!L8</f>
        <v>27</v>
      </c>
      <c r="M75" s="67">
        <f>+SU!M8</f>
        <v>27</v>
      </c>
      <c r="N75" s="68">
        <f>AVERAGE(B75:M75)</f>
        <v>27</v>
      </c>
    </row>
    <row r="76" spans="1:14" s="7" customFormat="1" ht="12.75">
      <c r="A76" s="23" t="str">
        <f>+SU!A9</f>
        <v>     davon 2-Bett Altbau</v>
      </c>
      <c r="B76" s="24">
        <f>+SU!B9</f>
        <v>16</v>
      </c>
      <c r="C76" s="24">
        <f>+SU!C9</f>
        <v>16</v>
      </c>
      <c r="D76" s="24">
        <f>+SU!D9</f>
        <v>16</v>
      </c>
      <c r="E76" s="24">
        <f>+SU!E9</f>
        <v>16</v>
      </c>
      <c r="F76" s="24">
        <f>+SU!F9</f>
        <v>16</v>
      </c>
      <c r="G76" s="24">
        <f>+SU!G9</f>
        <v>16</v>
      </c>
      <c r="H76" s="24">
        <f>+SU!H9</f>
        <v>16</v>
      </c>
      <c r="I76" s="24">
        <f>+SU!I9</f>
        <v>16</v>
      </c>
      <c r="J76" s="24">
        <f>+SU!J9</f>
        <v>16</v>
      </c>
      <c r="K76" s="24">
        <f>+SU!K9</f>
        <v>16</v>
      </c>
      <c r="L76" s="24">
        <f>+SU!L9</f>
        <v>16</v>
      </c>
      <c r="M76" s="24">
        <f>+SU!M9</f>
        <v>16</v>
      </c>
      <c r="N76" s="25"/>
    </row>
    <row r="77" spans="1:14" s="7" customFormat="1" ht="12.75">
      <c r="A77" s="29" t="str">
        <f>+SU!A10</f>
        <v>     davon 1-Bett</v>
      </c>
      <c r="B77" s="30">
        <f>+SU!B10</f>
        <v>1</v>
      </c>
      <c r="C77" s="30">
        <f>+SU!C10</f>
        <v>1</v>
      </c>
      <c r="D77" s="30">
        <f>+SU!D10</f>
        <v>1</v>
      </c>
      <c r="E77" s="30">
        <f>+SU!E10</f>
        <v>1</v>
      </c>
      <c r="F77" s="30">
        <f>+SU!F10</f>
        <v>1</v>
      </c>
      <c r="G77" s="30">
        <f>+SU!G10</f>
        <v>1</v>
      </c>
      <c r="H77" s="30">
        <f>+SU!H10</f>
        <v>1</v>
      </c>
      <c r="I77" s="30">
        <f>+SU!I10</f>
        <v>1</v>
      </c>
      <c r="J77" s="30">
        <f>+SU!J10</f>
        <v>1</v>
      </c>
      <c r="K77" s="30">
        <f>+SU!K10</f>
        <v>1</v>
      </c>
      <c r="L77" s="30">
        <f>+SU!L10</f>
        <v>1</v>
      </c>
      <c r="M77" s="30">
        <f>+SU!M10</f>
        <v>1</v>
      </c>
      <c r="N77" s="42"/>
    </row>
    <row r="78" spans="1:14" s="7" customFormat="1" ht="12.75">
      <c r="A78" s="34" t="str">
        <f>+SU!A11</f>
        <v>     davon 2-Bett</v>
      </c>
      <c r="B78" s="35">
        <f>+SU!B11</f>
        <v>8</v>
      </c>
      <c r="C78" s="35">
        <f>+SU!C11</f>
        <v>8</v>
      </c>
      <c r="D78" s="35">
        <f>+SU!D11</f>
        <v>8</v>
      </c>
      <c r="E78" s="35">
        <f>+SU!E11</f>
        <v>8</v>
      </c>
      <c r="F78" s="35">
        <f>+SU!F11</f>
        <v>8</v>
      </c>
      <c r="G78" s="35">
        <f>+SU!G11</f>
        <v>8</v>
      </c>
      <c r="H78" s="35">
        <f>+SU!H11</f>
        <v>8</v>
      </c>
      <c r="I78" s="35">
        <f>+SU!I11</f>
        <v>8</v>
      </c>
      <c r="J78" s="35">
        <f>+SU!J11</f>
        <v>8</v>
      </c>
      <c r="K78" s="35">
        <f>+SU!K11</f>
        <v>8</v>
      </c>
      <c r="L78" s="35">
        <f>+SU!L11</f>
        <v>8</v>
      </c>
      <c r="M78" s="35">
        <f>+SU!M11</f>
        <v>8</v>
      </c>
      <c r="N78" s="41"/>
    </row>
    <row r="79" spans="1:14" s="7" customFormat="1" ht="12.75">
      <c r="A79" s="36" t="str">
        <f>+SU!A12</f>
        <v>     davon 2-Bett Komfort</v>
      </c>
      <c r="B79" s="37">
        <f>+SU!B12</f>
        <v>2</v>
      </c>
      <c r="C79" s="37">
        <f>+SU!C12</f>
        <v>2</v>
      </c>
      <c r="D79" s="37">
        <f>+SU!D12</f>
        <v>2</v>
      </c>
      <c r="E79" s="37">
        <f>+SU!E12</f>
        <v>2</v>
      </c>
      <c r="F79" s="37">
        <f>+SU!F12</f>
        <v>2</v>
      </c>
      <c r="G79" s="37">
        <f>+SU!G12</f>
        <v>2</v>
      </c>
      <c r="H79" s="37">
        <f>+SU!H12</f>
        <v>2</v>
      </c>
      <c r="I79" s="37">
        <f>+SU!I12</f>
        <v>2</v>
      </c>
      <c r="J79" s="37">
        <f>+SU!J12</f>
        <v>2</v>
      </c>
      <c r="K79" s="37">
        <f>+SU!K12</f>
        <v>2</v>
      </c>
      <c r="L79" s="37">
        <f>+SU!L12</f>
        <v>2</v>
      </c>
      <c r="M79" s="37">
        <f>+SU!M12</f>
        <v>2</v>
      </c>
      <c r="N79" s="43"/>
    </row>
    <row r="81" spans="1:14" s="2" customFormat="1" ht="26.25">
      <c r="A81" s="3" t="str">
        <f>+'IN'!A1</f>
        <v>Bettenbelegung 2013 - Intensiv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3" spans="1:14" s="7" customFormat="1" ht="12.75">
      <c r="A83" s="45"/>
      <c r="B83" s="46">
        <f>+'IN'!B3</f>
        <v>1</v>
      </c>
      <c r="C83" s="46">
        <f>+'IN'!C3</f>
        <v>2</v>
      </c>
      <c r="D83" s="46">
        <f>+'IN'!D3</f>
        <v>3</v>
      </c>
      <c r="E83" s="46">
        <f>+'IN'!E3</f>
        <v>4</v>
      </c>
      <c r="F83" s="46">
        <f>+'IN'!F3</f>
        <v>5</v>
      </c>
      <c r="G83" s="46">
        <f>+'IN'!G3</f>
        <v>6</v>
      </c>
      <c r="H83" s="46">
        <f>+'IN'!H3</f>
        <v>7</v>
      </c>
      <c r="I83" s="46">
        <f>+'IN'!I3</f>
        <v>8</v>
      </c>
      <c r="J83" s="46">
        <f>+'IN'!J3</f>
        <v>9</v>
      </c>
      <c r="K83" s="46">
        <f>+'IN'!K3</f>
        <v>10</v>
      </c>
      <c r="L83" s="46">
        <f>+'IN'!L3</f>
        <v>11</v>
      </c>
      <c r="M83" s="46">
        <f>+'IN'!M3</f>
        <v>12</v>
      </c>
      <c r="N83" s="46"/>
    </row>
    <row r="84" spans="1:14" s="7" customFormat="1" ht="12.75">
      <c r="A84" s="45" t="str">
        <f>+'IN'!A4</f>
        <v>Tage</v>
      </c>
      <c r="B84" s="46">
        <f>+'IN'!B4</f>
        <v>31</v>
      </c>
      <c r="C84" s="46">
        <f>+'IN'!C4</f>
        <v>28</v>
      </c>
      <c r="D84" s="46">
        <f>+'IN'!D4</f>
        <v>31</v>
      </c>
      <c r="E84" s="46">
        <f>+'IN'!E4</f>
        <v>30</v>
      </c>
      <c r="F84" s="46">
        <f>+'IN'!F4</f>
        <v>31</v>
      </c>
      <c r="G84" s="46">
        <f>+'IN'!G4</f>
        <v>30</v>
      </c>
      <c r="H84" s="46">
        <f>+'IN'!H4</f>
        <v>31</v>
      </c>
      <c r="I84" s="46">
        <f>+'IN'!I4</f>
        <v>31</v>
      </c>
      <c r="J84" s="46">
        <f>+'IN'!J4</f>
        <v>30</v>
      </c>
      <c r="K84" s="46">
        <f>+'IN'!K4</f>
        <v>31</v>
      </c>
      <c r="L84" s="46">
        <f>+'IN'!L4</f>
        <v>30</v>
      </c>
      <c r="M84" s="46">
        <f>+'IN'!M4</f>
        <v>31</v>
      </c>
      <c r="N84" s="46">
        <f>+'IN'!N4</f>
        <v>365</v>
      </c>
    </row>
    <row r="86" spans="1:14" s="7" customFormat="1" ht="12.75">
      <c r="A86" s="19" t="str">
        <f>+'IN'!A6</f>
        <v>Altbau</v>
      </c>
      <c r="B86" s="21">
        <f>+'IN'!B6</f>
        <v>9</v>
      </c>
      <c r="C86" s="21">
        <f>+'IN'!C6</f>
        <v>9</v>
      </c>
      <c r="D86" s="21">
        <f>+'IN'!D6</f>
        <v>9</v>
      </c>
      <c r="E86" s="21">
        <f>+'IN'!E6</f>
        <v>9</v>
      </c>
      <c r="F86" s="21">
        <f>+'IN'!F6</f>
        <v>9</v>
      </c>
      <c r="G86" s="21">
        <f>+'IN'!G6</f>
        <v>9</v>
      </c>
      <c r="H86" s="21">
        <f>+'IN'!H6</f>
        <v>9</v>
      </c>
      <c r="I86" s="21">
        <f>+'IN'!I6</f>
        <v>9</v>
      </c>
      <c r="J86" s="21">
        <f>+'IN'!J6</f>
        <v>9</v>
      </c>
      <c r="K86" s="21">
        <f>+'IN'!K6</f>
        <v>9</v>
      </c>
      <c r="L86" s="21">
        <f>+'IN'!L6</f>
        <v>9</v>
      </c>
      <c r="M86" s="21">
        <f>+'IN'!M6</f>
        <v>9</v>
      </c>
      <c r="N86" s="22"/>
    </row>
    <row r="87" spans="1:14" s="7" customFormat="1" ht="12.75">
      <c r="A87" s="23" t="str">
        <f>+'IN'!A7</f>
        <v>Anbau</v>
      </c>
      <c r="B87" s="24">
        <f>+'IN'!B7</f>
        <v>0</v>
      </c>
      <c r="C87" s="24">
        <f>+'IN'!C7</f>
        <v>0</v>
      </c>
      <c r="D87" s="24">
        <f>+'IN'!D7</f>
        <v>0</v>
      </c>
      <c r="E87" s="24">
        <f>+'IN'!E7</f>
        <v>0</v>
      </c>
      <c r="F87" s="24">
        <f>+'IN'!F7</f>
        <v>0</v>
      </c>
      <c r="G87" s="24">
        <f>+'IN'!G7</f>
        <v>0</v>
      </c>
      <c r="H87" s="24">
        <f>+'IN'!H7</f>
        <v>0</v>
      </c>
      <c r="I87" s="24">
        <f>+'IN'!I7</f>
        <v>0</v>
      </c>
      <c r="J87" s="24">
        <f>+'IN'!J7</f>
        <v>0</v>
      </c>
      <c r="K87" s="24">
        <f>+'IN'!K7</f>
        <v>0</v>
      </c>
      <c r="L87" s="24">
        <f>+'IN'!L7</f>
        <v>0</v>
      </c>
      <c r="M87" s="24">
        <f>+'IN'!M7</f>
        <v>0</v>
      </c>
      <c r="N87" s="25"/>
    </row>
    <row r="88" spans="1:14" s="7" customFormat="1" ht="12.75">
      <c r="A88" s="66" t="str">
        <f>+'IN'!A8</f>
        <v>Intensiv</v>
      </c>
      <c r="B88" s="67">
        <f>+'IN'!B8</f>
        <v>9</v>
      </c>
      <c r="C88" s="67">
        <f>+'IN'!C8</f>
        <v>9</v>
      </c>
      <c r="D88" s="67">
        <f>+'IN'!D8</f>
        <v>9</v>
      </c>
      <c r="E88" s="67">
        <f>+'IN'!E8</f>
        <v>9</v>
      </c>
      <c r="F88" s="67">
        <f>+'IN'!F8</f>
        <v>9</v>
      </c>
      <c r="G88" s="67">
        <f>+'IN'!G8</f>
        <v>9</v>
      </c>
      <c r="H88" s="67">
        <f>+'IN'!H8</f>
        <v>9</v>
      </c>
      <c r="I88" s="67">
        <f>+'IN'!I8</f>
        <v>9</v>
      </c>
      <c r="J88" s="67">
        <f>+'IN'!J8</f>
        <v>9</v>
      </c>
      <c r="K88" s="67">
        <f>+'IN'!K8</f>
        <v>9</v>
      </c>
      <c r="L88" s="67">
        <f>+'IN'!L8</f>
        <v>9</v>
      </c>
      <c r="M88" s="67">
        <f>+'IN'!M8</f>
        <v>9</v>
      </c>
      <c r="N88" s="68">
        <f>AVERAGE(B88:M88)</f>
        <v>9</v>
      </c>
    </row>
    <row r="89" spans="1:14" s="7" customFormat="1" ht="12.75">
      <c r="A89" s="23" t="str">
        <f>+'IN'!A9</f>
        <v>     davon 1-Bett Altbau</v>
      </c>
      <c r="B89" s="24">
        <f>+'IN'!B9</f>
        <v>3</v>
      </c>
      <c r="C89" s="24">
        <f>+'IN'!C9</f>
        <v>3</v>
      </c>
      <c r="D89" s="24">
        <f>+'IN'!D9</f>
        <v>3</v>
      </c>
      <c r="E89" s="24">
        <f>+'IN'!E9</f>
        <v>3</v>
      </c>
      <c r="F89" s="24">
        <f>+'IN'!F9</f>
        <v>3</v>
      </c>
      <c r="G89" s="24">
        <f>+'IN'!G9</f>
        <v>3</v>
      </c>
      <c r="H89" s="24">
        <f>+'IN'!H9</f>
        <v>3</v>
      </c>
      <c r="I89" s="24">
        <f>+'IN'!I9</f>
        <v>3</v>
      </c>
      <c r="J89" s="24">
        <f>+'IN'!J9</f>
        <v>3</v>
      </c>
      <c r="K89" s="24">
        <f>+'IN'!K9</f>
        <v>3</v>
      </c>
      <c r="L89" s="24">
        <f>+'IN'!L9</f>
        <v>3</v>
      </c>
      <c r="M89" s="24">
        <f>+'IN'!M9</f>
        <v>3</v>
      </c>
      <c r="N89" s="25"/>
    </row>
    <row r="90" spans="1:14" s="7" customFormat="1" ht="12.75">
      <c r="A90" s="23" t="str">
        <f>+'IN'!A10</f>
        <v>     davon 2-Bett Altbau</v>
      </c>
      <c r="B90" s="24">
        <f>+'IN'!B10</f>
        <v>6</v>
      </c>
      <c r="C90" s="24">
        <f>+'IN'!C10</f>
        <v>6</v>
      </c>
      <c r="D90" s="24">
        <f>+'IN'!D10</f>
        <v>6</v>
      </c>
      <c r="E90" s="24">
        <f>+'IN'!E10</f>
        <v>6</v>
      </c>
      <c r="F90" s="24">
        <f>+'IN'!F10</f>
        <v>6</v>
      </c>
      <c r="G90" s="24">
        <f>+'IN'!G10</f>
        <v>6</v>
      </c>
      <c r="H90" s="24">
        <f>+'IN'!H10</f>
        <v>6</v>
      </c>
      <c r="I90" s="24">
        <f>+'IN'!I10</f>
        <v>6</v>
      </c>
      <c r="J90" s="24">
        <f>+'IN'!J10</f>
        <v>6</v>
      </c>
      <c r="K90" s="24">
        <f>+'IN'!K10</f>
        <v>6</v>
      </c>
      <c r="L90" s="24">
        <f>+'IN'!L10</f>
        <v>6</v>
      </c>
      <c r="M90" s="24">
        <f>+'IN'!M10</f>
        <v>6</v>
      </c>
      <c r="N90" s="25"/>
    </row>
    <row r="91" spans="1:14" s="7" customFormat="1" ht="12.75">
      <c r="A91" s="15" t="str">
        <f>+'IN'!A11</f>
        <v>     davon 2-Bett</v>
      </c>
      <c r="B91" s="16">
        <f>+'IN'!B11</f>
        <v>0</v>
      </c>
      <c r="C91" s="16">
        <f>+'IN'!C11</f>
        <v>0</v>
      </c>
      <c r="D91" s="16">
        <f>+'IN'!D11</f>
        <v>0</v>
      </c>
      <c r="E91" s="16">
        <f>+'IN'!E11</f>
        <v>0</v>
      </c>
      <c r="F91" s="16">
        <f>+'IN'!F11</f>
        <v>0</v>
      </c>
      <c r="G91" s="16">
        <f>+'IN'!G11</f>
        <v>0</v>
      </c>
      <c r="H91" s="16">
        <f>+'IN'!H11</f>
        <v>0</v>
      </c>
      <c r="I91" s="16">
        <f>+'IN'!I11</f>
        <v>0</v>
      </c>
      <c r="J91" s="16">
        <f>+'IN'!J11</f>
        <v>0</v>
      </c>
      <c r="K91" s="16">
        <f>+'IN'!K11</f>
        <v>0</v>
      </c>
      <c r="L91" s="16">
        <f>+'IN'!L11</f>
        <v>0</v>
      </c>
      <c r="M91" s="16">
        <f>+'IN'!M11</f>
        <v>0</v>
      </c>
      <c r="N91" s="20"/>
    </row>
  </sheetData>
  <sheetProtection/>
  <printOptions/>
  <pageMargins left="0.7874015748031497" right="0.7874015748031497" top="1.3779527559055118" bottom="0.984251968503937" header="0.5118110236220472" footer="0.5118110236220472"/>
  <pageSetup fitToHeight="1" fitToWidth="1" horizontalDpi="600" verticalDpi="600" orientation="portrait" paperSize="9" scale="54" r:id="rId2"/>
  <headerFooter alignWithMargins="0">
    <oddHeader>&amp;L&amp;"Arial,Fett"&amp;8&amp;U&amp;F&amp;R&amp;G</oddHeader>
    <oddFooter>&amp;L&amp;6&amp;U________________________________________________________________________&amp;8
&amp;"Arial,Fett"&amp;10&amp;URKU - Controlling&amp;"Arial,Standard"&amp;8&amp;U
&amp;6&amp;U&amp;F / &amp;A
&amp;D / &amp;T&amp;RSeite &amp;P von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3.140625" style="4" bestFit="1" customWidth="1"/>
    <col min="2" max="13" width="5.7109375" style="6" customWidth="1"/>
    <col min="14" max="14" width="12.57421875" style="51" bestFit="1" customWidth="1"/>
    <col min="15" max="15" width="11.28125" style="1" bestFit="1" customWidth="1"/>
    <col min="16" max="16384" width="11.421875" style="1" customWidth="1"/>
  </cols>
  <sheetData>
    <row r="1" spans="1:14" s="2" customFormat="1" ht="26.25">
      <c r="A1" s="3" t="s">
        <v>191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47"/>
    </row>
    <row r="5" spans="1:14" s="7" customFormat="1" ht="12.75">
      <c r="A5" s="45"/>
      <c r="B5" s="46">
        <v>1</v>
      </c>
      <c r="C5" s="46">
        <v>2</v>
      </c>
      <c r="D5" s="46">
        <v>3</v>
      </c>
      <c r="E5" s="46">
        <v>4</v>
      </c>
      <c r="F5" s="46">
        <v>5</v>
      </c>
      <c r="G5" s="46">
        <v>6</v>
      </c>
      <c r="H5" s="46">
        <v>7</v>
      </c>
      <c r="I5" s="46">
        <v>8</v>
      </c>
      <c r="J5" s="46">
        <v>9</v>
      </c>
      <c r="K5" s="46">
        <v>10</v>
      </c>
      <c r="L5" s="46">
        <v>11</v>
      </c>
      <c r="M5" s="46">
        <v>12</v>
      </c>
      <c r="N5" s="47"/>
    </row>
    <row r="6" spans="1:14" s="7" customFormat="1" ht="12.75">
      <c r="A6" s="45" t="s">
        <v>187</v>
      </c>
      <c r="B6" s="46">
        <v>31</v>
      </c>
      <c r="C6" s="46">
        <v>28</v>
      </c>
      <c r="D6" s="46">
        <v>31</v>
      </c>
      <c r="E6" s="46">
        <v>30</v>
      </c>
      <c r="F6" s="46">
        <v>31</v>
      </c>
      <c r="G6" s="46">
        <v>30</v>
      </c>
      <c r="H6" s="46">
        <v>31</v>
      </c>
      <c r="I6" s="46">
        <v>31</v>
      </c>
      <c r="J6" s="46">
        <v>30</v>
      </c>
      <c r="K6" s="46">
        <v>31</v>
      </c>
      <c r="L6" s="46">
        <v>30</v>
      </c>
      <c r="M6" s="46">
        <v>31</v>
      </c>
      <c r="N6" s="46">
        <f>SUM(B6:M6)</f>
        <v>365</v>
      </c>
    </row>
    <row r="8" spans="1:14" s="7" customFormat="1" ht="12.75">
      <c r="A8" s="19" t="s">
        <v>78</v>
      </c>
      <c r="B8" s="21">
        <f aca="true" t="shared" si="0" ref="B8:M8">+B63+B90+B135+B180+B209+B240</f>
        <v>102</v>
      </c>
      <c r="C8" s="21">
        <f t="shared" si="0"/>
        <v>102</v>
      </c>
      <c r="D8" s="21">
        <f t="shared" si="0"/>
        <v>102</v>
      </c>
      <c r="E8" s="21">
        <f t="shared" si="0"/>
        <v>102</v>
      </c>
      <c r="F8" s="21">
        <f t="shared" si="0"/>
        <v>102</v>
      </c>
      <c r="G8" s="21">
        <f t="shared" si="0"/>
        <v>102</v>
      </c>
      <c r="H8" s="21">
        <f t="shared" si="0"/>
        <v>102</v>
      </c>
      <c r="I8" s="21">
        <f t="shared" si="0"/>
        <v>102</v>
      </c>
      <c r="J8" s="21">
        <f t="shared" si="0"/>
        <v>102</v>
      </c>
      <c r="K8" s="21">
        <f t="shared" si="0"/>
        <v>102</v>
      </c>
      <c r="L8" s="21">
        <f t="shared" si="0"/>
        <v>102</v>
      </c>
      <c r="M8" s="21">
        <f t="shared" si="0"/>
        <v>102</v>
      </c>
      <c r="N8" s="48"/>
    </row>
    <row r="9" spans="1:14" s="7" customFormat="1" ht="12.75">
      <c r="A9" s="23" t="s">
        <v>79</v>
      </c>
      <c r="B9" s="24">
        <f aca="true" t="shared" si="1" ref="B9:M9">+B64+B91+B136+B181+B210+B241</f>
        <v>19</v>
      </c>
      <c r="C9" s="24">
        <f t="shared" si="1"/>
        <v>19</v>
      </c>
      <c r="D9" s="24">
        <f t="shared" si="1"/>
        <v>19</v>
      </c>
      <c r="E9" s="24">
        <f t="shared" si="1"/>
        <v>19</v>
      </c>
      <c r="F9" s="24">
        <f t="shared" si="1"/>
        <v>19</v>
      </c>
      <c r="G9" s="24">
        <f t="shared" si="1"/>
        <v>19</v>
      </c>
      <c r="H9" s="24">
        <f t="shared" si="1"/>
        <v>19</v>
      </c>
      <c r="I9" s="24">
        <f t="shared" si="1"/>
        <v>19</v>
      </c>
      <c r="J9" s="24">
        <f t="shared" si="1"/>
        <v>19</v>
      </c>
      <c r="K9" s="24">
        <f t="shared" si="1"/>
        <v>19</v>
      </c>
      <c r="L9" s="24">
        <f t="shared" si="1"/>
        <v>19</v>
      </c>
      <c r="M9" s="24">
        <f t="shared" si="1"/>
        <v>19</v>
      </c>
      <c r="N9" s="49"/>
    </row>
    <row r="10" spans="1:14" s="7" customFormat="1" ht="12.75">
      <c r="A10" s="15" t="s">
        <v>177</v>
      </c>
      <c r="B10" s="16">
        <f aca="true" t="shared" si="2" ref="B10:M10">+B65+B92+B137+B182+B211+B242</f>
        <v>121</v>
      </c>
      <c r="C10" s="16">
        <f t="shared" si="2"/>
        <v>121</v>
      </c>
      <c r="D10" s="16">
        <f t="shared" si="2"/>
        <v>121</v>
      </c>
      <c r="E10" s="16">
        <f t="shared" si="2"/>
        <v>121</v>
      </c>
      <c r="F10" s="16">
        <f t="shared" si="2"/>
        <v>121</v>
      </c>
      <c r="G10" s="16">
        <f t="shared" si="2"/>
        <v>121</v>
      </c>
      <c r="H10" s="16">
        <f t="shared" si="2"/>
        <v>121</v>
      </c>
      <c r="I10" s="16">
        <f t="shared" si="2"/>
        <v>121</v>
      </c>
      <c r="J10" s="16">
        <f t="shared" si="2"/>
        <v>121</v>
      </c>
      <c r="K10" s="16">
        <f t="shared" si="2"/>
        <v>121</v>
      </c>
      <c r="L10" s="16">
        <f t="shared" si="2"/>
        <v>121</v>
      </c>
      <c r="M10" s="16">
        <f t="shared" si="2"/>
        <v>121</v>
      </c>
      <c r="N10" s="20">
        <f>AVERAGE(B10:M10)</f>
        <v>121</v>
      </c>
    </row>
    <row r="11" spans="1:14" s="7" customFormat="1" ht="12.75">
      <c r="A11" s="23" t="s">
        <v>81</v>
      </c>
      <c r="B11" s="60">
        <v>4</v>
      </c>
      <c r="C11" s="60">
        <v>4</v>
      </c>
      <c r="D11" s="60">
        <v>4</v>
      </c>
      <c r="E11" s="60">
        <v>4</v>
      </c>
      <c r="F11" s="60">
        <v>4</v>
      </c>
      <c r="G11" s="60">
        <v>4</v>
      </c>
      <c r="H11" s="60">
        <v>4</v>
      </c>
      <c r="I11" s="60">
        <v>4</v>
      </c>
      <c r="J11" s="60">
        <v>4</v>
      </c>
      <c r="K11" s="60">
        <v>4</v>
      </c>
      <c r="L11" s="60">
        <v>4</v>
      </c>
      <c r="M11" s="60">
        <v>4</v>
      </c>
      <c r="N11" s="25">
        <f>AVERAGE(B11:M11)</f>
        <v>4</v>
      </c>
    </row>
    <row r="12" spans="1:14" s="7" customFormat="1" ht="12.75">
      <c r="A12" s="15" t="s">
        <v>80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50"/>
    </row>
    <row r="13" spans="1:14" s="7" customFormat="1" ht="12.75">
      <c r="A13" s="23" t="s">
        <v>182</v>
      </c>
      <c r="B13" s="24">
        <f aca="true" t="shared" si="3" ref="B13:M13">+B66+B93+B138+B183+B212+B243</f>
        <v>0</v>
      </c>
      <c r="C13" s="24">
        <f t="shared" si="3"/>
        <v>0</v>
      </c>
      <c r="D13" s="24">
        <f t="shared" si="3"/>
        <v>0</v>
      </c>
      <c r="E13" s="24">
        <f t="shared" si="3"/>
        <v>0</v>
      </c>
      <c r="F13" s="24">
        <f t="shared" si="3"/>
        <v>0</v>
      </c>
      <c r="G13" s="24">
        <f t="shared" si="3"/>
        <v>0</v>
      </c>
      <c r="H13" s="24">
        <f t="shared" si="3"/>
        <v>0</v>
      </c>
      <c r="I13" s="24">
        <f t="shared" si="3"/>
        <v>0</v>
      </c>
      <c r="J13" s="24">
        <f t="shared" si="3"/>
        <v>0</v>
      </c>
      <c r="K13" s="24">
        <f t="shared" si="3"/>
        <v>0</v>
      </c>
      <c r="L13" s="24">
        <f t="shared" si="3"/>
        <v>0</v>
      </c>
      <c r="M13" s="24">
        <f t="shared" si="3"/>
        <v>0</v>
      </c>
      <c r="N13" s="49"/>
    </row>
    <row r="14" spans="1:14" s="7" customFormat="1" ht="12.75">
      <c r="A14" s="23" t="s">
        <v>178</v>
      </c>
      <c r="B14" s="24">
        <f aca="true" t="shared" si="4" ref="B14:M14">+B67+B94+B139+B184+B213+B244</f>
        <v>102</v>
      </c>
      <c r="C14" s="24">
        <f t="shared" si="4"/>
        <v>102</v>
      </c>
      <c r="D14" s="24">
        <f t="shared" si="4"/>
        <v>102</v>
      </c>
      <c r="E14" s="24">
        <f t="shared" si="4"/>
        <v>102</v>
      </c>
      <c r="F14" s="24">
        <f t="shared" si="4"/>
        <v>102</v>
      </c>
      <c r="G14" s="24">
        <f t="shared" si="4"/>
        <v>102</v>
      </c>
      <c r="H14" s="24">
        <f t="shared" si="4"/>
        <v>102</v>
      </c>
      <c r="I14" s="24">
        <f t="shared" si="4"/>
        <v>102</v>
      </c>
      <c r="J14" s="24">
        <f t="shared" si="4"/>
        <v>102</v>
      </c>
      <c r="K14" s="24">
        <f t="shared" si="4"/>
        <v>102</v>
      </c>
      <c r="L14" s="24">
        <f t="shared" si="4"/>
        <v>102</v>
      </c>
      <c r="M14" s="24">
        <f t="shared" si="4"/>
        <v>102</v>
      </c>
      <c r="N14" s="49"/>
    </row>
    <row r="15" spans="1:14" s="7" customFormat="1" ht="12.75">
      <c r="A15" s="29" t="s">
        <v>169</v>
      </c>
      <c r="B15" s="30">
        <f aca="true" t="shared" si="5" ref="B15:M15">+B68+B95+B140+B185+B214+B245</f>
        <v>4</v>
      </c>
      <c r="C15" s="30">
        <f t="shared" si="5"/>
        <v>4</v>
      </c>
      <c r="D15" s="30">
        <f t="shared" si="5"/>
        <v>2</v>
      </c>
      <c r="E15" s="30">
        <f t="shared" si="5"/>
        <v>2</v>
      </c>
      <c r="F15" s="30">
        <f t="shared" si="5"/>
        <v>4</v>
      </c>
      <c r="G15" s="30">
        <f t="shared" si="5"/>
        <v>4</v>
      </c>
      <c r="H15" s="30">
        <f t="shared" si="5"/>
        <v>4</v>
      </c>
      <c r="I15" s="30">
        <f t="shared" si="5"/>
        <v>4</v>
      </c>
      <c r="J15" s="30">
        <f t="shared" si="5"/>
        <v>4</v>
      </c>
      <c r="K15" s="30">
        <f t="shared" si="5"/>
        <v>4</v>
      </c>
      <c r="L15" s="30">
        <f t="shared" si="5"/>
        <v>4</v>
      </c>
      <c r="M15" s="30">
        <f t="shared" si="5"/>
        <v>4</v>
      </c>
      <c r="N15" s="49"/>
    </row>
    <row r="16" spans="1:14" s="7" customFormat="1" ht="12.75">
      <c r="A16" s="29" t="s">
        <v>170</v>
      </c>
      <c r="B16" s="30">
        <f aca="true" t="shared" si="6" ref="B16:M16">+B69+B96+B141+B186+B215+B246</f>
        <v>1</v>
      </c>
      <c r="C16" s="30">
        <f t="shared" si="6"/>
        <v>1</v>
      </c>
      <c r="D16" s="30">
        <f t="shared" si="6"/>
        <v>1</v>
      </c>
      <c r="E16" s="30">
        <f t="shared" si="6"/>
        <v>1</v>
      </c>
      <c r="F16" s="30">
        <f t="shared" si="6"/>
        <v>1</v>
      </c>
      <c r="G16" s="30">
        <f t="shared" si="6"/>
        <v>1</v>
      </c>
      <c r="H16" s="30">
        <f t="shared" si="6"/>
        <v>1</v>
      </c>
      <c r="I16" s="30">
        <f t="shared" si="6"/>
        <v>1</v>
      </c>
      <c r="J16" s="30">
        <f t="shared" si="6"/>
        <v>1</v>
      </c>
      <c r="K16" s="30">
        <f t="shared" si="6"/>
        <v>1</v>
      </c>
      <c r="L16" s="30">
        <f t="shared" si="6"/>
        <v>1</v>
      </c>
      <c r="M16" s="30">
        <f t="shared" si="6"/>
        <v>1</v>
      </c>
      <c r="N16" s="49"/>
    </row>
    <row r="17" spans="1:14" s="7" customFormat="1" ht="12.75">
      <c r="A17" s="34" t="s">
        <v>179</v>
      </c>
      <c r="B17" s="35">
        <f aca="true" t="shared" si="7" ref="B17:M17">+B70+B97+B142+B187+B216+B247</f>
        <v>12</v>
      </c>
      <c r="C17" s="35">
        <f t="shared" si="7"/>
        <v>12</v>
      </c>
      <c r="D17" s="35">
        <f t="shared" si="7"/>
        <v>14</v>
      </c>
      <c r="E17" s="35">
        <f t="shared" si="7"/>
        <v>14</v>
      </c>
      <c r="F17" s="35">
        <f t="shared" si="7"/>
        <v>12</v>
      </c>
      <c r="G17" s="35">
        <f t="shared" si="7"/>
        <v>12</v>
      </c>
      <c r="H17" s="35">
        <f t="shared" si="7"/>
        <v>12</v>
      </c>
      <c r="I17" s="35">
        <f t="shared" si="7"/>
        <v>12</v>
      </c>
      <c r="J17" s="35">
        <f t="shared" si="7"/>
        <v>12</v>
      </c>
      <c r="K17" s="35">
        <f t="shared" si="7"/>
        <v>12</v>
      </c>
      <c r="L17" s="35">
        <f t="shared" si="7"/>
        <v>12</v>
      </c>
      <c r="M17" s="35">
        <f t="shared" si="7"/>
        <v>12</v>
      </c>
      <c r="N17" s="49"/>
    </row>
    <row r="18" spans="1:14" s="7" customFormat="1" ht="12.75">
      <c r="A18" s="36" t="s">
        <v>171</v>
      </c>
      <c r="B18" s="37">
        <f aca="true" t="shared" si="8" ref="B18:M18">+B71+B98+B143+B188+B217+B248</f>
        <v>2</v>
      </c>
      <c r="C18" s="37">
        <f t="shared" si="8"/>
        <v>2</v>
      </c>
      <c r="D18" s="37">
        <f t="shared" si="8"/>
        <v>2</v>
      </c>
      <c r="E18" s="37">
        <f t="shared" si="8"/>
        <v>2</v>
      </c>
      <c r="F18" s="37">
        <f t="shared" si="8"/>
        <v>2</v>
      </c>
      <c r="G18" s="37">
        <f t="shared" si="8"/>
        <v>2</v>
      </c>
      <c r="H18" s="37">
        <f t="shared" si="8"/>
        <v>2</v>
      </c>
      <c r="I18" s="37">
        <f t="shared" si="8"/>
        <v>2</v>
      </c>
      <c r="J18" s="37">
        <f t="shared" si="8"/>
        <v>2</v>
      </c>
      <c r="K18" s="37">
        <f t="shared" si="8"/>
        <v>2</v>
      </c>
      <c r="L18" s="37">
        <f t="shared" si="8"/>
        <v>2</v>
      </c>
      <c r="M18" s="37">
        <f t="shared" si="8"/>
        <v>2</v>
      </c>
      <c r="N18" s="50"/>
    </row>
    <row r="42" spans="1:14" s="7" customFormat="1" ht="12.75">
      <c r="A42" s="19" t="s">
        <v>0</v>
      </c>
      <c r="B42" s="10">
        <v>1</v>
      </c>
      <c r="C42" s="10">
        <v>2</v>
      </c>
      <c r="D42" s="10">
        <v>3</v>
      </c>
      <c r="E42" s="10">
        <v>4</v>
      </c>
      <c r="F42" s="10">
        <v>5</v>
      </c>
      <c r="G42" s="10">
        <v>6</v>
      </c>
      <c r="H42" s="10">
        <v>7</v>
      </c>
      <c r="I42" s="10">
        <v>8</v>
      </c>
      <c r="J42" s="10">
        <v>9</v>
      </c>
      <c r="K42" s="10">
        <v>10</v>
      </c>
      <c r="L42" s="10">
        <v>11</v>
      </c>
      <c r="M42" s="10">
        <v>12</v>
      </c>
      <c r="N42" s="52"/>
    </row>
    <row r="43" spans="1:15" ht="12.75">
      <c r="A43" s="12" t="s">
        <v>1</v>
      </c>
      <c r="B43" s="13">
        <v>1</v>
      </c>
      <c r="C43" s="13">
        <v>1</v>
      </c>
      <c r="D43" s="13">
        <v>1</v>
      </c>
      <c r="E43" s="13">
        <v>1</v>
      </c>
      <c r="F43" s="13">
        <v>1</v>
      </c>
      <c r="G43" s="13">
        <v>1</v>
      </c>
      <c r="H43" s="13">
        <v>1</v>
      </c>
      <c r="I43" s="13">
        <v>1</v>
      </c>
      <c r="J43" s="13">
        <v>1</v>
      </c>
      <c r="K43" s="13">
        <v>1</v>
      </c>
      <c r="L43" s="13">
        <v>1</v>
      </c>
      <c r="M43" s="13">
        <v>1</v>
      </c>
      <c r="N43" s="53"/>
      <c r="O43" s="69"/>
    </row>
    <row r="44" spans="1:14" ht="12.75">
      <c r="A44" s="12"/>
      <c r="B44" s="13">
        <v>1</v>
      </c>
      <c r="C44" s="13">
        <v>1</v>
      </c>
      <c r="D44" s="13">
        <v>1</v>
      </c>
      <c r="E44" s="13">
        <v>1</v>
      </c>
      <c r="F44" s="13">
        <v>1</v>
      </c>
      <c r="G44" s="13">
        <v>1</v>
      </c>
      <c r="H44" s="13">
        <v>1</v>
      </c>
      <c r="I44" s="13">
        <v>1</v>
      </c>
      <c r="J44" s="13">
        <v>1</v>
      </c>
      <c r="K44" s="13">
        <v>1</v>
      </c>
      <c r="L44" s="13">
        <v>1</v>
      </c>
      <c r="M44" s="13">
        <v>1</v>
      </c>
      <c r="N44" s="53"/>
    </row>
    <row r="45" spans="1:14" ht="12.75">
      <c r="A45" s="12" t="s">
        <v>2</v>
      </c>
      <c r="B45" s="13">
        <v>1</v>
      </c>
      <c r="C45" s="13">
        <v>1</v>
      </c>
      <c r="D45" s="13">
        <v>1</v>
      </c>
      <c r="E45" s="13">
        <v>1</v>
      </c>
      <c r="F45" s="13">
        <v>1</v>
      </c>
      <c r="G45" s="13">
        <v>1</v>
      </c>
      <c r="H45" s="13">
        <v>1</v>
      </c>
      <c r="I45" s="13">
        <v>1</v>
      </c>
      <c r="J45" s="13">
        <v>1</v>
      </c>
      <c r="K45" s="13">
        <v>1</v>
      </c>
      <c r="L45" s="13">
        <v>1</v>
      </c>
      <c r="M45" s="13">
        <v>1</v>
      </c>
      <c r="N45" s="53"/>
    </row>
    <row r="46" spans="1:14" ht="12.75">
      <c r="A46" s="12"/>
      <c r="B46" s="13">
        <v>1</v>
      </c>
      <c r="C46" s="13">
        <v>1</v>
      </c>
      <c r="D46" s="13">
        <v>1</v>
      </c>
      <c r="E46" s="13">
        <v>1</v>
      </c>
      <c r="F46" s="13">
        <v>1</v>
      </c>
      <c r="G46" s="13">
        <v>1</v>
      </c>
      <c r="H46" s="13">
        <v>1</v>
      </c>
      <c r="I46" s="13">
        <v>1</v>
      </c>
      <c r="J46" s="13">
        <v>1</v>
      </c>
      <c r="K46" s="13">
        <v>1</v>
      </c>
      <c r="L46" s="13">
        <v>1</v>
      </c>
      <c r="M46" s="13">
        <v>1</v>
      </c>
      <c r="N46" s="53"/>
    </row>
    <row r="47" spans="1:14" ht="12.75">
      <c r="A47" s="12" t="s">
        <v>3</v>
      </c>
      <c r="B47" s="13">
        <v>1</v>
      </c>
      <c r="C47" s="13">
        <v>1</v>
      </c>
      <c r="D47" s="13">
        <v>1</v>
      </c>
      <c r="E47" s="13">
        <v>1</v>
      </c>
      <c r="F47" s="13">
        <v>1</v>
      </c>
      <c r="G47" s="13">
        <v>1</v>
      </c>
      <c r="H47" s="13">
        <v>1</v>
      </c>
      <c r="I47" s="13">
        <v>1</v>
      </c>
      <c r="J47" s="13">
        <v>1</v>
      </c>
      <c r="K47" s="13">
        <v>1</v>
      </c>
      <c r="L47" s="13">
        <v>1</v>
      </c>
      <c r="M47" s="13">
        <v>1</v>
      </c>
      <c r="N47" s="53"/>
    </row>
    <row r="48" spans="1:14" ht="12.75">
      <c r="A48" s="12"/>
      <c r="B48" s="13">
        <v>1</v>
      </c>
      <c r="C48" s="13">
        <v>1</v>
      </c>
      <c r="D48" s="13">
        <v>1</v>
      </c>
      <c r="E48" s="13">
        <v>1</v>
      </c>
      <c r="F48" s="13">
        <v>1</v>
      </c>
      <c r="G48" s="13">
        <v>1</v>
      </c>
      <c r="H48" s="13">
        <v>1</v>
      </c>
      <c r="I48" s="13">
        <v>1</v>
      </c>
      <c r="J48" s="13">
        <v>1</v>
      </c>
      <c r="K48" s="13">
        <v>1</v>
      </c>
      <c r="L48" s="13">
        <v>1</v>
      </c>
      <c r="M48" s="13">
        <v>1</v>
      </c>
      <c r="N48" s="53"/>
    </row>
    <row r="49" spans="1:14" ht="12.75">
      <c r="A49" s="12" t="s">
        <v>4</v>
      </c>
      <c r="B49" s="13">
        <v>1</v>
      </c>
      <c r="C49" s="13">
        <v>1</v>
      </c>
      <c r="D49" s="13">
        <v>1</v>
      </c>
      <c r="E49" s="13">
        <v>1</v>
      </c>
      <c r="F49" s="13">
        <v>1</v>
      </c>
      <c r="G49" s="13">
        <v>1</v>
      </c>
      <c r="H49" s="13">
        <v>1</v>
      </c>
      <c r="I49" s="13">
        <v>1</v>
      </c>
      <c r="J49" s="13">
        <v>1</v>
      </c>
      <c r="K49" s="13">
        <v>1</v>
      </c>
      <c r="L49" s="13">
        <v>1</v>
      </c>
      <c r="M49" s="13">
        <v>1</v>
      </c>
      <c r="N49" s="53"/>
    </row>
    <row r="50" spans="1:14" ht="12.75">
      <c r="A50" s="12"/>
      <c r="B50" s="13">
        <v>1</v>
      </c>
      <c r="C50" s="13">
        <v>1</v>
      </c>
      <c r="D50" s="13">
        <v>1</v>
      </c>
      <c r="E50" s="13">
        <v>1</v>
      </c>
      <c r="F50" s="13">
        <v>1</v>
      </c>
      <c r="G50" s="13">
        <v>1</v>
      </c>
      <c r="H50" s="13">
        <v>1</v>
      </c>
      <c r="I50" s="13">
        <v>1</v>
      </c>
      <c r="J50" s="13">
        <v>1</v>
      </c>
      <c r="K50" s="13">
        <v>1</v>
      </c>
      <c r="L50" s="13">
        <v>1</v>
      </c>
      <c r="M50" s="13">
        <v>1</v>
      </c>
      <c r="N50" s="53"/>
    </row>
    <row r="51" spans="1:14" ht="12.75">
      <c r="A51" s="12" t="s">
        <v>5</v>
      </c>
      <c r="B51" s="13">
        <v>1</v>
      </c>
      <c r="C51" s="13">
        <v>1</v>
      </c>
      <c r="D51" s="13">
        <v>1</v>
      </c>
      <c r="E51" s="13">
        <v>1</v>
      </c>
      <c r="F51" s="13">
        <v>1</v>
      </c>
      <c r="G51" s="13">
        <v>1</v>
      </c>
      <c r="H51" s="13">
        <v>1</v>
      </c>
      <c r="I51" s="13">
        <v>1</v>
      </c>
      <c r="J51" s="13">
        <v>1</v>
      </c>
      <c r="K51" s="13">
        <v>1</v>
      </c>
      <c r="L51" s="13">
        <v>1</v>
      </c>
      <c r="M51" s="13">
        <v>1</v>
      </c>
      <c r="N51" s="53"/>
    </row>
    <row r="52" spans="1:14" ht="12.75">
      <c r="A52" s="12"/>
      <c r="B52" s="13">
        <v>1</v>
      </c>
      <c r="C52" s="13">
        <v>1</v>
      </c>
      <c r="D52" s="13">
        <v>1</v>
      </c>
      <c r="E52" s="13">
        <v>1</v>
      </c>
      <c r="F52" s="13">
        <v>1</v>
      </c>
      <c r="G52" s="13">
        <v>1</v>
      </c>
      <c r="H52" s="13">
        <v>1</v>
      </c>
      <c r="I52" s="13">
        <v>1</v>
      </c>
      <c r="J52" s="13">
        <v>1</v>
      </c>
      <c r="K52" s="13">
        <v>1</v>
      </c>
      <c r="L52" s="13">
        <v>1</v>
      </c>
      <c r="M52" s="13">
        <v>1</v>
      </c>
      <c r="N52" s="53"/>
    </row>
    <row r="53" spans="1:14" ht="12.75">
      <c r="A53" s="12" t="s">
        <v>6</v>
      </c>
      <c r="B53" s="13">
        <v>1</v>
      </c>
      <c r="C53" s="13">
        <v>1</v>
      </c>
      <c r="D53" s="13">
        <v>1</v>
      </c>
      <c r="E53" s="13">
        <v>1</v>
      </c>
      <c r="F53" s="13">
        <v>1</v>
      </c>
      <c r="G53" s="13">
        <v>1</v>
      </c>
      <c r="H53" s="13">
        <v>1</v>
      </c>
      <c r="I53" s="13">
        <v>1</v>
      </c>
      <c r="J53" s="13">
        <v>1</v>
      </c>
      <c r="K53" s="13">
        <v>1</v>
      </c>
      <c r="L53" s="13">
        <v>1</v>
      </c>
      <c r="M53" s="13">
        <v>1</v>
      </c>
      <c r="N53" s="53"/>
    </row>
    <row r="54" spans="1:14" ht="12.75">
      <c r="A54" s="12"/>
      <c r="B54" s="13">
        <v>1</v>
      </c>
      <c r="C54" s="13">
        <v>1</v>
      </c>
      <c r="D54" s="13">
        <v>1</v>
      </c>
      <c r="E54" s="13">
        <v>1</v>
      </c>
      <c r="F54" s="13">
        <v>1</v>
      </c>
      <c r="G54" s="13">
        <v>1</v>
      </c>
      <c r="H54" s="13">
        <v>1</v>
      </c>
      <c r="I54" s="13">
        <v>1</v>
      </c>
      <c r="J54" s="13">
        <v>1</v>
      </c>
      <c r="K54" s="13">
        <v>1</v>
      </c>
      <c r="L54" s="13">
        <v>1</v>
      </c>
      <c r="M54" s="13">
        <v>1</v>
      </c>
      <c r="N54" s="53"/>
    </row>
    <row r="55" spans="1:14" ht="12.75">
      <c r="A55" s="12" t="s">
        <v>7</v>
      </c>
      <c r="B55" s="13">
        <v>1</v>
      </c>
      <c r="C55" s="13">
        <v>1</v>
      </c>
      <c r="D55" s="13">
        <v>1</v>
      </c>
      <c r="E55" s="13">
        <v>1</v>
      </c>
      <c r="F55" s="13">
        <v>1</v>
      </c>
      <c r="G55" s="13">
        <v>1</v>
      </c>
      <c r="H55" s="13">
        <v>1</v>
      </c>
      <c r="I55" s="13">
        <v>1</v>
      </c>
      <c r="J55" s="13">
        <v>1</v>
      </c>
      <c r="K55" s="13">
        <v>1</v>
      </c>
      <c r="L55" s="13">
        <v>1</v>
      </c>
      <c r="M55" s="13">
        <v>1</v>
      </c>
      <c r="N55" s="53"/>
    </row>
    <row r="56" spans="1:14" ht="12.75">
      <c r="A56" s="12"/>
      <c r="B56" s="13">
        <v>1</v>
      </c>
      <c r="C56" s="13">
        <v>1</v>
      </c>
      <c r="D56" s="13">
        <v>1</v>
      </c>
      <c r="E56" s="13">
        <v>1</v>
      </c>
      <c r="F56" s="13">
        <v>1</v>
      </c>
      <c r="G56" s="13">
        <v>1</v>
      </c>
      <c r="H56" s="13">
        <v>1</v>
      </c>
      <c r="I56" s="13">
        <v>1</v>
      </c>
      <c r="J56" s="13">
        <v>1</v>
      </c>
      <c r="K56" s="13">
        <v>1</v>
      </c>
      <c r="L56" s="13">
        <v>1</v>
      </c>
      <c r="M56" s="13">
        <v>1</v>
      </c>
      <c r="N56" s="53"/>
    </row>
    <row r="57" spans="1:14" ht="12.75">
      <c r="A57" s="12" t="s">
        <v>8</v>
      </c>
      <c r="B57" s="13">
        <v>1</v>
      </c>
      <c r="C57" s="13">
        <v>1</v>
      </c>
      <c r="D57" s="13">
        <v>1</v>
      </c>
      <c r="E57" s="13">
        <v>1</v>
      </c>
      <c r="F57" s="13">
        <v>1</v>
      </c>
      <c r="G57" s="13">
        <v>1</v>
      </c>
      <c r="H57" s="13">
        <v>1</v>
      </c>
      <c r="I57" s="13">
        <v>1</v>
      </c>
      <c r="J57" s="13">
        <v>1</v>
      </c>
      <c r="K57" s="13">
        <v>1</v>
      </c>
      <c r="L57" s="13">
        <v>1</v>
      </c>
      <c r="M57" s="13">
        <v>1</v>
      </c>
      <c r="N57" s="53"/>
    </row>
    <row r="58" spans="1:14" ht="12.75">
      <c r="A58" s="12"/>
      <c r="B58" s="13">
        <v>1</v>
      </c>
      <c r="C58" s="13">
        <v>1</v>
      </c>
      <c r="D58" s="13">
        <v>1</v>
      </c>
      <c r="E58" s="13">
        <v>1</v>
      </c>
      <c r="F58" s="13">
        <v>1</v>
      </c>
      <c r="G58" s="13">
        <v>1</v>
      </c>
      <c r="H58" s="13">
        <v>1</v>
      </c>
      <c r="I58" s="13">
        <v>1</v>
      </c>
      <c r="J58" s="13">
        <v>1</v>
      </c>
      <c r="K58" s="13">
        <v>1</v>
      </c>
      <c r="L58" s="13">
        <v>1</v>
      </c>
      <c r="M58" s="13">
        <v>1</v>
      </c>
      <c r="N58" s="53"/>
    </row>
    <row r="59" spans="1:14" ht="12.75">
      <c r="A59" s="12" t="s">
        <v>9</v>
      </c>
      <c r="B59" s="13">
        <v>1</v>
      </c>
      <c r="C59" s="13">
        <v>1</v>
      </c>
      <c r="D59" s="13">
        <v>1</v>
      </c>
      <c r="E59" s="13">
        <v>1</v>
      </c>
      <c r="F59" s="13">
        <v>1</v>
      </c>
      <c r="G59" s="13">
        <v>1</v>
      </c>
      <c r="H59" s="13">
        <v>1</v>
      </c>
      <c r="I59" s="13">
        <v>1</v>
      </c>
      <c r="J59" s="13">
        <v>1</v>
      </c>
      <c r="K59" s="13">
        <v>1</v>
      </c>
      <c r="L59" s="13">
        <v>1</v>
      </c>
      <c r="M59" s="13">
        <v>1</v>
      </c>
      <c r="N59" s="53"/>
    </row>
    <row r="60" spans="1:14" ht="12.75">
      <c r="A60" s="12"/>
      <c r="B60" s="13">
        <v>1</v>
      </c>
      <c r="C60" s="13">
        <v>1</v>
      </c>
      <c r="D60" s="13">
        <v>1</v>
      </c>
      <c r="E60" s="13">
        <v>1</v>
      </c>
      <c r="F60" s="13">
        <v>1</v>
      </c>
      <c r="G60" s="13">
        <v>1</v>
      </c>
      <c r="H60" s="13">
        <v>1</v>
      </c>
      <c r="I60" s="13">
        <v>1</v>
      </c>
      <c r="J60" s="13">
        <v>1</v>
      </c>
      <c r="K60" s="13">
        <v>1</v>
      </c>
      <c r="L60" s="13">
        <v>1</v>
      </c>
      <c r="M60" s="13">
        <v>1</v>
      </c>
      <c r="N60" s="53"/>
    </row>
    <row r="61" spans="1:14" ht="12.75">
      <c r="A61" s="12" t="s">
        <v>10</v>
      </c>
      <c r="B61" s="13">
        <v>1</v>
      </c>
      <c r="C61" s="13">
        <v>1</v>
      </c>
      <c r="D61" s="13">
        <v>1</v>
      </c>
      <c r="E61" s="13">
        <v>1</v>
      </c>
      <c r="F61" s="13">
        <v>1</v>
      </c>
      <c r="G61" s="13">
        <v>1</v>
      </c>
      <c r="H61" s="13">
        <v>1</v>
      </c>
      <c r="I61" s="13">
        <v>1</v>
      </c>
      <c r="J61" s="13">
        <v>1</v>
      </c>
      <c r="K61" s="13">
        <v>1</v>
      </c>
      <c r="L61" s="13">
        <v>1</v>
      </c>
      <c r="M61" s="13">
        <v>1</v>
      </c>
      <c r="N61" s="53"/>
    </row>
    <row r="62" spans="1:14" ht="12.75">
      <c r="A62" s="12"/>
      <c r="B62" s="13">
        <v>1</v>
      </c>
      <c r="C62" s="13">
        <v>1</v>
      </c>
      <c r="D62" s="13">
        <v>1</v>
      </c>
      <c r="E62" s="13">
        <v>1</v>
      </c>
      <c r="F62" s="13">
        <v>1</v>
      </c>
      <c r="G62" s="13">
        <v>1</v>
      </c>
      <c r="H62" s="13">
        <v>1</v>
      </c>
      <c r="I62" s="13">
        <v>1</v>
      </c>
      <c r="J62" s="13">
        <v>1</v>
      </c>
      <c r="K62" s="13">
        <v>1</v>
      </c>
      <c r="L62" s="13">
        <v>1</v>
      </c>
      <c r="M62" s="13">
        <v>1</v>
      </c>
      <c r="N62" s="53"/>
    </row>
    <row r="63" spans="1:14" s="7" customFormat="1" ht="12.75">
      <c r="A63" s="70" t="s">
        <v>78</v>
      </c>
      <c r="B63" s="71">
        <f>SUM(B43:B62)</f>
        <v>20</v>
      </c>
      <c r="C63" s="71">
        <f aca="true" t="shared" si="9" ref="C63:M63">SUM(C43:C62)</f>
        <v>20</v>
      </c>
      <c r="D63" s="71">
        <f t="shared" si="9"/>
        <v>20</v>
      </c>
      <c r="E63" s="71">
        <f t="shared" si="9"/>
        <v>20</v>
      </c>
      <c r="F63" s="71">
        <f t="shared" si="9"/>
        <v>20</v>
      </c>
      <c r="G63" s="71">
        <f t="shared" si="9"/>
        <v>20</v>
      </c>
      <c r="H63" s="71">
        <f t="shared" si="9"/>
        <v>20</v>
      </c>
      <c r="I63" s="71">
        <f t="shared" si="9"/>
        <v>20</v>
      </c>
      <c r="J63" s="71">
        <f t="shared" si="9"/>
        <v>20</v>
      </c>
      <c r="K63" s="71">
        <f t="shared" si="9"/>
        <v>20</v>
      </c>
      <c r="L63" s="71">
        <f t="shared" si="9"/>
        <v>20</v>
      </c>
      <c r="M63" s="71">
        <f t="shared" si="9"/>
        <v>20</v>
      </c>
      <c r="N63" s="49"/>
    </row>
    <row r="64" spans="1:14" s="7" customFormat="1" ht="12.75">
      <c r="A64" s="70" t="s">
        <v>79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49"/>
    </row>
    <row r="65" spans="1:14" s="7" customFormat="1" ht="12.75">
      <c r="A65" s="72" t="s">
        <v>177</v>
      </c>
      <c r="B65" s="73">
        <f>SUM(B63:B64)</f>
        <v>20</v>
      </c>
      <c r="C65" s="73">
        <f aca="true" t="shared" si="10" ref="C65:M65">SUM(C63:C64)</f>
        <v>20</v>
      </c>
      <c r="D65" s="73">
        <f t="shared" si="10"/>
        <v>20</v>
      </c>
      <c r="E65" s="73">
        <f t="shared" si="10"/>
        <v>20</v>
      </c>
      <c r="F65" s="73">
        <f t="shared" si="10"/>
        <v>20</v>
      </c>
      <c r="G65" s="73">
        <f t="shared" si="10"/>
        <v>20</v>
      </c>
      <c r="H65" s="73">
        <f t="shared" si="10"/>
        <v>20</v>
      </c>
      <c r="I65" s="73">
        <f t="shared" si="10"/>
        <v>20</v>
      </c>
      <c r="J65" s="73">
        <f t="shared" si="10"/>
        <v>20</v>
      </c>
      <c r="K65" s="73">
        <f t="shared" si="10"/>
        <v>20</v>
      </c>
      <c r="L65" s="73">
        <f t="shared" si="10"/>
        <v>20</v>
      </c>
      <c r="M65" s="73">
        <f t="shared" si="10"/>
        <v>20</v>
      </c>
      <c r="N65" s="50"/>
    </row>
    <row r="66" spans="1:14" s="7" customFormat="1" ht="12.75">
      <c r="A66" s="23" t="s">
        <v>182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49"/>
    </row>
    <row r="67" spans="1:14" s="7" customFormat="1" ht="12.75">
      <c r="A67" s="23" t="s">
        <v>178</v>
      </c>
      <c r="B67" s="24">
        <f>+B63-B66</f>
        <v>20</v>
      </c>
      <c r="C67" s="24">
        <f aca="true" t="shared" si="11" ref="C67:M67">+C63-C66</f>
        <v>20</v>
      </c>
      <c r="D67" s="24">
        <f t="shared" si="11"/>
        <v>20</v>
      </c>
      <c r="E67" s="24">
        <f t="shared" si="11"/>
        <v>20</v>
      </c>
      <c r="F67" s="24">
        <f t="shared" si="11"/>
        <v>20</v>
      </c>
      <c r="G67" s="24">
        <f t="shared" si="11"/>
        <v>20</v>
      </c>
      <c r="H67" s="24">
        <f t="shared" si="11"/>
        <v>20</v>
      </c>
      <c r="I67" s="24">
        <f t="shared" si="11"/>
        <v>20</v>
      </c>
      <c r="J67" s="24">
        <f t="shared" si="11"/>
        <v>20</v>
      </c>
      <c r="K67" s="24">
        <f t="shared" si="11"/>
        <v>20</v>
      </c>
      <c r="L67" s="24">
        <f t="shared" si="11"/>
        <v>20</v>
      </c>
      <c r="M67" s="24">
        <f t="shared" si="11"/>
        <v>20</v>
      </c>
      <c r="N67" s="49"/>
    </row>
    <row r="68" spans="1:14" s="7" customFormat="1" ht="12.75">
      <c r="A68" s="29" t="s">
        <v>169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49"/>
    </row>
    <row r="69" spans="1:14" s="7" customFormat="1" ht="12.75">
      <c r="A69" s="29" t="s">
        <v>170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49"/>
    </row>
    <row r="70" spans="1:14" s="7" customFormat="1" ht="12.75">
      <c r="A70" s="34" t="s">
        <v>179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49"/>
    </row>
    <row r="71" spans="1:14" s="7" customFormat="1" ht="12.75">
      <c r="A71" s="36" t="s">
        <v>171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50"/>
    </row>
    <row r="73" spans="1:14" ht="12.75">
      <c r="A73" s="19" t="s">
        <v>11</v>
      </c>
      <c r="B73" s="10">
        <v>1</v>
      </c>
      <c r="C73" s="10">
        <v>2</v>
      </c>
      <c r="D73" s="10">
        <v>3</v>
      </c>
      <c r="E73" s="10">
        <v>4</v>
      </c>
      <c r="F73" s="10">
        <v>5</v>
      </c>
      <c r="G73" s="10">
        <v>6</v>
      </c>
      <c r="H73" s="10">
        <v>7</v>
      </c>
      <c r="I73" s="10">
        <v>8</v>
      </c>
      <c r="J73" s="10">
        <v>9</v>
      </c>
      <c r="K73" s="10">
        <v>10</v>
      </c>
      <c r="L73" s="10">
        <v>11</v>
      </c>
      <c r="M73" s="10">
        <v>12</v>
      </c>
      <c r="N73" s="54"/>
    </row>
    <row r="74" spans="1:15" ht="12.75">
      <c r="A74" s="12" t="s">
        <v>12</v>
      </c>
      <c r="B74" s="84">
        <v>1</v>
      </c>
      <c r="C74" s="84">
        <v>1</v>
      </c>
      <c r="D74" s="84">
        <v>1</v>
      </c>
      <c r="E74" s="84">
        <v>1</v>
      </c>
      <c r="F74" s="84">
        <v>1</v>
      </c>
      <c r="G74" s="84">
        <v>1</v>
      </c>
      <c r="H74" s="84">
        <v>1</v>
      </c>
      <c r="I74" s="84">
        <v>1</v>
      </c>
      <c r="J74" s="84">
        <v>1</v>
      </c>
      <c r="K74" s="84">
        <v>1</v>
      </c>
      <c r="L74" s="84">
        <v>1</v>
      </c>
      <c r="M74" s="84">
        <v>1</v>
      </c>
      <c r="N74" s="55" t="s">
        <v>192</v>
      </c>
      <c r="O74" s="69" t="s">
        <v>190</v>
      </c>
    </row>
    <row r="75" spans="1:15" ht="12.75">
      <c r="A75" s="12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55"/>
      <c r="O75" s="69"/>
    </row>
    <row r="76" spans="1:15" ht="12.75">
      <c r="A76" s="12" t="s">
        <v>13</v>
      </c>
      <c r="B76" s="84">
        <v>1</v>
      </c>
      <c r="C76" s="84">
        <v>1</v>
      </c>
      <c r="D76" s="84">
        <v>1</v>
      </c>
      <c r="E76" s="84">
        <v>1</v>
      </c>
      <c r="F76" s="84">
        <v>1</v>
      </c>
      <c r="G76" s="84">
        <v>1</v>
      </c>
      <c r="H76" s="84">
        <v>1</v>
      </c>
      <c r="I76" s="84">
        <v>1</v>
      </c>
      <c r="J76" s="84">
        <v>1</v>
      </c>
      <c r="K76" s="84">
        <v>1</v>
      </c>
      <c r="L76" s="84">
        <v>1</v>
      </c>
      <c r="M76" s="84">
        <v>1</v>
      </c>
      <c r="N76" s="55" t="s">
        <v>192</v>
      </c>
      <c r="O76" s="69" t="s">
        <v>190</v>
      </c>
    </row>
    <row r="77" spans="1:15" ht="12.75">
      <c r="A77" s="12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55"/>
      <c r="O77" s="69"/>
    </row>
    <row r="78" spans="1:15" ht="12.75">
      <c r="A78" s="12" t="s">
        <v>14</v>
      </c>
      <c r="B78" s="84">
        <v>1</v>
      </c>
      <c r="C78" s="84">
        <v>1</v>
      </c>
      <c r="D78" s="84">
        <v>1</v>
      </c>
      <c r="E78" s="84">
        <v>1</v>
      </c>
      <c r="F78" s="84">
        <v>1</v>
      </c>
      <c r="G78" s="84">
        <v>1</v>
      </c>
      <c r="H78" s="84">
        <v>1</v>
      </c>
      <c r="I78" s="84">
        <v>1</v>
      </c>
      <c r="J78" s="84">
        <v>1</v>
      </c>
      <c r="K78" s="84">
        <v>1</v>
      </c>
      <c r="L78" s="84">
        <v>1</v>
      </c>
      <c r="M78" s="84">
        <v>1</v>
      </c>
      <c r="N78" s="55" t="s">
        <v>192</v>
      </c>
      <c r="O78" s="69" t="s">
        <v>190</v>
      </c>
    </row>
    <row r="79" spans="1:15" ht="12.75">
      <c r="A79" s="12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55"/>
      <c r="O79" s="69"/>
    </row>
    <row r="80" spans="1:15" ht="12.75">
      <c r="A80" s="12" t="s">
        <v>15</v>
      </c>
      <c r="B80" s="84">
        <v>1</v>
      </c>
      <c r="C80" s="84">
        <v>1</v>
      </c>
      <c r="D80" s="84">
        <v>1</v>
      </c>
      <c r="E80" s="84">
        <v>1</v>
      </c>
      <c r="F80" s="84">
        <v>1</v>
      </c>
      <c r="G80" s="84">
        <v>1</v>
      </c>
      <c r="H80" s="84">
        <v>1</v>
      </c>
      <c r="I80" s="84">
        <v>1</v>
      </c>
      <c r="J80" s="84">
        <v>1</v>
      </c>
      <c r="K80" s="84">
        <v>1</v>
      </c>
      <c r="L80" s="84">
        <v>1</v>
      </c>
      <c r="M80" s="84">
        <v>1</v>
      </c>
      <c r="N80" s="55" t="s">
        <v>192</v>
      </c>
      <c r="O80" s="69" t="s">
        <v>190</v>
      </c>
    </row>
    <row r="81" spans="1:15" ht="12.75">
      <c r="A81" s="12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55"/>
      <c r="O81" s="69"/>
    </row>
    <row r="82" spans="1:15" ht="12.75">
      <c r="A82" s="12" t="s">
        <v>16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53" t="s">
        <v>200</v>
      </c>
      <c r="O82" s="69"/>
    </row>
    <row r="83" spans="1:14" ht="12.75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53" t="s">
        <v>200</v>
      </c>
    </row>
    <row r="84" spans="1:14" ht="12.75">
      <c r="A84" s="12" t="s">
        <v>17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53" t="s">
        <v>200</v>
      </c>
    </row>
    <row r="85" spans="1:14" ht="12.75">
      <c r="A85" s="1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53" t="s">
        <v>200</v>
      </c>
    </row>
    <row r="86" spans="1:14" ht="12.75">
      <c r="A86" s="12" t="s">
        <v>18</v>
      </c>
      <c r="B86" s="13">
        <v>1</v>
      </c>
      <c r="C86" s="13">
        <v>1</v>
      </c>
      <c r="D86" s="13">
        <v>1</v>
      </c>
      <c r="E86" s="13">
        <v>1</v>
      </c>
      <c r="F86" s="13">
        <v>1</v>
      </c>
      <c r="G86" s="13">
        <v>1</v>
      </c>
      <c r="H86" s="13">
        <v>1</v>
      </c>
      <c r="I86" s="13">
        <v>1</v>
      </c>
      <c r="J86" s="13">
        <v>1</v>
      </c>
      <c r="K86" s="13">
        <v>1</v>
      </c>
      <c r="L86" s="13">
        <v>1</v>
      </c>
      <c r="M86" s="13">
        <v>1</v>
      </c>
      <c r="N86" s="53"/>
    </row>
    <row r="87" spans="1:14" ht="12.75">
      <c r="A87" s="12"/>
      <c r="B87" s="13">
        <v>1</v>
      </c>
      <c r="C87" s="13">
        <v>1</v>
      </c>
      <c r="D87" s="13">
        <v>1</v>
      </c>
      <c r="E87" s="13">
        <v>1</v>
      </c>
      <c r="F87" s="13">
        <v>1</v>
      </c>
      <c r="G87" s="13">
        <v>1</v>
      </c>
      <c r="H87" s="13">
        <v>1</v>
      </c>
      <c r="I87" s="13">
        <v>1</v>
      </c>
      <c r="J87" s="13">
        <v>1</v>
      </c>
      <c r="K87" s="13">
        <v>1</v>
      </c>
      <c r="L87" s="13">
        <v>1</v>
      </c>
      <c r="M87" s="13">
        <v>1</v>
      </c>
      <c r="N87" s="53"/>
    </row>
    <row r="88" spans="1:14" ht="12.75">
      <c r="A88" s="12" t="s">
        <v>19</v>
      </c>
      <c r="B88" s="13">
        <v>1</v>
      </c>
      <c r="C88" s="13">
        <v>1</v>
      </c>
      <c r="D88" s="13">
        <v>1</v>
      </c>
      <c r="E88" s="13">
        <v>1</v>
      </c>
      <c r="F88" s="13">
        <v>1</v>
      </c>
      <c r="G88" s="13">
        <v>1</v>
      </c>
      <c r="H88" s="13">
        <v>1</v>
      </c>
      <c r="I88" s="13">
        <v>1</v>
      </c>
      <c r="J88" s="13">
        <v>1</v>
      </c>
      <c r="K88" s="13">
        <v>1</v>
      </c>
      <c r="L88" s="13">
        <v>1</v>
      </c>
      <c r="M88" s="13">
        <v>1</v>
      </c>
      <c r="N88" s="53"/>
    </row>
    <row r="89" spans="1:14" ht="12.75">
      <c r="A89" s="12"/>
      <c r="B89" s="13">
        <v>1</v>
      </c>
      <c r="C89" s="13">
        <v>1</v>
      </c>
      <c r="D89" s="13">
        <v>1</v>
      </c>
      <c r="E89" s="13">
        <v>1</v>
      </c>
      <c r="F89" s="13">
        <v>1</v>
      </c>
      <c r="G89" s="13">
        <v>1</v>
      </c>
      <c r="H89" s="13">
        <v>1</v>
      </c>
      <c r="I89" s="13">
        <v>1</v>
      </c>
      <c r="J89" s="13">
        <v>1</v>
      </c>
      <c r="K89" s="13">
        <v>1</v>
      </c>
      <c r="L89" s="13">
        <v>1</v>
      </c>
      <c r="M89" s="13">
        <v>1</v>
      </c>
      <c r="N89" s="53"/>
    </row>
    <row r="90" spans="1:14" s="7" customFormat="1" ht="12.75">
      <c r="A90" s="70" t="s">
        <v>78</v>
      </c>
      <c r="B90" s="71">
        <f aca="true" t="shared" si="12" ref="B90:M90">SUM(B74:B89)</f>
        <v>8</v>
      </c>
      <c r="C90" s="71">
        <f t="shared" si="12"/>
        <v>8</v>
      </c>
      <c r="D90" s="71">
        <f t="shared" si="12"/>
        <v>8</v>
      </c>
      <c r="E90" s="71">
        <f t="shared" si="12"/>
        <v>8</v>
      </c>
      <c r="F90" s="71">
        <f t="shared" si="12"/>
        <v>8</v>
      </c>
      <c r="G90" s="71">
        <f t="shared" si="12"/>
        <v>8</v>
      </c>
      <c r="H90" s="71">
        <f t="shared" si="12"/>
        <v>8</v>
      </c>
      <c r="I90" s="71">
        <f t="shared" si="12"/>
        <v>8</v>
      </c>
      <c r="J90" s="71">
        <f t="shared" si="12"/>
        <v>8</v>
      </c>
      <c r="K90" s="71">
        <f t="shared" si="12"/>
        <v>8</v>
      </c>
      <c r="L90" s="71">
        <f t="shared" si="12"/>
        <v>8</v>
      </c>
      <c r="M90" s="71">
        <f t="shared" si="12"/>
        <v>8</v>
      </c>
      <c r="N90" s="49"/>
    </row>
    <row r="91" spans="1:14" s="7" customFormat="1" ht="12.75">
      <c r="A91" s="70" t="s">
        <v>79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49"/>
    </row>
    <row r="92" spans="1:14" s="7" customFormat="1" ht="12.75">
      <c r="A92" s="72" t="s">
        <v>177</v>
      </c>
      <c r="B92" s="73">
        <f aca="true" t="shared" si="13" ref="B92:M92">SUM(B90:B91)</f>
        <v>8</v>
      </c>
      <c r="C92" s="73">
        <f t="shared" si="13"/>
        <v>8</v>
      </c>
      <c r="D92" s="73">
        <f t="shared" si="13"/>
        <v>8</v>
      </c>
      <c r="E92" s="73">
        <f t="shared" si="13"/>
        <v>8</v>
      </c>
      <c r="F92" s="73">
        <f t="shared" si="13"/>
        <v>8</v>
      </c>
      <c r="G92" s="73">
        <f t="shared" si="13"/>
        <v>8</v>
      </c>
      <c r="H92" s="73">
        <f t="shared" si="13"/>
        <v>8</v>
      </c>
      <c r="I92" s="73">
        <f t="shared" si="13"/>
        <v>8</v>
      </c>
      <c r="J92" s="73">
        <f t="shared" si="13"/>
        <v>8</v>
      </c>
      <c r="K92" s="73">
        <f t="shared" si="13"/>
        <v>8</v>
      </c>
      <c r="L92" s="73">
        <f t="shared" si="13"/>
        <v>8</v>
      </c>
      <c r="M92" s="73">
        <f t="shared" si="13"/>
        <v>8</v>
      </c>
      <c r="N92" s="50"/>
    </row>
    <row r="93" spans="1:14" s="7" customFormat="1" ht="12.75">
      <c r="A93" s="23" t="s">
        <v>182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49"/>
    </row>
    <row r="94" spans="1:14" s="7" customFormat="1" ht="12.75">
      <c r="A94" s="23" t="s">
        <v>178</v>
      </c>
      <c r="B94" s="24">
        <f aca="true" t="shared" si="14" ref="B94:M94">+B90-B93</f>
        <v>8</v>
      </c>
      <c r="C94" s="24">
        <f t="shared" si="14"/>
        <v>8</v>
      </c>
      <c r="D94" s="24">
        <f t="shared" si="14"/>
        <v>8</v>
      </c>
      <c r="E94" s="24">
        <f t="shared" si="14"/>
        <v>8</v>
      </c>
      <c r="F94" s="24">
        <f t="shared" si="14"/>
        <v>8</v>
      </c>
      <c r="G94" s="24">
        <f t="shared" si="14"/>
        <v>8</v>
      </c>
      <c r="H94" s="24">
        <f t="shared" si="14"/>
        <v>8</v>
      </c>
      <c r="I94" s="24">
        <f t="shared" si="14"/>
        <v>8</v>
      </c>
      <c r="J94" s="24">
        <f t="shared" si="14"/>
        <v>8</v>
      </c>
      <c r="K94" s="24">
        <f t="shared" si="14"/>
        <v>8</v>
      </c>
      <c r="L94" s="24">
        <f t="shared" si="14"/>
        <v>8</v>
      </c>
      <c r="M94" s="24">
        <f t="shared" si="14"/>
        <v>8</v>
      </c>
      <c r="N94" s="49"/>
    </row>
    <row r="95" spans="1:14" s="7" customFormat="1" ht="12.75">
      <c r="A95" s="29" t="s">
        <v>169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49"/>
    </row>
    <row r="96" spans="1:14" s="7" customFormat="1" ht="12.75">
      <c r="A96" s="29" t="s">
        <v>170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49"/>
    </row>
    <row r="97" spans="1:14" s="7" customFormat="1" ht="12.75">
      <c r="A97" s="34" t="s">
        <v>179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49"/>
    </row>
    <row r="98" spans="1:14" s="7" customFormat="1" ht="12.75">
      <c r="A98" s="36" t="s">
        <v>171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50"/>
    </row>
    <row r="100" spans="1:14" s="8" customFormat="1" ht="12.75">
      <c r="A100" s="9" t="s">
        <v>20</v>
      </c>
      <c r="B100" s="10">
        <v>1</v>
      </c>
      <c r="C100" s="10">
        <v>2</v>
      </c>
      <c r="D100" s="10">
        <v>3</v>
      </c>
      <c r="E100" s="10">
        <v>4</v>
      </c>
      <c r="F100" s="10">
        <v>5</v>
      </c>
      <c r="G100" s="10">
        <v>6</v>
      </c>
      <c r="H100" s="10">
        <v>7</v>
      </c>
      <c r="I100" s="10">
        <v>8</v>
      </c>
      <c r="J100" s="10">
        <v>9</v>
      </c>
      <c r="K100" s="10">
        <v>10</v>
      </c>
      <c r="L100" s="10">
        <v>11</v>
      </c>
      <c r="M100" s="10">
        <v>12</v>
      </c>
      <c r="N100" s="52"/>
    </row>
    <row r="101" spans="1:14" ht="12.75">
      <c r="A101" s="12" t="s">
        <v>21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53" t="s">
        <v>153</v>
      </c>
    </row>
    <row r="102" spans="1:14" ht="12.75">
      <c r="A102" s="12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53"/>
    </row>
    <row r="103" spans="1:14" ht="12.75">
      <c r="A103" s="12" t="s">
        <v>22</v>
      </c>
      <c r="B103" s="13">
        <v>1</v>
      </c>
      <c r="C103" s="13">
        <v>1</v>
      </c>
      <c r="D103" s="13">
        <v>1</v>
      </c>
      <c r="E103" s="13">
        <v>1</v>
      </c>
      <c r="F103" s="13">
        <v>1</v>
      </c>
      <c r="G103" s="13">
        <v>1</v>
      </c>
      <c r="H103" s="13">
        <v>1</v>
      </c>
      <c r="I103" s="13">
        <v>1</v>
      </c>
      <c r="J103" s="13">
        <v>1</v>
      </c>
      <c r="K103" s="13">
        <v>1</v>
      </c>
      <c r="L103" s="13">
        <v>1</v>
      </c>
      <c r="M103" s="13">
        <v>1</v>
      </c>
      <c r="N103" s="53"/>
    </row>
    <row r="104" spans="1:14" ht="12.75">
      <c r="A104" s="12"/>
      <c r="B104" s="13">
        <v>1</v>
      </c>
      <c r="C104" s="13">
        <v>1</v>
      </c>
      <c r="D104" s="13">
        <v>1</v>
      </c>
      <c r="E104" s="13">
        <v>1</v>
      </c>
      <c r="F104" s="13">
        <v>1</v>
      </c>
      <c r="G104" s="13">
        <v>1</v>
      </c>
      <c r="H104" s="13">
        <v>1</v>
      </c>
      <c r="I104" s="13">
        <v>1</v>
      </c>
      <c r="J104" s="13">
        <v>1</v>
      </c>
      <c r="K104" s="13">
        <v>1</v>
      </c>
      <c r="L104" s="13">
        <v>1</v>
      </c>
      <c r="M104" s="13">
        <v>1</v>
      </c>
      <c r="N104" s="53"/>
    </row>
    <row r="105" spans="1:14" ht="12.75">
      <c r="A105" s="12" t="s">
        <v>23</v>
      </c>
      <c r="B105" s="13">
        <v>1</v>
      </c>
      <c r="C105" s="13">
        <v>1</v>
      </c>
      <c r="D105" s="13">
        <v>1</v>
      </c>
      <c r="E105" s="13">
        <v>1</v>
      </c>
      <c r="F105" s="13">
        <v>1</v>
      </c>
      <c r="G105" s="13">
        <v>1</v>
      </c>
      <c r="H105" s="13">
        <v>1</v>
      </c>
      <c r="I105" s="13">
        <v>1</v>
      </c>
      <c r="J105" s="13">
        <v>1</v>
      </c>
      <c r="K105" s="13">
        <v>1</v>
      </c>
      <c r="L105" s="13">
        <v>1</v>
      </c>
      <c r="M105" s="13">
        <v>1</v>
      </c>
      <c r="N105" s="53"/>
    </row>
    <row r="106" spans="1:14" ht="12.75">
      <c r="A106" s="12"/>
      <c r="B106" s="13">
        <v>1</v>
      </c>
      <c r="C106" s="13">
        <v>1</v>
      </c>
      <c r="D106" s="13">
        <v>1</v>
      </c>
      <c r="E106" s="13">
        <v>1</v>
      </c>
      <c r="F106" s="13">
        <v>1</v>
      </c>
      <c r="G106" s="13">
        <v>1</v>
      </c>
      <c r="H106" s="13">
        <v>1</v>
      </c>
      <c r="I106" s="13">
        <v>1</v>
      </c>
      <c r="J106" s="13">
        <v>1</v>
      </c>
      <c r="K106" s="13">
        <v>1</v>
      </c>
      <c r="L106" s="13">
        <v>1</v>
      </c>
      <c r="M106" s="13">
        <v>1</v>
      </c>
      <c r="N106" s="53"/>
    </row>
    <row r="107" spans="1:14" ht="12.75">
      <c r="A107" s="12" t="s">
        <v>24</v>
      </c>
      <c r="B107" s="13">
        <v>1</v>
      </c>
      <c r="C107" s="13">
        <v>1</v>
      </c>
      <c r="D107" s="13">
        <v>1</v>
      </c>
      <c r="E107" s="13">
        <v>1</v>
      </c>
      <c r="F107" s="13">
        <v>1</v>
      </c>
      <c r="G107" s="13">
        <v>1</v>
      </c>
      <c r="H107" s="13">
        <v>1</v>
      </c>
      <c r="I107" s="13">
        <v>1</v>
      </c>
      <c r="J107" s="13">
        <v>1</v>
      </c>
      <c r="K107" s="13">
        <v>1</v>
      </c>
      <c r="L107" s="13">
        <v>1</v>
      </c>
      <c r="M107" s="13">
        <v>1</v>
      </c>
      <c r="N107" s="53"/>
    </row>
    <row r="108" spans="1:14" ht="12.75">
      <c r="A108" s="12"/>
      <c r="B108" s="13">
        <v>1</v>
      </c>
      <c r="C108" s="13">
        <v>1</v>
      </c>
      <c r="D108" s="13">
        <v>1</v>
      </c>
      <c r="E108" s="13">
        <v>1</v>
      </c>
      <c r="F108" s="13">
        <v>1</v>
      </c>
      <c r="G108" s="13">
        <v>1</v>
      </c>
      <c r="H108" s="13">
        <v>1</v>
      </c>
      <c r="I108" s="13">
        <v>1</v>
      </c>
      <c r="J108" s="13">
        <v>1</v>
      </c>
      <c r="K108" s="13">
        <v>1</v>
      </c>
      <c r="L108" s="13">
        <v>1</v>
      </c>
      <c r="M108" s="13">
        <v>1</v>
      </c>
      <c r="N108" s="53"/>
    </row>
    <row r="109" spans="1:14" ht="12.75">
      <c r="A109" s="12" t="s">
        <v>25</v>
      </c>
      <c r="B109" s="13">
        <v>1</v>
      </c>
      <c r="C109" s="13">
        <v>1</v>
      </c>
      <c r="D109" s="13">
        <v>1</v>
      </c>
      <c r="E109" s="13">
        <v>1</v>
      </c>
      <c r="F109" s="13">
        <v>1</v>
      </c>
      <c r="G109" s="13">
        <v>1</v>
      </c>
      <c r="H109" s="13">
        <v>1</v>
      </c>
      <c r="I109" s="13">
        <v>1</v>
      </c>
      <c r="J109" s="13">
        <v>1</v>
      </c>
      <c r="K109" s="13">
        <v>1</v>
      </c>
      <c r="L109" s="13">
        <v>1</v>
      </c>
      <c r="M109" s="13">
        <v>1</v>
      </c>
      <c r="N109" s="53"/>
    </row>
    <row r="110" spans="1:14" ht="12.75">
      <c r="A110" s="12"/>
      <c r="B110" s="13">
        <v>1</v>
      </c>
      <c r="C110" s="13">
        <v>1</v>
      </c>
      <c r="D110" s="13">
        <v>1</v>
      </c>
      <c r="E110" s="13">
        <v>1</v>
      </c>
      <c r="F110" s="13">
        <v>1</v>
      </c>
      <c r="G110" s="13">
        <v>1</v>
      </c>
      <c r="H110" s="13">
        <v>1</v>
      </c>
      <c r="I110" s="13">
        <v>1</v>
      </c>
      <c r="J110" s="13">
        <v>1</v>
      </c>
      <c r="K110" s="13">
        <v>1</v>
      </c>
      <c r="L110" s="13">
        <v>1</v>
      </c>
      <c r="M110" s="13">
        <v>1</v>
      </c>
      <c r="N110" s="53"/>
    </row>
    <row r="111" spans="1:14" ht="12.75">
      <c r="A111" s="12" t="s">
        <v>26</v>
      </c>
      <c r="B111" s="13">
        <v>1</v>
      </c>
      <c r="C111" s="13">
        <v>1</v>
      </c>
      <c r="D111" s="13">
        <v>1</v>
      </c>
      <c r="E111" s="13">
        <v>1</v>
      </c>
      <c r="F111" s="13">
        <v>1</v>
      </c>
      <c r="G111" s="13">
        <v>1</v>
      </c>
      <c r="H111" s="13">
        <v>1</v>
      </c>
      <c r="I111" s="13">
        <v>1</v>
      </c>
      <c r="J111" s="13">
        <v>1</v>
      </c>
      <c r="K111" s="13">
        <v>1</v>
      </c>
      <c r="L111" s="13">
        <v>1</v>
      </c>
      <c r="M111" s="13">
        <v>1</v>
      </c>
      <c r="N111" s="53"/>
    </row>
    <row r="112" spans="1:14" ht="12.75">
      <c r="A112" s="12"/>
      <c r="B112" s="13">
        <v>1</v>
      </c>
      <c r="C112" s="13">
        <v>1</v>
      </c>
      <c r="D112" s="13">
        <v>1</v>
      </c>
      <c r="E112" s="13">
        <v>1</v>
      </c>
      <c r="F112" s="13">
        <v>1</v>
      </c>
      <c r="G112" s="13">
        <v>1</v>
      </c>
      <c r="H112" s="13">
        <v>1</v>
      </c>
      <c r="I112" s="13">
        <v>1</v>
      </c>
      <c r="J112" s="13">
        <v>1</v>
      </c>
      <c r="K112" s="13">
        <v>1</v>
      </c>
      <c r="L112" s="13">
        <v>1</v>
      </c>
      <c r="M112" s="13">
        <v>1</v>
      </c>
      <c r="N112" s="53"/>
    </row>
    <row r="113" spans="1:14" ht="12.75">
      <c r="A113" s="12" t="s">
        <v>27</v>
      </c>
      <c r="B113" s="13">
        <v>1</v>
      </c>
      <c r="C113" s="13">
        <v>1</v>
      </c>
      <c r="D113" s="13">
        <v>1</v>
      </c>
      <c r="E113" s="13">
        <v>1</v>
      </c>
      <c r="F113" s="13">
        <v>1</v>
      </c>
      <c r="G113" s="13">
        <v>1</v>
      </c>
      <c r="H113" s="13">
        <v>1</v>
      </c>
      <c r="I113" s="13">
        <v>1</v>
      </c>
      <c r="J113" s="13">
        <v>1</v>
      </c>
      <c r="K113" s="13">
        <v>1</v>
      </c>
      <c r="L113" s="13">
        <v>1</v>
      </c>
      <c r="M113" s="13">
        <v>1</v>
      </c>
      <c r="N113" s="53"/>
    </row>
    <row r="114" spans="1:14" ht="12.75">
      <c r="A114" s="12"/>
      <c r="B114" s="13">
        <v>1</v>
      </c>
      <c r="C114" s="13">
        <v>1</v>
      </c>
      <c r="D114" s="13">
        <v>1</v>
      </c>
      <c r="E114" s="13">
        <v>1</v>
      </c>
      <c r="F114" s="13">
        <v>1</v>
      </c>
      <c r="G114" s="13">
        <v>1</v>
      </c>
      <c r="H114" s="13">
        <v>1</v>
      </c>
      <c r="I114" s="13">
        <v>1</v>
      </c>
      <c r="J114" s="13">
        <v>1</v>
      </c>
      <c r="K114" s="13">
        <v>1</v>
      </c>
      <c r="L114" s="13">
        <v>1</v>
      </c>
      <c r="M114" s="13">
        <v>1</v>
      </c>
      <c r="N114" s="53"/>
    </row>
    <row r="115" spans="1:14" ht="12.75">
      <c r="A115" s="12" t="s">
        <v>28</v>
      </c>
      <c r="B115" s="13">
        <v>1</v>
      </c>
      <c r="C115" s="13">
        <v>1</v>
      </c>
      <c r="D115" s="13">
        <v>1</v>
      </c>
      <c r="E115" s="13">
        <v>1</v>
      </c>
      <c r="F115" s="13">
        <v>1</v>
      </c>
      <c r="G115" s="13">
        <v>1</v>
      </c>
      <c r="H115" s="13">
        <v>1</v>
      </c>
      <c r="I115" s="13">
        <v>1</v>
      </c>
      <c r="J115" s="13">
        <v>1</v>
      </c>
      <c r="K115" s="13">
        <v>1</v>
      </c>
      <c r="L115" s="13">
        <v>1</v>
      </c>
      <c r="M115" s="13">
        <v>1</v>
      </c>
      <c r="N115" s="53"/>
    </row>
    <row r="116" spans="1:14" ht="12.75">
      <c r="A116" s="12"/>
      <c r="B116" s="13">
        <v>1</v>
      </c>
      <c r="C116" s="13">
        <v>1</v>
      </c>
      <c r="D116" s="13">
        <v>1</v>
      </c>
      <c r="E116" s="13">
        <v>1</v>
      </c>
      <c r="F116" s="13">
        <v>1</v>
      </c>
      <c r="G116" s="13">
        <v>1</v>
      </c>
      <c r="H116" s="13">
        <v>1</v>
      </c>
      <c r="I116" s="13">
        <v>1</v>
      </c>
      <c r="J116" s="13">
        <v>1</v>
      </c>
      <c r="K116" s="13">
        <v>1</v>
      </c>
      <c r="L116" s="13">
        <v>1</v>
      </c>
      <c r="M116" s="13">
        <v>1</v>
      </c>
      <c r="N116" s="53"/>
    </row>
    <row r="117" spans="1:14" ht="12.75">
      <c r="A117" s="12" t="s">
        <v>29</v>
      </c>
      <c r="B117" s="13">
        <v>1</v>
      </c>
      <c r="C117" s="13">
        <v>1</v>
      </c>
      <c r="D117" s="13">
        <v>1</v>
      </c>
      <c r="E117" s="13">
        <v>1</v>
      </c>
      <c r="F117" s="13">
        <v>1</v>
      </c>
      <c r="G117" s="13">
        <v>1</v>
      </c>
      <c r="H117" s="13">
        <v>1</v>
      </c>
      <c r="I117" s="13">
        <v>1</v>
      </c>
      <c r="J117" s="13">
        <v>1</v>
      </c>
      <c r="K117" s="13">
        <v>1</v>
      </c>
      <c r="L117" s="13">
        <v>1</v>
      </c>
      <c r="M117" s="13">
        <v>1</v>
      </c>
      <c r="N117" s="53"/>
    </row>
    <row r="118" spans="1:14" ht="12.75">
      <c r="A118" s="12"/>
      <c r="B118" s="13">
        <v>1</v>
      </c>
      <c r="C118" s="13">
        <v>1</v>
      </c>
      <c r="D118" s="13">
        <v>1</v>
      </c>
      <c r="E118" s="13">
        <v>1</v>
      </c>
      <c r="F118" s="13">
        <v>1</v>
      </c>
      <c r="G118" s="13">
        <v>1</v>
      </c>
      <c r="H118" s="13">
        <v>1</v>
      </c>
      <c r="I118" s="13">
        <v>1</v>
      </c>
      <c r="J118" s="13">
        <v>1</v>
      </c>
      <c r="K118" s="13">
        <v>1</v>
      </c>
      <c r="L118" s="13">
        <v>1</v>
      </c>
      <c r="M118" s="13">
        <v>1</v>
      </c>
      <c r="N118" s="53"/>
    </row>
    <row r="119" spans="1:14" ht="12.75">
      <c r="A119" s="12" t="s">
        <v>30</v>
      </c>
      <c r="B119" s="13">
        <v>1</v>
      </c>
      <c r="C119" s="13">
        <v>1</v>
      </c>
      <c r="D119" s="13">
        <v>1</v>
      </c>
      <c r="E119" s="13">
        <v>1</v>
      </c>
      <c r="F119" s="13">
        <v>1</v>
      </c>
      <c r="G119" s="13">
        <v>1</v>
      </c>
      <c r="H119" s="13">
        <v>1</v>
      </c>
      <c r="I119" s="13">
        <v>1</v>
      </c>
      <c r="J119" s="13">
        <v>1</v>
      </c>
      <c r="K119" s="13">
        <v>1</v>
      </c>
      <c r="L119" s="13">
        <v>1</v>
      </c>
      <c r="M119" s="13">
        <v>1</v>
      </c>
      <c r="N119" s="53"/>
    </row>
    <row r="120" spans="1:14" ht="12.75">
      <c r="A120" s="12"/>
      <c r="B120" s="13">
        <v>1</v>
      </c>
      <c r="C120" s="13">
        <v>1</v>
      </c>
      <c r="D120" s="13">
        <v>1</v>
      </c>
      <c r="E120" s="13">
        <v>1</v>
      </c>
      <c r="F120" s="13">
        <v>1</v>
      </c>
      <c r="G120" s="13">
        <v>1</v>
      </c>
      <c r="H120" s="13">
        <v>1</v>
      </c>
      <c r="I120" s="13">
        <v>1</v>
      </c>
      <c r="J120" s="13">
        <v>1</v>
      </c>
      <c r="K120" s="13">
        <v>1</v>
      </c>
      <c r="L120" s="13">
        <v>1</v>
      </c>
      <c r="M120" s="13">
        <v>1</v>
      </c>
      <c r="N120" s="53"/>
    </row>
    <row r="121" spans="1:14" ht="12.75">
      <c r="A121" s="12" t="s">
        <v>31</v>
      </c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53" t="s">
        <v>167</v>
      </c>
    </row>
    <row r="122" spans="1:14" ht="12.75">
      <c r="A122" s="12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53"/>
    </row>
    <row r="123" spans="1:14" ht="12.75">
      <c r="A123" s="38" t="s">
        <v>32</v>
      </c>
      <c r="B123" s="39">
        <v>1</v>
      </c>
      <c r="C123" s="39">
        <v>1</v>
      </c>
      <c r="D123" s="39">
        <v>1</v>
      </c>
      <c r="E123" s="39">
        <v>1</v>
      </c>
      <c r="F123" s="39">
        <v>1</v>
      </c>
      <c r="G123" s="39">
        <v>1</v>
      </c>
      <c r="H123" s="39">
        <v>1</v>
      </c>
      <c r="I123" s="39">
        <v>1</v>
      </c>
      <c r="J123" s="39">
        <v>1</v>
      </c>
      <c r="K123" s="39">
        <v>1</v>
      </c>
      <c r="L123" s="39">
        <v>1</v>
      </c>
      <c r="M123" s="39">
        <v>1</v>
      </c>
      <c r="N123" s="56"/>
    </row>
    <row r="124" spans="1:14" ht="12.75">
      <c r="A124" s="38"/>
      <c r="B124" s="39">
        <v>1</v>
      </c>
      <c r="C124" s="39">
        <v>1</v>
      </c>
      <c r="D124" s="39">
        <v>1</v>
      </c>
      <c r="E124" s="39">
        <v>1</v>
      </c>
      <c r="F124" s="39">
        <v>1</v>
      </c>
      <c r="G124" s="39">
        <v>1</v>
      </c>
      <c r="H124" s="39">
        <v>1</v>
      </c>
      <c r="I124" s="39">
        <v>1</v>
      </c>
      <c r="J124" s="39">
        <v>1</v>
      </c>
      <c r="K124" s="39">
        <v>1</v>
      </c>
      <c r="L124" s="39">
        <v>1</v>
      </c>
      <c r="M124" s="39">
        <v>1</v>
      </c>
      <c r="N124" s="56"/>
    </row>
    <row r="125" spans="1:14" ht="12.75">
      <c r="A125" s="62" t="s">
        <v>33</v>
      </c>
      <c r="B125" s="32">
        <v>1</v>
      </c>
      <c r="C125" s="32">
        <v>1</v>
      </c>
      <c r="D125" s="32">
        <v>1</v>
      </c>
      <c r="E125" s="32">
        <v>1</v>
      </c>
      <c r="F125" s="32">
        <v>1</v>
      </c>
      <c r="G125" s="32">
        <v>1</v>
      </c>
      <c r="H125" s="32">
        <v>1</v>
      </c>
      <c r="I125" s="32">
        <v>1</v>
      </c>
      <c r="J125" s="32">
        <v>1</v>
      </c>
      <c r="K125" s="32">
        <v>1</v>
      </c>
      <c r="L125" s="32">
        <v>1</v>
      </c>
      <c r="M125" s="32">
        <v>1</v>
      </c>
      <c r="N125" s="57" t="s">
        <v>82</v>
      </c>
    </row>
    <row r="126" spans="1:14" ht="12.75">
      <c r="A126" s="62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53"/>
    </row>
    <row r="127" spans="1:14" ht="12.75">
      <c r="A127" s="62" t="s">
        <v>34</v>
      </c>
      <c r="B127" s="32">
        <v>1</v>
      </c>
      <c r="C127" s="32">
        <v>1</v>
      </c>
      <c r="D127" s="32">
        <v>1</v>
      </c>
      <c r="E127" s="32">
        <v>1</v>
      </c>
      <c r="F127" s="32">
        <v>1</v>
      </c>
      <c r="G127" s="32">
        <v>1</v>
      </c>
      <c r="H127" s="32">
        <v>1</v>
      </c>
      <c r="I127" s="32">
        <v>1</v>
      </c>
      <c r="J127" s="32">
        <v>1</v>
      </c>
      <c r="K127" s="32">
        <v>1</v>
      </c>
      <c r="L127" s="32">
        <v>1</v>
      </c>
      <c r="M127" s="32">
        <v>1</v>
      </c>
      <c r="N127" s="57" t="s">
        <v>82</v>
      </c>
    </row>
    <row r="128" spans="1:14" ht="12.75">
      <c r="A128" s="12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53"/>
    </row>
    <row r="129" spans="1:14" ht="12.75">
      <c r="A129" s="38" t="s">
        <v>35</v>
      </c>
      <c r="B129" s="39">
        <v>1</v>
      </c>
      <c r="C129" s="39">
        <v>1</v>
      </c>
      <c r="D129" s="39">
        <v>1</v>
      </c>
      <c r="E129" s="39">
        <v>1</v>
      </c>
      <c r="F129" s="39">
        <v>1</v>
      </c>
      <c r="G129" s="39">
        <v>1</v>
      </c>
      <c r="H129" s="39">
        <v>1</v>
      </c>
      <c r="I129" s="39">
        <v>1</v>
      </c>
      <c r="J129" s="39">
        <v>1</v>
      </c>
      <c r="K129" s="39">
        <v>1</v>
      </c>
      <c r="L129" s="39">
        <v>1</v>
      </c>
      <c r="M129" s="39">
        <v>1</v>
      </c>
      <c r="N129" s="56"/>
    </row>
    <row r="130" spans="1:14" ht="12.75">
      <c r="A130" s="38"/>
      <c r="B130" s="39">
        <v>1</v>
      </c>
      <c r="C130" s="39">
        <v>1</v>
      </c>
      <c r="D130" s="39">
        <v>1</v>
      </c>
      <c r="E130" s="39">
        <v>1</v>
      </c>
      <c r="F130" s="39">
        <v>1</v>
      </c>
      <c r="G130" s="39">
        <v>1</v>
      </c>
      <c r="H130" s="39">
        <v>1</v>
      </c>
      <c r="I130" s="39">
        <v>1</v>
      </c>
      <c r="J130" s="39">
        <v>1</v>
      </c>
      <c r="K130" s="39">
        <v>1</v>
      </c>
      <c r="L130" s="39">
        <v>1</v>
      </c>
      <c r="M130" s="39">
        <v>1</v>
      </c>
      <c r="N130" s="56"/>
    </row>
    <row r="131" spans="1:14" ht="12.75">
      <c r="A131" s="38" t="s">
        <v>36</v>
      </c>
      <c r="B131" s="39">
        <v>1</v>
      </c>
      <c r="C131" s="39">
        <v>1</v>
      </c>
      <c r="D131" s="39">
        <v>1</v>
      </c>
      <c r="E131" s="39">
        <v>1</v>
      </c>
      <c r="F131" s="39">
        <v>1</v>
      </c>
      <c r="G131" s="39">
        <v>1</v>
      </c>
      <c r="H131" s="39">
        <v>1</v>
      </c>
      <c r="I131" s="39">
        <v>1</v>
      </c>
      <c r="J131" s="39">
        <v>1</v>
      </c>
      <c r="K131" s="39">
        <v>1</v>
      </c>
      <c r="L131" s="39">
        <v>1</v>
      </c>
      <c r="M131" s="39">
        <v>1</v>
      </c>
      <c r="N131" s="56"/>
    </row>
    <row r="132" spans="1:14" ht="12.75">
      <c r="A132" s="38"/>
      <c r="B132" s="39">
        <v>1</v>
      </c>
      <c r="C132" s="39">
        <v>1</v>
      </c>
      <c r="D132" s="39">
        <v>1</v>
      </c>
      <c r="E132" s="39">
        <v>1</v>
      </c>
      <c r="F132" s="39">
        <v>1</v>
      </c>
      <c r="G132" s="39">
        <v>1</v>
      </c>
      <c r="H132" s="39">
        <v>1</v>
      </c>
      <c r="I132" s="39">
        <v>1</v>
      </c>
      <c r="J132" s="39">
        <v>1</v>
      </c>
      <c r="K132" s="39">
        <v>1</v>
      </c>
      <c r="L132" s="39">
        <v>1</v>
      </c>
      <c r="M132" s="39">
        <v>1</v>
      </c>
      <c r="N132" s="56"/>
    </row>
    <row r="133" spans="1:14" ht="12.75">
      <c r="A133" s="38" t="s">
        <v>37</v>
      </c>
      <c r="B133" s="39">
        <v>1</v>
      </c>
      <c r="C133" s="39">
        <v>1</v>
      </c>
      <c r="D133" s="39">
        <v>1</v>
      </c>
      <c r="E133" s="39">
        <v>1</v>
      </c>
      <c r="F133" s="39">
        <v>1</v>
      </c>
      <c r="G133" s="39">
        <v>1</v>
      </c>
      <c r="H133" s="39">
        <v>1</v>
      </c>
      <c r="I133" s="39">
        <v>1</v>
      </c>
      <c r="J133" s="39">
        <v>1</v>
      </c>
      <c r="K133" s="39">
        <v>1</v>
      </c>
      <c r="L133" s="39">
        <v>1</v>
      </c>
      <c r="M133" s="39">
        <v>1</v>
      </c>
      <c r="N133" s="56" t="s">
        <v>180</v>
      </c>
    </row>
    <row r="134" spans="1:14" ht="12.75">
      <c r="A134" s="38"/>
      <c r="B134" s="39">
        <v>1</v>
      </c>
      <c r="C134" s="39">
        <v>1</v>
      </c>
      <c r="D134" s="39">
        <v>1</v>
      </c>
      <c r="E134" s="39">
        <v>1</v>
      </c>
      <c r="F134" s="39">
        <v>1</v>
      </c>
      <c r="G134" s="39">
        <v>1</v>
      </c>
      <c r="H134" s="39">
        <v>1</v>
      </c>
      <c r="I134" s="39">
        <v>1</v>
      </c>
      <c r="J134" s="39">
        <v>1</v>
      </c>
      <c r="K134" s="39">
        <v>1</v>
      </c>
      <c r="L134" s="39">
        <v>1</v>
      </c>
      <c r="M134" s="39">
        <v>1</v>
      </c>
      <c r="N134" s="56"/>
    </row>
    <row r="135" spans="1:14" s="7" customFormat="1" ht="12.75">
      <c r="A135" s="70" t="s">
        <v>78</v>
      </c>
      <c r="B135" s="71">
        <f>SUM(B101:B122)</f>
        <v>18</v>
      </c>
      <c r="C135" s="71">
        <f aca="true" t="shared" si="15" ref="C135:M135">SUM(C101:C122)</f>
        <v>18</v>
      </c>
      <c r="D135" s="71">
        <f t="shared" si="15"/>
        <v>18</v>
      </c>
      <c r="E135" s="71">
        <f t="shared" si="15"/>
        <v>18</v>
      </c>
      <c r="F135" s="71">
        <f t="shared" si="15"/>
        <v>18</v>
      </c>
      <c r="G135" s="71">
        <f t="shared" si="15"/>
        <v>18</v>
      </c>
      <c r="H135" s="71">
        <f t="shared" si="15"/>
        <v>18</v>
      </c>
      <c r="I135" s="71">
        <f t="shared" si="15"/>
        <v>18</v>
      </c>
      <c r="J135" s="71">
        <f t="shared" si="15"/>
        <v>18</v>
      </c>
      <c r="K135" s="71">
        <f t="shared" si="15"/>
        <v>18</v>
      </c>
      <c r="L135" s="71">
        <f t="shared" si="15"/>
        <v>18</v>
      </c>
      <c r="M135" s="71">
        <f t="shared" si="15"/>
        <v>18</v>
      </c>
      <c r="N135" s="49"/>
    </row>
    <row r="136" spans="1:14" s="7" customFormat="1" ht="12.75">
      <c r="A136" s="70" t="s">
        <v>79</v>
      </c>
      <c r="B136" s="71">
        <f>SUM(B123:B134)</f>
        <v>10</v>
      </c>
      <c r="C136" s="71">
        <f aca="true" t="shared" si="16" ref="C136:M136">SUM(C123:C134)</f>
        <v>10</v>
      </c>
      <c r="D136" s="71">
        <f t="shared" si="16"/>
        <v>10</v>
      </c>
      <c r="E136" s="71">
        <f t="shared" si="16"/>
        <v>10</v>
      </c>
      <c r="F136" s="71">
        <f t="shared" si="16"/>
        <v>10</v>
      </c>
      <c r="G136" s="71">
        <f t="shared" si="16"/>
        <v>10</v>
      </c>
      <c r="H136" s="71">
        <f t="shared" si="16"/>
        <v>10</v>
      </c>
      <c r="I136" s="71">
        <f t="shared" si="16"/>
        <v>10</v>
      </c>
      <c r="J136" s="71">
        <f t="shared" si="16"/>
        <v>10</v>
      </c>
      <c r="K136" s="71">
        <f t="shared" si="16"/>
        <v>10</v>
      </c>
      <c r="L136" s="71">
        <f t="shared" si="16"/>
        <v>10</v>
      </c>
      <c r="M136" s="71">
        <f t="shared" si="16"/>
        <v>10</v>
      </c>
      <c r="N136" s="49"/>
    </row>
    <row r="137" spans="1:14" ht="12.75">
      <c r="A137" s="72" t="s">
        <v>177</v>
      </c>
      <c r="B137" s="73">
        <f aca="true" t="shared" si="17" ref="B137:M137">SUM(B135:B136)</f>
        <v>28</v>
      </c>
      <c r="C137" s="73">
        <f t="shared" si="17"/>
        <v>28</v>
      </c>
      <c r="D137" s="73">
        <f t="shared" si="17"/>
        <v>28</v>
      </c>
      <c r="E137" s="73">
        <f t="shared" si="17"/>
        <v>28</v>
      </c>
      <c r="F137" s="73">
        <f t="shared" si="17"/>
        <v>28</v>
      </c>
      <c r="G137" s="73">
        <f t="shared" si="17"/>
        <v>28</v>
      </c>
      <c r="H137" s="73">
        <f t="shared" si="17"/>
        <v>28</v>
      </c>
      <c r="I137" s="73">
        <f t="shared" si="17"/>
        <v>28</v>
      </c>
      <c r="J137" s="73">
        <f t="shared" si="17"/>
        <v>28</v>
      </c>
      <c r="K137" s="73">
        <f t="shared" si="17"/>
        <v>28</v>
      </c>
      <c r="L137" s="73">
        <f t="shared" si="17"/>
        <v>28</v>
      </c>
      <c r="M137" s="73">
        <f t="shared" si="17"/>
        <v>28</v>
      </c>
      <c r="N137" s="58"/>
    </row>
    <row r="138" spans="1:14" s="7" customFormat="1" ht="12.75">
      <c r="A138" s="23" t="s">
        <v>182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49"/>
    </row>
    <row r="139" spans="1:14" s="7" customFormat="1" ht="12.75">
      <c r="A139" s="23" t="s">
        <v>178</v>
      </c>
      <c r="B139" s="24">
        <f aca="true" t="shared" si="18" ref="B139:M139">+B135-B138</f>
        <v>18</v>
      </c>
      <c r="C139" s="24">
        <f t="shared" si="18"/>
        <v>18</v>
      </c>
      <c r="D139" s="24">
        <f t="shared" si="18"/>
        <v>18</v>
      </c>
      <c r="E139" s="24">
        <f t="shared" si="18"/>
        <v>18</v>
      </c>
      <c r="F139" s="24">
        <f t="shared" si="18"/>
        <v>18</v>
      </c>
      <c r="G139" s="24">
        <f t="shared" si="18"/>
        <v>18</v>
      </c>
      <c r="H139" s="24">
        <f t="shared" si="18"/>
        <v>18</v>
      </c>
      <c r="I139" s="24">
        <f t="shared" si="18"/>
        <v>18</v>
      </c>
      <c r="J139" s="24">
        <f t="shared" si="18"/>
        <v>18</v>
      </c>
      <c r="K139" s="24">
        <f t="shared" si="18"/>
        <v>18</v>
      </c>
      <c r="L139" s="24">
        <f t="shared" si="18"/>
        <v>18</v>
      </c>
      <c r="M139" s="24">
        <f t="shared" si="18"/>
        <v>18</v>
      </c>
      <c r="N139" s="49"/>
    </row>
    <row r="140" spans="1:14" s="7" customFormat="1" ht="12.75">
      <c r="A140" s="29" t="s">
        <v>169</v>
      </c>
      <c r="B140" s="30">
        <f>+B125+B127</f>
        <v>2</v>
      </c>
      <c r="C140" s="30">
        <f aca="true" t="shared" si="19" ref="C140:M140">+C125+C127</f>
        <v>2</v>
      </c>
      <c r="D140" s="30"/>
      <c r="E140" s="30"/>
      <c r="F140" s="30">
        <f t="shared" si="19"/>
        <v>2</v>
      </c>
      <c r="G140" s="30">
        <f t="shared" si="19"/>
        <v>2</v>
      </c>
      <c r="H140" s="30">
        <f t="shared" si="19"/>
        <v>2</v>
      </c>
      <c r="I140" s="30">
        <f t="shared" si="19"/>
        <v>2</v>
      </c>
      <c r="J140" s="30">
        <f t="shared" si="19"/>
        <v>2</v>
      </c>
      <c r="K140" s="30">
        <f t="shared" si="19"/>
        <v>2</v>
      </c>
      <c r="L140" s="30">
        <f t="shared" si="19"/>
        <v>2</v>
      </c>
      <c r="M140" s="30">
        <f t="shared" si="19"/>
        <v>2</v>
      </c>
      <c r="N140" s="49"/>
    </row>
    <row r="141" spans="1:14" s="7" customFormat="1" ht="12.75">
      <c r="A141" s="29" t="s">
        <v>170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49"/>
    </row>
    <row r="142" spans="1:14" s="7" customFormat="1" ht="12.75">
      <c r="A142" s="34" t="s">
        <v>179</v>
      </c>
      <c r="B142" s="35">
        <f>+B136-B140</f>
        <v>8</v>
      </c>
      <c r="C142" s="35">
        <f aca="true" t="shared" si="20" ref="C142:M142">+C136-C140</f>
        <v>8</v>
      </c>
      <c r="D142" s="35">
        <f>+D123+D124+D125+D126+D127+D128+D129+D130+D131+D132+D133+D134</f>
        <v>10</v>
      </c>
      <c r="E142" s="35">
        <f>+E123+E124+E125+E126+E127+E128+E129+E130+E131+E132+E133+E134</f>
        <v>10</v>
      </c>
      <c r="F142" s="35">
        <f t="shared" si="20"/>
        <v>8</v>
      </c>
      <c r="G142" s="35">
        <f t="shared" si="20"/>
        <v>8</v>
      </c>
      <c r="H142" s="35">
        <f t="shared" si="20"/>
        <v>8</v>
      </c>
      <c r="I142" s="35">
        <f t="shared" si="20"/>
        <v>8</v>
      </c>
      <c r="J142" s="35">
        <f t="shared" si="20"/>
        <v>8</v>
      </c>
      <c r="K142" s="35">
        <f t="shared" si="20"/>
        <v>8</v>
      </c>
      <c r="L142" s="35">
        <f t="shared" si="20"/>
        <v>8</v>
      </c>
      <c r="M142" s="35">
        <f t="shared" si="20"/>
        <v>8</v>
      </c>
      <c r="N142" s="49"/>
    </row>
    <row r="143" spans="1:14" s="7" customFormat="1" ht="12.75">
      <c r="A143" s="36" t="s">
        <v>171</v>
      </c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50"/>
    </row>
    <row r="145" spans="1:14" ht="12.75">
      <c r="A145" s="9" t="s">
        <v>38</v>
      </c>
      <c r="B145" s="10">
        <v>1</v>
      </c>
      <c r="C145" s="10">
        <v>2</v>
      </c>
      <c r="D145" s="10">
        <v>3</v>
      </c>
      <c r="E145" s="10">
        <v>4</v>
      </c>
      <c r="F145" s="10">
        <v>5</v>
      </c>
      <c r="G145" s="10">
        <v>6</v>
      </c>
      <c r="H145" s="10">
        <v>7</v>
      </c>
      <c r="I145" s="10">
        <v>8</v>
      </c>
      <c r="J145" s="10">
        <v>9</v>
      </c>
      <c r="K145" s="10">
        <v>10</v>
      </c>
      <c r="L145" s="10">
        <v>11</v>
      </c>
      <c r="M145" s="10">
        <v>12</v>
      </c>
      <c r="N145" s="54"/>
    </row>
    <row r="146" spans="1:14" ht="12.75">
      <c r="A146" s="64" t="s">
        <v>39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65" t="s">
        <v>153</v>
      </c>
    </row>
    <row r="147" spans="1:14" ht="12.75">
      <c r="A147" s="64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65"/>
    </row>
    <row r="148" spans="1:15" ht="12.75">
      <c r="A148" s="12" t="s">
        <v>40</v>
      </c>
      <c r="B148" s="13">
        <v>1</v>
      </c>
      <c r="C148" s="13">
        <v>1</v>
      </c>
      <c r="D148" s="13">
        <v>1</v>
      </c>
      <c r="E148" s="13">
        <v>1</v>
      </c>
      <c r="F148" s="13">
        <v>1</v>
      </c>
      <c r="G148" s="13">
        <v>1</v>
      </c>
      <c r="H148" s="13">
        <v>1</v>
      </c>
      <c r="I148" s="13">
        <v>1</v>
      </c>
      <c r="J148" s="13">
        <v>1</v>
      </c>
      <c r="K148" s="13">
        <v>1</v>
      </c>
      <c r="L148" s="13">
        <v>1</v>
      </c>
      <c r="M148" s="13">
        <v>1</v>
      </c>
      <c r="N148" s="53" t="s">
        <v>193</v>
      </c>
      <c r="O148" s="69"/>
    </row>
    <row r="149" spans="1:14" ht="12.75">
      <c r="A149" s="12"/>
      <c r="B149" s="13">
        <v>1</v>
      </c>
      <c r="C149" s="13">
        <v>1</v>
      </c>
      <c r="D149" s="13">
        <v>1</v>
      </c>
      <c r="E149" s="13">
        <v>1</v>
      </c>
      <c r="F149" s="13">
        <v>1</v>
      </c>
      <c r="G149" s="13">
        <v>1</v>
      </c>
      <c r="H149" s="13">
        <v>1</v>
      </c>
      <c r="I149" s="13">
        <v>1</v>
      </c>
      <c r="J149" s="13">
        <v>1</v>
      </c>
      <c r="K149" s="13">
        <v>1</v>
      </c>
      <c r="L149" s="13">
        <v>1</v>
      </c>
      <c r="M149" s="13">
        <v>1</v>
      </c>
      <c r="N149" s="53"/>
    </row>
    <row r="150" spans="1:14" ht="12.75">
      <c r="A150" s="12" t="s">
        <v>41</v>
      </c>
      <c r="B150" s="13">
        <v>1</v>
      </c>
      <c r="C150" s="13">
        <v>1</v>
      </c>
      <c r="D150" s="13">
        <v>1</v>
      </c>
      <c r="E150" s="13">
        <v>1</v>
      </c>
      <c r="F150" s="13">
        <v>1</v>
      </c>
      <c r="G150" s="13">
        <v>1</v>
      </c>
      <c r="H150" s="13">
        <v>1</v>
      </c>
      <c r="I150" s="13">
        <v>1</v>
      </c>
      <c r="J150" s="13">
        <v>1</v>
      </c>
      <c r="K150" s="13">
        <v>1</v>
      </c>
      <c r="L150" s="13">
        <v>1</v>
      </c>
      <c r="M150" s="13">
        <v>1</v>
      </c>
      <c r="N150" s="53"/>
    </row>
    <row r="151" spans="1:14" ht="12.75">
      <c r="A151" s="12"/>
      <c r="B151" s="13">
        <v>1</v>
      </c>
      <c r="C151" s="13">
        <v>1</v>
      </c>
      <c r="D151" s="13">
        <v>1</v>
      </c>
      <c r="E151" s="13">
        <v>1</v>
      </c>
      <c r="F151" s="13">
        <v>1</v>
      </c>
      <c r="G151" s="13">
        <v>1</v>
      </c>
      <c r="H151" s="13">
        <v>1</v>
      </c>
      <c r="I151" s="13">
        <v>1</v>
      </c>
      <c r="J151" s="13">
        <v>1</v>
      </c>
      <c r="K151" s="13">
        <v>1</v>
      </c>
      <c r="L151" s="13">
        <v>1</v>
      </c>
      <c r="M151" s="13">
        <v>1</v>
      </c>
      <c r="N151" s="53"/>
    </row>
    <row r="152" spans="1:14" ht="12.75">
      <c r="A152" s="12" t="s">
        <v>42</v>
      </c>
      <c r="B152" s="13">
        <v>1</v>
      </c>
      <c r="C152" s="13">
        <v>1</v>
      </c>
      <c r="D152" s="13">
        <v>1</v>
      </c>
      <c r="E152" s="13">
        <v>1</v>
      </c>
      <c r="F152" s="13">
        <v>1</v>
      </c>
      <c r="G152" s="13">
        <v>1</v>
      </c>
      <c r="H152" s="13">
        <v>1</v>
      </c>
      <c r="I152" s="13">
        <v>1</v>
      </c>
      <c r="J152" s="13">
        <v>1</v>
      </c>
      <c r="K152" s="13">
        <v>1</v>
      </c>
      <c r="L152" s="13">
        <v>1</v>
      </c>
      <c r="M152" s="13">
        <v>1</v>
      </c>
      <c r="N152" s="53"/>
    </row>
    <row r="153" spans="1:14" ht="12.75">
      <c r="A153" s="12"/>
      <c r="B153" s="13">
        <v>1</v>
      </c>
      <c r="C153" s="13">
        <v>1</v>
      </c>
      <c r="D153" s="13">
        <v>1</v>
      </c>
      <c r="E153" s="13">
        <v>1</v>
      </c>
      <c r="F153" s="13">
        <v>1</v>
      </c>
      <c r="G153" s="13">
        <v>1</v>
      </c>
      <c r="H153" s="13">
        <v>1</v>
      </c>
      <c r="I153" s="13">
        <v>1</v>
      </c>
      <c r="J153" s="13">
        <v>1</v>
      </c>
      <c r="K153" s="13">
        <v>1</v>
      </c>
      <c r="L153" s="13">
        <v>1</v>
      </c>
      <c r="M153" s="13">
        <v>1</v>
      </c>
      <c r="N153" s="53"/>
    </row>
    <row r="154" spans="1:14" ht="12.75">
      <c r="A154" s="12" t="s">
        <v>43</v>
      </c>
      <c r="B154" s="13">
        <v>1</v>
      </c>
      <c r="C154" s="13">
        <v>1</v>
      </c>
      <c r="D154" s="13">
        <v>1</v>
      </c>
      <c r="E154" s="13">
        <v>1</v>
      </c>
      <c r="F154" s="13">
        <v>1</v>
      </c>
      <c r="G154" s="13">
        <v>1</v>
      </c>
      <c r="H154" s="13">
        <v>1</v>
      </c>
      <c r="I154" s="13">
        <v>1</v>
      </c>
      <c r="J154" s="13">
        <v>1</v>
      </c>
      <c r="K154" s="13">
        <v>1</v>
      </c>
      <c r="L154" s="13">
        <v>1</v>
      </c>
      <c r="M154" s="13">
        <v>1</v>
      </c>
      <c r="N154" s="53"/>
    </row>
    <row r="155" spans="1:14" ht="12.75">
      <c r="A155" s="12"/>
      <c r="B155" s="13">
        <v>1</v>
      </c>
      <c r="C155" s="13">
        <v>1</v>
      </c>
      <c r="D155" s="13">
        <v>1</v>
      </c>
      <c r="E155" s="13">
        <v>1</v>
      </c>
      <c r="F155" s="13">
        <v>1</v>
      </c>
      <c r="G155" s="13">
        <v>1</v>
      </c>
      <c r="H155" s="13">
        <v>1</v>
      </c>
      <c r="I155" s="13">
        <v>1</v>
      </c>
      <c r="J155" s="13">
        <v>1</v>
      </c>
      <c r="K155" s="13">
        <v>1</v>
      </c>
      <c r="L155" s="13">
        <v>1</v>
      </c>
      <c r="M155" s="13">
        <v>1</v>
      </c>
      <c r="N155" s="53"/>
    </row>
    <row r="156" spans="1:14" ht="12.75">
      <c r="A156" s="12" t="s">
        <v>44</v>
      </c>
      <c r="B156" s="13">
        <v>1</v>
      </c>
      <c r="C156" s="13">
        <v>1</v>
      </c>
      <c r="D156" s="13">
        <v>1</v>
      </c>
      <c r="E156" s="13">
        <v>1</v>
      </c>
      <c r="F156" s="13">
        <v>1</v>
      </c>
      <c r="G156" s="13">
        <v>1</v>
      </c>
      <c r="H156" s="13">
        <v>1</v>
      </c>
      <c r="I156" s="13">
        <v>1</v>
      </c>
      <c r="J156" s="13">
        <v>1</v>
      </c>
      <c r="K156" s="13">
        <v>1</v>
      </c>
      <c r="L156" s="13">
        <v>1</v>
      </c>
      <c r="M156" s="13">
        <v>1</v>
      </c>
      <c r="N156" s="53"/>
    </row>
    <row r="157" spans="1:14" ht="12.75">
      <c r="A157" s="12"/>
      <c r="B157" s="13">
        <v>1</v>
      </c>
      <c r="C157" s="13">
        <v>1</v>
      </c>
      <c r="D157" s="13">
        <v>1</v>
      </c>
      <c r="E157" s="13">
        <v>1</v>
      </c>
      <c r="F157" s="13">
        <v>1</v>
      </c>
      <c r="G157" s="13">
        <v>1</v>
      </c>
      <c r="H157" s="13">
        <v>1</v>
      </c>
      <c r="I157" s="13">
        <v>1</v>
      </c>
      <c r="J157" s="13">
        <v>1</v>
      </c>
      <c r="K157" s="13">
        <v>1</v>
      </c>
      <c r="L157" s="13">
        <v>1</v>
      </c>
      <c r="M157" s="13">
        <v>1</v>
      </c>
      <c r="N157" s="53"/>
    </row>
    <row r="158" spans="1:14" ht="12.75">
      <c r="A158" s="12" t="s">
        <v>45</v>
      </c>
      <c r="B158" s="13">
        <v>1</v>
      </c>
      <c r="C158" s="13">
        <v>1</v>
      </c>
      <c r="D158" s="13">
        <v>1</v>
      </c>
      <c r="E158" s="13">
        <v>1</v>
      </c>
      <c r="F158" s="13">
        <v>1</v>
      </c>
      <c r="G158" s="13">
        <v>1</v>
      </c>
      <c r="H158" s="13">
        <v>1</v>
      </c>
      <c r="I158" s="13">
        <v>1</v>
      </c>
      <c r="J158" s="13">
        <v>1</v>
      </c>
      <c r="K158" s="13">
        <v>1</v>
      </c>
      <c r="L158" s="13">
        <v>1</v>
      </c>
      <c r="M158" s="13">
        <v>1</v>
      </c>
      <c r="N158" s="53"/>
    </row>
    <row r="159" spans="1:14" ht="12.75">
      <c r="A159" s="12"/>
      <c r="B159" s="13">
        <v>1</v>
      </c>
      <c r="C159" s="13">
        <v>1</v>
      </c>
      <c r="D159" s="13">
        <v>1</v>
      </c>
      <c r="E159" s="13">
        <v>1</v>
      </c>
      <c r="F159" s="13">
        <v>1</v>
      </c>
      <c r="G159" s="13">
        <v>1</v>
      </c>
      <c r="H159" s="13">
        <v>1</v>
      </c>
      <c r="I159" s="13">
        <v>1</v>
      </c>
      <c r="J159" s="13">
        <v>1</v>
      </c>
      <c r="K159" s="13">
        <v>1</v>
      </c>
      <c r="L159" s="13">
        <v>1</v>
      </c>
      <c r="M159" s="13">
        <v>1</v>
      </c>
      <c r="N159" s="53"/>
    </row>
    <row r="160" spans="1:14" ht="12.75">
      <c r="A160" s="12" t="s">
        <v>46</v>
      </c>
      <c r="B160" s="13">
        <v>1</v>
      </c>
      <c r="C160" s="13">
        <v>1</v>
      </c>
      <c r="D160" s="13">
        <v>1</v>
      </c>
      <c r="E160" s="13">
        <v>1</v>
      </c>
      <c r="F160" s="13">
        <v>1</v>
      </c>
      <c r="G160" s="13">
        <v>1</v>
      </c>
      <c r="H160" s="13">
        <v>1</v>
      </c>
      <c r="I160" s="13">
        <v>1</v>
      </c>
      <c r="J160" s="13">
        <v>1</v>
      </c>
      <c r="K160" s="13">
        <v>1</v>
      </c>
      <c r="L160" s="13">
        <v>1</v>
      </c>
      <c r="M160" s="13">
        <v>1</v>
      </c>
      <c r="N160" s="53"/>
    </row>
    <row r="161" spans="1:14" ht="12.75">
      <c r="A161" s="12"/>
      <c r="B161" s="13">
        <v>1</v>
      </c>
      <c r="C161" s="13">
        <v>1</v>
      </c>
      <c r="D161" s="13">
        <v>1</v>
      </c>
      <c r="E161" s="13">
        <v>1</v>
      </c>
      <c r="F161" s="13">
        <v>1</v>
      </c>
      <c r="G161" s="13">
        <v>1</v>
      </c>
      <c r="H161" s="13">
        <v>1</v>
      </c>
      <c r="I161" s="13">
        <v>1</v>
      </c>
      <c r="J161" s="13">
        <v>1</v>
      </c>
      <c r="K161" s="13">
        <v>1</v>
      </c>
      <c r="L161" s="13">
        <v>1</v>
      </c>
      <c r="M161" s="13">
        <v>1</v>
      </c>
      <c r="N161" s="53"/>
    </row>
    <row r="162" spans="1:14" ht="12.75">
      <c r="A162" s="12" t="s">
        <v>47</v>
      </c>
      <c r="B162" s="13">
        <v>1</v>
      </c>
      <c r="C162" s="13">
        <v>1</v>
      </c>
      <c r="D162" s="13">
        <v>1</v>
      </c>
      <c r="E162" s="13">
        <v>1</v>
      </c>
      <c r="F162" s="13">
        <v>1</v>
      </c>
      <c r="G162" s="13">
        <v>1</v>
      </c>
      <c r="H162" s="13">
        <v>1</v>
      </c>
      <c r="I162" s="13">
        <v>1</v>
      </c>
      <c r="J162" s="13">
        <v>1</v>
      </c>
      <c r="K162" s="13">
        <v>1</v>
      </c>
      <c r="L162" s="13">
        <v>1</v>
      </c>
      <c r="M162" s="13">
        <v>1</v>
      </c>
      <c r="N162" s="53"/>
    </row>
    <row r="163" spans="1:14" ht="12.75">
      <c r="A163" s="12"/>
      <c r="B163" s="13">
        <v>1</v>
      </c>
      <c r="C163" s="13">
        <v>1</v>
      </c>
      <c r="D163" s="13">
        <v>1</v>
      </c>
      <c r="E163" s="13">
        <v>1</v>
      </c>
      <c r="F163" s="13">
        <v>1</v>
      </c>
      <c r="G163" s="13">
        <v>1</v>
      </c>
      <c r="H163" s="13">
        <v>1</v>
      </c>
      <c r="I163" s="13">
        <v>1</v>
      </c>
      <c r="J163" s="13">
        <v>1</v>
      </c>
      <c r="K163" s="13">
        <v>1</v>
      </c>
      <c r="L163" s="13">
        <v>1</v>
      </c>
      <c r="M163" s="13">
        <v>1</v>
      </c>
      <c r="N163" s="53"/>
    </row>
    <row r="164" spans="1:14" ht="12.75">
      <c r="A164" s="12" t="s">
        <v>48</v>
      </c>
      <c r="B164" s="13">
        <v>1</v>
      </c>
      <c r="C164" s="13">
        <v>1</v>
      </c>
      <c r="D164" s="13">
        <v>1</v>
      </c>
      <c r="E164" s="13">
        <v>1</v>
      </c>
      <c r="F164" s="13">
        <v>1</v>
      </c>
      <c r="G164" s="13">
        <v>1</v>
      </c>
      <c r="H164" s="13">
        <v>1</v>
      </c>
      <c r="I164" s="13">
        <v>1</v>
      </c>
      <c r="J164" s="13">
        <v>1</v>
      </c>
      <c r="K164" s="13">
        <v>1</v>
      </c>
      <c r="L164" s="13">
        <v>1</v>
      </c>
      <c r="M164" s="13">
        <v>1</v>
      </c>
      <c r="N164" s="53"/>
    </row>
    <row r="165" spans="1:14" ht="12.75">
      <c r="A165" s="12"/>
      <c r="B165" s="13">
        <v>1</v>
      </c>
      <c r="C165" s="13">
        <v>1</v>
      </c>
      <c r="D165" s="13">
        <v>1</v>
      </c>
      <c r="E165" s="13">
        <v>1</v>
      </c>
      <c r="F165" s="13">
        <v>1</v>
      </c>
      <c r="G165" s="13">
        <v>1</v>
      </c>
      <c r="H165" s="13">
        <v>1</v>
      </c>
      <c r="I165" s="13">
        <v>1</v>
      </c>
      <c r="J165" s="13">
        <v>1</v>
      </c>
      <c r="K165" s="13">
        <v>1</v>
      </c>
      <c r="L165" s="13">
        <v>1</v>
      </c>
      <c r="M165" s="13">
        <v>1</v>
      </c>
      <c r="N165" s="53"/>
    </row>
    <row r="166" spans="1:14" ht="12.75">
      <c r="A166" s="12" t="s">
        <v>49</v>
      </c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53" t="s">
        <v>153</v>
      </c>
    </row>
    <row r="167" spans="1:14" ht="12.75">
      <c r="A167" s="12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53"/>
    </row>
    <row r="168" spans="1:14" ht="12.75">
      <c r="A168" s="38" t="s">
        <v>50</v>
      </c>
      <c r="B168" s="39">
        <v>1</v>
      </c>
      <c r="C168" s="39">
        <v>1</v>
      </c>
      <c r="D168" s="39">
        <v>1</v>
      </c>
      <c r="E168" s="39">
        <v>1</v>
      </c>
      <c r="F168" s="39">
        <v>1</v>
      </c>
      <c r="G168" s="39">
        <v>1</v>
      </c>
      <c r="H168" s="39">
        <v>1</v>
      </c>
      <c r="I168" s="39">
        <v>1</v>
      </c>
      <c r="J168" s="39">
        <v>1</v>
      </c>
      <c r="K168" s="39">
        <v>1</v>
      </c>
      <c r="L168" s="39">
        <v>1</v>
      </c>
      <c r="M168" s="39">
        <v>1</v>
      </c>
      <c r="N168" s="56"/>
    </row>
    <row r="169" spans="1:14" ht="12.75">
      <c r="A169" s="38"/>
      <c r="B169" s="39">
        <v>1</v>
      </c>
      <c r="C169" s="39">
        <v>1</v>
      </c>
      <c r="D169" s="39">
        <v>1</v>
      </c>
      <c r="E169" s="39">
        <v>1</v>
      </c>
      <c r="F169" s="39">
        <v>1</v>
      </c>
      <c r="G169" s="39">
        <v>1</v>
      </c>
      <c r="H169" s="39">
        <v>1</v>
      </c>
      <c r="I169" s="39">
        <v>1</v>
      </c>
      <c r="J169" s="39">
        <v>1</v>
      </c>
      <c r="K169" s="39">
        <v>1</v>
      </c>
      <c r="L169" s="39">
        <v>1</v>
      </c>
      <c r="M169" s="39">
        <v>1</v>
      </c>
      <c r="N169" s="56"/>
    </row>
    <row r="170" spans="1:14" ht="12.75">
      <c r="A170" s="38" t="s">
        <v>51</v>
      </c>
      <c r="B170" s="39">
        <v>1</v>
      </c>
      <c r="C170" s="39">
        <v>1</v>
      </c>
      <c r="D170" s="39">
        <v>1</v>
      </c>
      <c r="E170" s="39">
        <v>1</v>
      </c>
      <c r="F170" s="39">
        <v>1</v>
      </c>
      <c r="G170" s="39">
        <v>1</v>
      </c>
      <c r="H170" s="39">
        <v>1</v>
      </c>
      <c r="I170" s="39">
        <v>1</v>
      </c>
      <c r="J170" s="39">
        <v>1</v>
      </c>
      <c r="K170" s="39">
        <v>1</v>
      </c>
      <c r="L170" s="39">
        <v>1</v>
      </c>
      <c r="M170" s="39">
        <v>1</v>
      </c>
      <c r="N170" s="56"/>
    </row>
    <row r="171" spans="1:14" ht="12.75">
      <c r="A171" s="38"/>
      <c r="B171" s="39">
        <v>1</v>
      </c>
      <c r="C171" s="39">
        <v>1</v>
      </c>
      <c r="D171" s="39">
        <v>1</v>
      </c>
      <c r="E171" s="39">
        <v>1</v>
      </c>
      <c r="F171" s="39">
        <v>1</v>
      </c>
      <c r="G171" s="39">
        <v>1</v>
      </c>
      <c r="H171" s="39">
        <v>1</v>
      </c>
      <c r="I171" s="39">
        <v>1</v>
      </c>
      <c r="J171" s="39">
        <v>1</v>
      </c>
      <c r="K171" s="39">
        <v>1</v>
      </c>
      <c r="L171" s="39">
        <v>1</v>
      </c>
      <c r="M171" s="39">
        <v>1</v>
      </c>
      <c r="N171" s="56"/>
    </row>
    <row r="172" spans="1:14" ht="12.75">
      <c r="A172" s="31" t="s">
        <v>52</v>
      </c>
      <c r="B172" s="32">
        <v>1</v>
      </c>
      <c r="C172" s="32">
        <v>1</v>
      </c>
      <c r="D172" s="32">
        <v>1</v>
      </c>
      <c r="E172" s="32">
        <v>1</v>
      </c>
      <c r="F172" s="32">
        <v>1</v>
      </c>
      <c r="G172" s="32">
        <v>1</v>
      </c>
      <c r="H172" s="32">
        <v>1</v>
      </c>
      <c r="I172" s="32">
        <v>1</v>
      </c>
      <c r="J172" s="32">
        <v>1</v>
      </c>
      <c r="K172" s="32">
        <v>1</v>
      </c>
      <c r="L172" s="32">
        <v>1</v>
      </c>
      <c r="M172" s="32">
        <v>1</v>
      </c>
      <c r="N172" s="57" t="s">
        <v>82</v>
      </c>
    </row>
    <row r="173" spans="1:14" ht="12.75">
      <c r="A173" s="12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53"/>
    </row>
    <row r="174" spans="1:14" ht="12.75">
      <c r="A174" s="31" t="s">
        <v>53</v>
      </c>
      <c r="B174" s="32">
        <v>1</v>
      </c>
      <c r="C174" s="32">
        <v>1</v>
      </c>
      <c r="D174" s="32">
        <v>1</v>
      </c>
      <c r="E174" s="32">
        <v>1</v>
      </c>
      <c r="F174" s="32">
        <v>1</v>
      </c>
      <c r="G174" s="32">
        <v>1</v>
      </c>
      <c r="H174" s="32">
        <v>1</v>
      </c>
      <c r="I174" s="32">
        <v>1</v>
      </c>
      <c r="J174" s="32">
        <v>1</v>
      </c>
      <c r="K174" s="32">
        <v>1</v>
      </c>
      <c r="L174" s="32">
        <v>1</v>
      </c>
      <c r="M174" s="32">
        <v>1</v>
      </c>
      <c r="N174" s="57" t="s">
        <v>168</v>
      </c>
    </row>
    <row r="175" spans="1:14" ht="12.75">
      <c r="A175" s="12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53"/>
    </row>
    <row r="176" spans="1:14" ht="12.75">
      <c r="A176" s="38" t="s">
        <v>54</v>
      </c>
      <c r="B176" s="39">
        <v>1</v>
      </c>
      <c r="C176" s="39">
        <v>1</v>
      </c>
      <c r="D176" s="39">
        <v>1</v>
      </c>
      <c r="E176" s="39">
        <v>1</v>
      </c>
      <c r="F176" s="39">
        <v>1</v>
      </c>
      <c r="G176" s="39">
        <v>1</v>
      </c>
      <c r="H176" s="39">
        <v>1</v>
      </c>
      <c r="I176" s="39">
        <v>1</v>
      </c>
      <c r="J176" s="39">
        <v>1</v>
      </c>
      <c r="K176" s="39">
        <v>1</v>
      </c>
      <c r="L176" s="39">
        <v>1</v>
      </c>
      <c r="M176" s="39">
        <v>1</v>
      </c>
      <c r="N176" s="56" t="s">
        <v>180</v>
      </c>
    </row>
    <row r="177" spans="1:14" ht="12.75">
      <c r="A177" s="38"/>
      <c r="B177" s="39">
        <v>1</v>
      </c>
      <c r="C177" s="39">
        <v>1</v>
      </c>
      <c r="D177" s="39">
        <v>1</v>
      </c>
      <c r="E177" s="39">
        <v>1</v>
      </c>
      <c r="F177" s="39">
        <v>1</v>
      </c>
      <c r="G177" s="39">
        <v>1</v>
      </c>
      <c r="H177" s="39">
        <v>1</v>
      </c>
      <c r="I177" s="39">
        <v>1</v>
      </c>
      <c r="J177" s="39">
        <v>1</v>
      </c>
      <c r="K177" s="39">
        <v>1</v>
      </c>
      <c r="L177" s="39">
        <v>1</v>
      </c>
      <c r="M177" s="39">
        <v>1</v>
      </c>
      <c r="N177" s="56"/>
    </row>
    <row r="178" spans="1:14" ht="12.75">
      <c r="A178" s="31" t="s">
        <v>55</v>
      </c>
      <c r="B178" s="32">
        <v>1</v>
      </c>
      <c r="C178" s="32">
        <v>1</v>
      </c>
      <c r="D178" s="32">
        <v>1</v>
      </c>
      <c r="E178" s="32">
        <v>1</v>
      </c>
      <c r="F178" s="32">
        <v>1</v>
      </c>
      <c r="G178" s="32">
        <v>1</v>
      </c>
      <c r="H178" s="32">
        <v>1</v>
      </c>
      <c r="I178" s="32">
        <v>1</v>
      </c>
      <c r="J178" s="32">
        <v>1</v>
      </c>
      <c r="K178" s="32">
        <v>1</v>
      </c>
      <c r="L178" s="32">
        <v>1</v>
      </c>
      <c r="M178" s="32">
        <v>1</v>
      </c>
      <c r="N178" s="57" t="s">
        <v>82</v>
      </c>
    </row>
    <row r="179" spans="1:14" ht="12.75">
      <c r="A179" s="31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57"/>
    </row>
    <row r="180" spans="1:14" s="7" customFormat="1" ht="12.75">
      <c r="A180" s="70" t="s">
        <v>78</v>
      </c>
      <c r="B180" s="71">
        <f>SUM(B146:B167)</f>
        <v>18</v>
      </c>
      <c r="C180" s="71">
        <f aca="true" t="shared" si="21" ref="C180:M180">SUM(C146:C167)</f>
        <v>18</v>
      </c>
      <c r="D180" s="71">
        <f t="shared" si="21"/>
        <v>18</v>
      </c>
      <c r="E180" s="71">
        <f t="shared" si="21"/>
        <v>18</v>
      </c>
      <c r="F180" s="71">
        <f t="shared" si="21"/>
        <v>18</v>
      </c>
      <c r="G180" s="71">
        <f t="shared" si="21"/>
        <v>18</v>
      </c>
      <c r="H180" s="71">
        <f t="shared" si="21"/>
        <v>18</v>
      </c>
      <c r="I180" s="71">
        <f t="shared" si="21"/>
        <v>18</v>
      </c>
      <c r="J180" s="71">
        <f t="shared" si="21"/>
        <v>18</v>
      </c>
      <c r="K180" s="71">
        <f t="shared" si="21"/>
        <v>18</v>
      </c>
      <c r="L180" s="71">
        <f t="shared" si="21"/>
        <v>18</v>
      </c>
      <c r="M180" s="71">
        <f t="shared" si="21"/>
        <v>18</v>
      </c>
      <c r="N180" s="49"/>
    </row>
    <row r="181" spans="1:14" s="7" customFormat="1" ht="12.75">
      <c r="A181" s="70" t="s">
        <v>79</v>
      </c>
      <c r="B181" s="71">
        <f>SUM(B168:B179)</f>
        <v>9</v>
      </c>
      <c r="C181" s="71">
        <f aca="true" t="shared" si="22" ref="C181:M181">SUM(C168:C179)</f>
        <v>9</v>
      </c>
      <c r="D181" s="71">
        <f t="shared" si="22"/>
        <v>9</v>
      </c>
      <c r="E181" s="71">
        <f t="shared" si="22"/>
        <v>9</v>
      </c>
      <c r="F181" s="71">
        <f t="shared" si="22"/>
        <v>9</v>
      </c>
      <c r="G181" s="71">
        <f t="shared" si="22"/>
        <v>9</v>
      </c>
      <c r="H181" s="71">
        <f t="shared" si="22"/>
        <v>9</v>
      </c>
      <c r="I181" s="71">
        <f t="shared" si="22"/>
        <v>9</v>
      </c>
      <c r="J181" s="71">
        <f t="shared" si="22"/>
        <v>9</v>
      </c>
      <c r="K181" s="71">
        <f t="shared" si="22"/>
        <v>9</v>
      </c>
      <c r="L181" s="71">
        <f t="shared" si="22"/>
        <v>9</v>
      </c>
      <c r="M181" s="71">
        <f t="shared" si="22"/>
        <v>9</v>
      </c>
      <c r="N181" s="49"/>
    </row>
    <row r="182" spans="1:14" ht="12.75">
      <c r="A182" s="72" t="s">
        <v>177</v>
      </c>
      <c r="B182" s="73">
        <f>SUM(B180:B181)</f>
        <v>27</v>
      </c>
      <c r="C182" s="73">
        <f aca="true" t="shared" si="23" ref="C182:M182">SUM(C180:C181)</f>
        <v>27</v>
      </c>
      <c r="D182" s="73">
        <f t="shared" si="23"/>
        <v>27</v>
      </c>
      <c r="E182" s="73">
        <f t="shared" si="23"/>
        <v>27</v>
      </c>
      <c r="F182" s="73">
        <f t="shared" si="23"/>
        <v>27</v>
      </c>
      <c r="G182" s="73">
        <f t="shared" si="23"/>
        <v>27</v>
      </c>
      <c r="H182" s="73">
        <f t="shared" si="23"/>
        <v>27</v>
      </c>
      <c r="I182" s="73">
        <f t="shared" si="23"/>
        <v>27</v>
      </c>
      <c r="J182" s="73">
        <f t="shared" si="23"/>
        <v>27</v>
      </c>
      <c r="K182" s="73">
        <f t="shared" si="23"/>
        <v>27</v>
      </c>
      <c r="L182" s="73">
        <f t="shared" si="23"/>
        <v>27</v>
      </c>
      <c r="M182" s="73">
        <f t="shared" si="23"/>
        <v>27</v>
      </c>
      <c r="N182" s="58"/>
    </row>
    <row r="183" spans="1:14" s="7" customFormat="1" ht="12.75">
      <c r="A183" s="23" t="s">
        <v>182</v>
      </c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49"/>
    </row>
    <row r="184" spans="1:14" s="7" customFormat="1" ht="12.75">
      <c r="A184" s="23" t="s">
        <v>178</v>
      </c>
      <c r="B184" s="24">
        <f>+B180-B183</f>
        <v>18</v>
      </c>
      <c r="C184" s="24">
        <f aca="true" t="shared" si="24" ref="C184:M184">+C180-C183</f>
        <v>18</v>
      </c>
      <c r="D184" s="24">
        <f t="shared" si="24"/>
        <v>18</v>
      </c>
      <c r="E184" s="24">
        <f t="shared" si="24"/>
        <v>18</v>
      </c>
      <c r="F184" s="24">
        <f t="shared" si="24"/>
        <v>18</v>
      </c>
      <c r="G184" s="24">
        <f t="shared" si="24"/>
        <v>18</v>
      </c>
      <c r="H184" s="24">
        <f t="shared" si="24"/>
        <v>18</v>
      </c>
      <c r="I184" s="24">
        <f t="shared" si="24"/>
        <v>18</v>
      </c>
      <c r="J184" s="24">
        <f t="shared" si="24"/>
        <v>18</v>
      </c>
      <c r="K184" s="24">
        <f t="shared" si="24"/>
        <v>18</v>
      </c>
      <c r="L184" s="24">
        <f t="shared" si="24"/>
        <v>18</v>
      </c>
      <c r="M184" s="24">
        <f t="shared" si="24"/>
        <v>18</v>
      </c>
      <c r="N184" s="49"/>
    </row>
    <row r="185" spans="1:14" s="7" customFormat="1" ht="12.75">
      <c r="A185" s="29" t="s">
        <v>169</v>
      </c>
      <c r="B185" s="30">
        <f>+B172+B178</f>
        <v>2</v>
      </c>
      <c r="C185" s="30">
        <f aca="true" t="shared" si="25" ref="C185:M185">+C172+C178</f>
        <v>2</v>
      </c>
      <c r="D185" s="30">
        <f t="shared" si="25"/>
        <v>2</v>
      </c>
      <c r="E185" s="30">
        <f t="shared" si="25"/>
        <v>2</v>
      </c>
      <c r="F185" s="30">
        <f t="shared" si="25"/>
        <v>2</v>
      </c>
      <c r="G185" s="30">
        <f t="shared" si="25"/>
        <v>2</v>
      </c>
      <c r="H185" s="30">
        <f t="shared" si="25"/>
        <v>2</v>
      </c>
      <c r="I185" s="30">
        <f t="shared" si="25"/>
        <v>2</v>
      </c>
      <c r="J185" s="30">
        <f t="shared" si="25"/>
        <v>2</v>
      </c>
      <c r="K185" s="30">
        <f t="shared" si="25"/>
        <v>2</v>
      </c>
      <c r="L185" s="30">
        <f t="shared" si="25"/>
        <v>2</v>
      </c>
      <c r="M185" s="30">
        <f t="shared" si="25"/>
        <v>2</v>
      </c>
      <c r="N185" s="49"/>
    </row>
    <row r="186" spans="1:14" s="7" customFormat="1" ht="12.75">
      <c r="A186" s="29" t="s">
        <v>170</v>
      </c>
      <c r="B186" s="30">
        <f>+B174</f>
        <v>1</v>
      </c>
      <c r="C186" s="30">
        <f aca="true" t="shared" si="26" ref="C186:M186">+C174</f>
        <v>1</v>
      </c>
      <c r="D186" s="30">
        <f t="shared" si="26"/>
        <v>1</v>
      </c>
      <c r="E186" s="30">
        <f t="shared" si="26"/>
        <v>1</v>
      </c>
      <c r="F186" s="30">
        <f t="shared" si="26"/>
        <v>1</v>
      </c>
      <c r="G186" s="30">
        <f t="shared" si="26"/>
        <v>1</v>
      </c>
      <c r="H186" s="30">
        <f t="shared" si="26"/>
        <v>1</v>
      </c>
      <c r="I186" s="30">
        <f t="shared" si="26"/>
        <v>1</v>
      </c>
      <c r="J186" s="30">
        <f t="shared" si="26"/>
        <v>1</v>
      </c>
      <c r="K186" s="30">
        <f t="shared" si="26"/>
        <v>1</v>
      </c>
      <c r="L186" s="30">
        <f t="shared" si="26"/>
        <v>1</v>
      </c>
      <c r="M186" s="30">
        <f t="shared" si="26"/>
        <v>1</v>
      </c>
      <c r="N186" s="49"/>
    </row>
    <row r="187" spans="1:14" s="7" customFormat="1" ht="12.75">
      <c r="A187" s="34" t="s">
        <v>179</v>
      </c>
      <c r="B187" s="35">
        <f>+B181-B185-B186-B188</f>
        <v>4</v>
      </c>
      <c r="C187" s="35">
        <f aca="true" t="shared" si="27" ref="C187:M187">+C181-C185-C186-C188</f>
        <v>4</v>
      </c>
      <c r="D187" s="35">
        <f t="shared" si="27"/>
        <v>4</v>
      </c>
      <c r="E187" s="35">
        <f t="shared" si="27"/>
        <v>4</v>
      </c>
      <c r="F187" s="35">
        <f t="shared" si="27"/>
        <v>4</v>
      </c>
      <c r="G187" s="35">
        <f t="shared" si="27"/>
        <v>4</v>
      </c>
      <c r="H187" s="35">
        <f t="shared" si="27"/>
        <v>4</v>
      </c>
      <c r="I187" s="35">
        <f t="shared" si="27"/>
        <v>4</v>
      </c>
      <c r="J187" s="35">
        <f t="shared" si="27"/>
        <v>4</v>
      </c>
      <c r="K187" s="35">
        <f t="shared" si="27"/>
        <v>4</v>
      </c>
      <c r="L187" s="35">
        <f t="shared" si="27"/>
        <v>4</v>
      </c>
      <c r="M187" s="35">
        <f t="shared" si="27"/>
        <v>4</v>
      </c>
      <c r="N187" s="49"/>
    </row>
    <row r="188" spans="1:14" s="7" customFormat="1" ht="12.75">
      <c r="A188" s="36" t="s">
        <v>171</v>
      </c>
      <c r="B188" s="37">
        <f>+B176+B177</f>
        <v>2</v>
      </c>
      <c r="C188" s="37">
        <f aca="true" t="shared" si="28" ref="C188:M188">+C176+C177</f>
        <v>2</v>
      </c>
      <c r="D188" s="37">
        <f t="shared" si="28"/>
        <v>2</v>
      </c>
      <c r="E188" s="37">
        <f t="shared" si="28"/>
        <v>2</v>
      </c>
      <c r="F188" s="37">
        <f t="shared" si="28"/>
        <v>2</v>
      </c>
      <c r="G188" s="37">
        <f t="shared" si="28"/>
        <v>2</v>
      </c>
      <c r="H188" s="37">
        <f t="shared" si="28"/>
        <v>2</v>
      </c>
      <c r="I188" s="37">
        <f t="shared" si="28"/>
        <v>2</v>
      </c>
      <c r="J188" s="37">
        <f t="shared" si="28"/>
        <v>2</v>
      </c>
      <c r="K188" s="37">
        <f t="shared" si="28"/>
        <v>2</v>
      </c>
      <c r="L188" s="37">
        <f t="shared" si="28"/>
        <v>2</v>
      </c>
      <c r="M188" s="37">
        <f t="shared" si="28"/>
        <v>2</v>
      </c>
      <c r="N188" s="50"/>
    </row>
    <row r="190" spans="1:14" ht="12.75">
      <c r="A190" s="19" t="s">
        <v>56</v>
      </c>
      <c r="B190" s="10">
        <v>1</v>
      </c>
      <c r="C190" s="10">
        <v>2</v>
      </c>
      <c r="D190" s="10">
        <v>3</v>
      </c>
      <c r="E190" s="10">
        <v>4</v>
      </c>
      <c r="F190" s="10">
        <v>5</v>
      </c>
      <c r="G190" s="10">
        <v>6</v>
      </c>
      <c r="H190" s="10">
        <v>7</v>
      </c>
      <c r="I190" s="10">
        <v>8</v>
      </c>
      <c r="J190" s="10">
        <v>9</v>
      </c>
      <c r="K190" s="10">
        <v>10</v>
      </c>
      <c r="L190" s="10">
        <v>11</v>
      </c>
      <c r="M190" s="10">
        <v>12</v>
      </c>
      <c r="N190" s="54"/>
    </row>
    <row r="191" spans="1:14" ht="12.75">
      <c r="A191" s="12" t="s">
        <v>57</v>
      </c>
      <c r="B191" s="13">
        <v>1</v>
      </c>
      <c r="C191" s="13">
        <v>1</v>
      </c>
      <c r="D191" s="13">
        <v>1</v>
      </c>
      <c r="E191" s="13">
        <v>1</v>
      </c>
      <c r="F191" s="13">
        <v>1</v>
      </c>
      <c r="G191" s="13">
        <v>1</v>
      </c>
      <c r="H191" s="13">
        <v>1</v>
      </c>
      <c r="I191" s="13">
        <v>1</v>
      </c>
      <c r="J191" s="13">
        <v>1</v>
      </c>
      <c r="K191" s="13">
        <v>1</v>
      </c>
      <c r="L191" s="13">
        <v>1</v>
      </c>
      <c r="M191" s="13">
        <v>1</v>
      </c>
      <c r="N191" s="53"/>
    </row>
    <row r="192" spans="1:14" ht="12.75">
      <c r="A192" s="12"/>
      <c r="B192" s="13">
        <v>1</v>
      </c>
      <c r="C192" s="13">
        <v>1</v>
      </c>
      <c r="D192" s="13">
        <v>1</v>
      </c>
      <c r="E192" s="13">
        <v>1</v>
      </c>
      <c r="F192" s="13">
        <v>1</v>
      </c>
      <c r="G192" s="13">
        <v>1</v>
      </c>
      <c r="H192" s="13">
        <v>1</v>
      </c>
      <c r="I192" s="13">
        <v>1</v>
      </c>
      <c r="J192" s="13">
        <v>1</v>
      </c>
      <c r="K192" s="13">
        <v>1</v>
      </c>
      <c r="L192" s="13">
        <v>1</v>
      </c>
      <c r="M192" s="13">
        <v>1</v>
      </c>
      <c r="N192" s="53"/>
    </row>
    <row r="193" spans="1:14" ht="12.75">
      <c r="A193" s="12" t="s">
        <v>58</v>
      </c>
      <c r="B193" s="13">
        <v>1</v>
      </c>
      <c r="C193" s="13">
        <v>1</v>
      </c>
      <c r="D193" s="13">
        <v>1</v>
      </c>
      <c r="E193" s="13">
        <v>1</v>
      </c>
      <c r="F193" s="13">
        <v>1</v>
      </c>
      <c r="G193" s="13">
        <v>1</v>
      </c>
      <c r="H193" s="13">
        <v>1</v>
      </c>
      <c r="I193" s="13">
        <v>1</v>
      </c>
      <c r="J193" s="13">
        <v>1</v>
      </c>
      <c r="K193" s="13">
        <v>1</v>
      </c>
      <c r="L193" s="13">
        <v>1</v>
      </c>
      <c r="M193" s="13">
        <v>1</v>
      </c>
      <c r="N193" s="53"/>
    </row>
    <row r="194" spans="1:14" ht="12.75">
      <c r="A194" s="12"/>
      <c r="B194" s="13">
        <v>1</v>
      </c>
      <c r="C194" s="13">
        <v>1</v>
      </c>
      <c r="D194" s="13">
        <v>1</v>
      </c>
      <c r="E194" s="13">
        <v>1</v>
      </c>
      <c r="F194" s="13">
        <v>1</v>
      </c>
      <c r="G194" s="13">
        <v>1</v>
      </c>
      <c r="H194" s="13">
        <v>1</v>
      </c>
      <c r="I194" s="13">
        <v>1</v>
      </c>
      <c r="J194" s="13">
        <v>1</v>
      </c>
      <c r="K194" s="13">
        <v>1</v>
      </c>
      <c r="L194" s="13">
        <v>1</v>
      </c>
      <c r="M194" s="13">
        <v>1</v>
      </c>
      <c r="N194" s="53"/>
    </row>
    <row r="195" spans="1:14" ht="12.75">
      <c r="A195" s="12" t="s">
        <v>59</v>
      </c>
      <c r="B195" s="13">
        <v>1</v>
      </c>
      <c r="C195" s="13">
        <v>1</v>
      </c>
      <c r="D195" s="13">
        <v>1</v>
      </c>
      <c r="E195" s="13">
        <v>1</v>
      </c>
      <c r="F195" s="13">
        <v>1</v>
      </c>
      <c r="G195" s="13">
        <v>1</v>
      </c>
      <c r="H195" s="13">
        <v>1</v>
      </c>
      <c r="I195" s="13">
        <v>1</v>
      </c>
      <c r="J195" s="13">
        <v>1</v>
      </c>
      <c r="K195" s="13">
        <v>1</v>
      </c>
      <c r="L195" s="13">
        <v>1</v>
      </c>
      <c r="M195" s="13">
        <v>1</v>
      </c>
      <c r="N195" s="53"/>
    </row>
    <row r="196" spans="1:14" ht="12.75">
      <c r="A196" s="12"/>
      <c r="B196" s="13">
        <v>1</v>
      </c>
      <c r="C196" s="13">
        <v>1</v>
      </c>
      <c r="D196" s="13">
        <v>1</v>
      </c>
      <c r="E196" s="13">
        <v>1</v>
      </c>
      <c r="F196" s="13">
        <v>1</v>
      </c>
      <c r="G196" s="13">
        <v>1</v>
      </c>
      <c r="H196" s="13">
        <v>1</v>
      </c>
      <c r="I196" s="13">
        <v>1</v>
      </c>
      <c r="J196" s="13">
        <v>1</v>
      </c>
      <c r="K196" s="13">
        <v>1</v>
      </c>
      <c r="L196" s="13">
        <v>1</v>
      </c>
      <c r="M196" s="13">
        <v>1</v>
      </c>
      <c r="N196" s="53"/>
    </row>
    <row r="197" spans="1:14" ht="12.75">
      <c r="A197" s="12" t="s">
        <v>60</v>
      </c>
      <c r="B197" s="13">
        <v>1</v>
      </c>
      <c r="C197" s="13">
        <v>1</v>
      </c>
      <c r="D197" s="13">
        <v>1</v>
      </c>
      <c r="E197" s="13">
        <v>1</v>
      </c>
      <c r="F197" s="13">
        <v>1</v>
      </c>
      <c r="G197" s="13">
        <v>1</v>
      </c>
      <c r="H197" s="13">
        <v>1</v>
      </c>
      <c r="I197" s="13">
        <v>1</v>
      </c>
      <c r="J197" s="13">
        <v>1</v>
      </c>
      <c r="K197" s="13">
        <v>1</v>
      </c>
      <c r="L197" s="13">
        <v>1</v>
      </c>
      <c r="M197" s="13">
        <v>1</v>
      </c>
      <c r="N197" s="53"/>
    </row>
    <row r="198" spans="1:14" ht="12.75">
      <c r="A198" s="12"/>
      <c r="B198" s="13">
        <v>1</v>
      </c>
      <c r="C198" s="13">
        <v>1</v>
      </c>
      <c r="D198" s="13">
        <v>1</v>
      </c>
      <c r="E198" s="13">
        <v>1</v>
      </c>
      <c r="F198" s="13">
        <v>1</v>
      </c>
      <c r="G198" s="13">
        <v>1</v>
      </c>
      <c r="H198" s="13">
        <v>1</v>
      </c>
      <c r="I198" s="13">
        <v>1</v>
      </c>
      <c r="J198" s="13">
        <v>1</v>
      </c>
      <c r="K198" s="13">
        <v>1</v>
      </c>
      <c r="L198" s="13">
        <v>1</v>
      </c>
      <c r="M198" s="13">
        <v>1</v>
      </c>
      <c r="N198" s="53"/>
    </row>
    <row r="199" spans="1:14" ht="12.75">
      <c r="A199" s="12" t="s">
        <v>61</v>
      </c>
      <c r="B199" s="13">
        <v>1</v>
      </c>
      <c r="C199" s="13">
        <v>1</v>
      </c>
      <c r="D199" s="13">
        <v>1</v>
      </c>
      <c r="E199" s="13">
        <v>1</v>
      </c>
      <c r="F199" s="13">
        <v>1</v>
      </c>
      <c r="G199" s="13">
        <v>1</v>
      </c>
      <c r="H199" s="13">
        <v>1</v>
      </c>
      <c r="I199" s="13">
        <v>1</v>
      </c>
      <c r="J199" s="13">
        <v>1</v>
      </c>
      <c r="K199" s="13">
        <v>1</v>
      </c>
      <c r="L199" s="13">
        <v>1</v>
      </c>
      <c r="M199" s="13">
        <v>1</v>
      </c>
      <c r="N199" s="53"/>
    </row>
    <row r="200" spans="1:14" ht="12.75">
      <c r="A200" s="12"/>
      <c r="B200" s="13">
        <v>1</v>
      </c>
      <c r="C200" s="13">
        <v>1</v>
      </c>
      <c r="D200" s="13">
        <v>1</v>
      </c>
      <c r="E200" s="13">
        <v>1</v>
      </c>
      <c r="F200" s="13">
        <v>1</v>
      </c>
      <c r="G200" s="13">
        <v>1</v>
      </c>
      <c r="H200" s="13">
        <v>1</v>
      </c>
      <c r="I200" s="13">
        <v>1</v>
      </c>
      <c r="J200" s="13">
        <v>1</v>
      </c>
      <c r="K200" s="13">
        <v>1</v>
      </c>
      <c r="L200" s="13">
        <v>1</v>
      </c>
      <c r="M200" s="13">
        <v>1</v>
      </c>
      <c r="N200" s="53"/>
    </row>
    <row r="201" spans="1:14" ht="12.75">
      <c r="A201" s="12" t="s">
        <v>62</v>
      </c>
      <c r="B201" s="13">
        <v>1</v>
      </c>
      <c r="C201" s="13">
        <v>1</v>
      </c>
      <c r="D201" s="13">
        <v>1</v>
      </c>
      <c r="E201" s="13">
        <v>1</v>
      </c>
      <c r="F201" s="13">
        <v>1</v>
      </c>
      <c r="G201" s="13">
        <v>1</v>
      </c>
      <c r="H201" s="13">
        <v>1</v>
      </c>
      <c r="I201" s="13">
        <v>1</v>
      </c>
      <c r="J201" s="13">
        <v>1</v>
      </c>
      <c r="K201" s="13">
        <v>1</v>
      </c>
      <c r="L201" s="13">
        <v>1</v>
      </c>
      <c r="M201" s="13">
        <v>1</v>
      </c>
      <c r="N201" s="53"/>
    </row>
    <row r="202" spans="1:14" ht="12.75">
      <c r="A202" s="12"/>
      <c r="B202" s="13">
        <v>1</v>
      </c>
      <c r="C202" s="13">
        <v>1</v>
      </c>
      <c r="D202" s="13">
        <v>1</v>
      </c>
      <c r="E202" s="13">
        <v>1</v>
      </c>
      <c r="F202" s="13">
        <v>1</v>
      </c>
      <c r="G202" s="13">
        <v>1</v>
      </c>
      <c r="H202" s="13">
        <v>1</v>
      </c>
      <c r="I202" s="13">
        <v>1</v>
      </c>
      <c r="J202" s="13">
        <v>1</v>
      </c>
      <c r="K202" s="13">
        <v>1</v>
      </c>
      <c r="L202" s="13">
        <v>1</v>
      </c>
      <c r="M202" s="13">
        <v>1</v>
      </c>
      <c r="N202" s="53"/>
    </row>
    <row r="203" spans="1:14" ht="12.75">
      <c r="A203" s="12" t="s">
        <v>63</v>
      </c>
      <c r="B203" s="13">
        <v>1</v>
      </c>
      <c r="C203" s="13">
        <v>1</v>
      </c>
      <c r="D203" s="13">
        <v>1</v>
      </c>
      <c r="E203" s="13">
        <v>1</v>
      </c>
      <c r="F203" s="13">
        <v>1</v>
      </c>
      <c r="G203" s="13">
        <v>1</v>
      </c>
      <c r="H203" s="13">
        <v>1</v>
      </c>
      <c r="I203" s="13">
        <v>1</v>
      </c>
      <c r="J203" s="13">
        <v>1</v>
      </c>
      <c r="K203" s="13">
        <v>1</v>
      </c>
      <c r="L203" s="13">
        <v>1</v>
      </c>
      <c r="M203" s="13">
        <v>1</v>
      </c>
      <c r="N203" s="53"/>
    </row>
    <row r="204" spans="1:14" ht="12.75">
      <c r="A204" s="12"/>
      <c r="B204" s="13">
        <v>1</v>
      </c>
      <c r="C204" s="13">
        <v>1</v>
      </c>
      <c r="D204" s="13">
        <v>1</v>
      </c>
      <c r="E204" s="13">
        <v>1</v>
      </c>
      <c r="F204" s="13">
        <v>1</v>
      </c>
      <c r="G204" s="13">
        <v>1</v>
      </c>
      <c r="H204" s="13">
        <v>1</v>
      </c>
      <c r="I204" s="13">
        <v>1</v>
      </c>
      <c r="J204" s="13">
        <v>1</v>
      </c>
      <c r="K204" s="13">
        <v>1</v>
      </c>
      <c r="L204" s="13">
        <v>1</v>
      </c>
      <c r="M204" s="13">
        <v>1</v>
      </c>
      <c r="N204" s="53"/>
    </row>
    <row r="205" spans="1:14" ht="12.75">
      <c r="A205" s="12" t="s">
        <v>64</v>
      </c>
      <c r="B205" s="13">
        <v>1</v>
      </c>
      <c r="C205" s="13">
        <v>1</v>
      </c>
      <c r="D205" s="13">
        <v>1</v>
      </c>
      <c r="E205" s="13">
        <v>1</v>
      </c>
      <c r="F205" s="13">
        <v>1</v>
      </c>
      <c r="G205" s="13">
        <v>1</v>
      </c>
      <c r="H205" s="13">
        <v>1</v>
      </c>
      <c r="I205" s="13">
        <v>1</v>
      </c>
      <c r="J205" s="13">
        <v>1</v>
      </c>
      <c r="K205" s="13">
        <v>1</v>
      </c>
      <c r="L205" s="13">
        <v>1</v>
      </c>
      <c r="M205" s="13">
        <v>1</v>
      </c>
      <c r="N205" s="53" t="s">
        <v>66</v>
      </c>
    </row>
    <row r="206" spans="1:14" ht="12.75">
      <c r="A206" s="12"/>
      <c r="B206" s="13">
        <v>1</v>
      </c>
      <c r="C206" s="13">
        <v>1</v>
      </c>
      <c r="D206" s="13">
        <v>1</v>
      </c>
      <c r="E206" s="13">
        <v>1</v>
      </c>
      <c r="F206" s="13">
        <v>1</v>
      </c>
      <c r="G206" s="13">
        <v>1</v>
      </c>
      <c r="H206" s="13">
        <v>1</v>
      </c>
      <c r="I206" s="13">
        <v>1</v>
      </c>
      <c r="J206" s="13">
        <v>1</v>
      </c>
      <c r="K206" s="13">
        <v>1</v>
      </c>
      <c r="L206" s="13">
        <v>1</v>
      </c>
      <c r="M206" s="13">
        <v>1</v>
      </c>
      <c r="N206" s="53"/>
    </row>
    <row r="207" spans="1:14" ht="12.75">
      <c r="A207" s="12" t="s">
        <v>65</v>
      </c>
      <c r="B207" s="13">
        <v>1</v>
      </c>
      <c r="C207" s="13">
        <v>1</v>
      </c>
      <c r="D207" s="13">
        <v>1</v>
      </c>
      <c r="E207" s="13">
        <v>1</v>
      </c>
      <c r="F207" s="13">
        <v>1</v>
      </c>
      <c r="G207" s="13">
        <v>1</v>
      </c>
      <c r="H207" s="13">
        <v>1</v>
      </c>
      <c r="I207" s="13">
        <v>1</v>
      </c>
      <c r="J207" s="13">
        <v>1</v>
      </c>
      <c r="K207" s="13">
        <v>1</v>
      </c>
      <c r="L207" s="13">
        <v>1</v>
      </c>
      <c r="M207" s="13">
        <v>1</v>
      </c>
      <c r="N207" s="53"/>
    </row>
    <row r="208" spans="1:14" ht="12.75">
      <c r="A208" s="12"/>
      <c r="B208" s="13">
        <v>1</v>
      </c>
      <c r="C208" s="13">
        <v>1</v>
      </c>
      <c r="D208" s="13">
        <v>1</v>
      </c>
      <c r="E208" s="13">
        <v>1</v>
      </c>
      <c r="F208" s="13">
        <v>1</v>
      </c>
      <c r="G208" s="13">
        <v>1</v>
      </c>
      <c r="H208" s="13">
        <v>1</v>
      </c>
      <c r="I208" s="13">
        <v>1</v>
      </c>
      <c r="J208" s="13">
        <v>1</v>
      </c>
      <c r="K208" s="13">
        <v>1</v>
      </c>
      <c r="L208" s="13">
        <v>1</v>
      </c>
      <c r="M208" s="13">
        <v>1</v>
      </c>
      <c r="N208" s="53"/>
    </row>
    <row r="209" spans="1:14" s="7" customFormat="1" ht="12.75">
      <c r="A209" s="70" t="s">
        <v>78</v>
      </c>
      <c r="B209" s="71">
        <f>SUM(B191:B208)</f>
        <v>18</v>
      </c>
      <c r="C209" s="71">
        <f aca="true" t="shared" si="29" ref="C209:M209">SUM(C191:C208)</f>
        <v>18</v>
      </c>
      <c r="D209" s="71">
        <f t="shared" si="29"/>
        <v>18</v>
      </c>
      <c r="E209" s="71">
        <f t="shared" si="29"/>
        <v>18</v>
      </c>
      <c r="F209" s="71">
        <f t="shared" si="29"/>
        <v>18</v>
      </c>
      <c r="G209" s="71">
        <f t="shared" si="29"/>
        <v>18</v>
      </c>
      <c r="H209" s="71">
        <f t="shared" si="29"/>
        <v>18</v>
      </c>
      <c r="I209" s="71">
        <f t="shared" si="29"/>
        <v>18</v>
      </c>
      <c r="J209" s="71">
        <f t="shared" si="29"/>
        <v>18</v>
      </c>
      <c r="K209" s="71">
        <f t="shared" si="29"/>
        <v>18</v>
      </c>
      <c r="L209" s="71">
        <f t="shared" si="29"/>
        <v>18</v>
      </c>
      <c r="M209" s="71">
        <f t="shared" si="29"/>
        <v>18</v>
      </c>
      <c r="N209" s="49"/>
    </row>
    <row r="210" spans="1:14" s="7" customFormat="1" ht="12.75">
      <c r="A210" s="70" t="s">
        <v>79</v>
      </c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49"/>
    </row>
    <row r="211" spans="1:14" ht="12.75">
      <c r="A211" s="72" t="s">
        <v>177</v>
      </c>
      <c r="B211" s="73">
        <f>SUM(B209:B210)</f>
        <v>18</v>
      </c>
      <c r="C211" s="73">
        <f aca="true" t="shared" si="30" ref="C211:M211">SUM(C209:C210)</f>
        <v>18</v>
      </c>
      <c r="D211" s="73">
        <f t="shared" si="30"/>
        <v>18</v>
      </c>
      <c r="E211" s="73">
        <f t="shared" si="30"/>
        <v>18</v>
      </c>
      <c r="F211" s="73">
        <f t="shared" si="30"/>
        <v>18</v>
      </c>
      <c r="G211" s="73">
        <f t="shared" si="30"/>
        <v>18</v>
      </c>
      <c r="H211" s="73">
        <f t="shared" si="30"/>
        <v>18</v>
      </c>
      <c r="I211" s="73">
        <f t="shared" si="30"/>
        <v>18</v>
      </c>
      <c r="J211" s="73">
        <f t="shared" si="30"/>
        <v>18</v>
      </c>
      <c r="K211" s="73">
        <f t="shared" si="30"/>
        <v>18</v>
      </c>
      <c r="L211" s="73">
        <f t="shared" si="30"/>
        <v>18</v>
      </c>
      <c r="M211" s="73">
        <f t="shared" si="30"/>
        <v>18</v>
      </c>
      <c r="N211" s="58"/>
    </row>
    <row r="212" spans="1:14" s="7" customFormat="1" ht="12.75">
      <c r="A212" s="23" t="s">
        <v>182</v>
      </c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49"/>
    </row>
    <row r="213" spans="1:14" s="7" customFormat="1" ht="12.75">
      <c r="A213" s="23" t="s">
        <v>178</v>
      </c>
      <c r="B213" s="24">
        <f aca="true" t="shared" si="31" ref="B213:M213">+B209-B212</f>
        <v>18</v>
      </c>
      <c r="C213" s="24">
        <f t="shared" si="31"/>
        <v>18</v>
      </c>
      <c r="D213" s="24">
        <f t="shared" si="31"/>
        <v>18</v>
      </c>
      <c r="E213" s="24">
        <f t="shared" si="31"/>
        <v>18</v>
      </c>
      <c r="F213" s="24">
        <f t="shared" si="31"/>
        <v>18</v>
      </c>
      <c r="G213" s="24">
        <f t="shared" si="31"/>
        <v>18</v>
      </c>
      <c r="H213" s="24">
        <f t="shared" si="31"/>
        <v>18</v>
      </c>
      <c r="I213" s="24">
        <f t="shared" si="31"/>
        <v>18</v>
      </c>
      <c r="J213" s="24">
        <f t="shared" si="31"/>
        <v>18</v>
      </c>
      <c r="K213" s="24">
        <f t="shared" si="31"/>
        <v>18</v>
      </c>
      <c r="L213" s="24">
        <f t="shared" si="31"/>
        <v>18</v>
      </c>
      <c r="M213" s="24">
        <f t="shared" si="31"/>
        <v>18</v>
      </c>
      <c r="N213" s="49"/>
    </row>
    <row r="214" spans="1:14" s="7" customFormat="1" ht="12.75">
      <c r="A214" s="29" t="s">
        <v>169</v>
      </c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49"/>
    </row>
    <row r="215" spans="1:14" s="7" customFormat="1" ht="12.75">
      <c r="A215" s="29" t="s">
        <v>170</v>
      </c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49"/>
    </row>
    <row r="216" spans="1:14" s="7" customFormat="1" ht="12.75">
      <c r="A216" s="34" t="s">
        <v>179</v>
      </c>
      <c r="B216" s="35">
        <f aca="true" t="shared" si="32" ref="B216:M216">+B210-B214-B215-B217</f>
        <v>0</v>
      </c>
      <c r="C216" s="35">
        <f t="shared" si="32"/>
        <v>0</v>
      </c>
      <c r="D216" s="35">
        <f t="shared" si="32"/>
        <v>0</v>
      </c>
      <c r="E216" s="35">
        <f t="shared" si="32"/>
        <v>0</v>
      </c>
      <c r="F216" s="35">
        <f t="shared" si="32"/>
        <v>0</v>
      </c>
      <c r="G216" s="35">
        <f t="shared" si="32"/>
        <v>0</v>
      </c>
      <c r="H216" s="35">
        <f t="shared" si="32"/>
        <v>0</v>
      </c>
      <c r="I216" s="35">
        <f t="shared" si="32"/>
        <v>0</v>
      </c>
      <c r="J216" s="35">
        <f t="shared" si="32"/>
        <v>0</v>
      </c>
      <c r="K216" s="35">
        <f t="shared" si="32"/>
        <v>0</v>
      </c>
      <c r="L216" s="35">
        <f t="shared" si="32"/>
        <v>0</v>
      </c>
      <c r="M216" s="35">
        <f t="shared" si="32"/>
        <v>0</v>
      </c>
      <c r="N216" s="49"/>
    </row>
    <row r="217" spans="1:14" s="7" customFormat="1" ht="12.75">
      <c r="A217" s="36" t="s">
        <v>171</v>
      </c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50"/>
    </row>
    <row r="219" spans="1:14" ht="12.75">
      <c r="A219" s="19" t="s">
        <v>67</v>
      </c>
      <c r="B219" s="10">
        <v>1</v>
      </c>
      <c r="C219" s="10">
        <v>2</v>
      </c>
      <c r="D219" s="10">
        <v>3</v>
      </c>
      <c r="E219" s="10">
        <v>4</v>
      </c>
      <c r="F219" s="10">
        <v>5</v>
      </c>
      <c r="G219" s="10">
        <v>6</v>
      </c>
      <c r="H219" s="10">
        <v>7</v>
      </c>
      <c r="I219" s="10">
        <v>8</v>
      </c>
      <c r="J219" s="10">
        <v>9</v>
      </c>
      <c r="K219" s="10">
        <v>10</v>
      </c>
      <c r="L219" s="10">
        <v>11</v>
      </c>
      <c r="M219" s="10">
        <v>12</v>
      </c>
      <c r="N219" s="54"/>
    </row>
    <row r="220" spans="1:14" ht="12.75">
      <c r="A220" s="12" t="s">
        <v>68</v>
      </c>
      <c r="B220" s="13">
        <v>1</v>
      </c>
      <c r="C220" s="13">
        <v>1</v>
      </c>
      <c r="D220" s="13">
        <v>1</v>
      </c>
      <c r="E220" s="13">
        <v>1</v>
      </c>
      <c r="F220" s="13">
        <v>1</v>
      </c>
      <c r="G220" s="13">
        <v>1</v>
      </c>
      <c r="H220" s="13">
        <v>1</v>
      </c>
      <c r="I220" s="13">
        <v>1</v>
      </c>
      <c r="J220" s="13">
        <v>1</v>
      </c>
      <c r="K220" s="13">
        <v>1</v>
      </c>
      <c r="L220" s="13">
        <v>1</v>
      </c>
      <c r="M220" s="13">
        <v>1</v>
      </c>
      <c r="N220" s="53"/>
    </row>
    <row r="221" spans="1:14" ht="12.75">
      <c r="A221" s="12"/>
      <c r="B221" s="13">
        <v>1</v>
      </c>
      <c r="C221" s="13">
        <v>1</v>
      </c>
      <c r="D221" s="13">
        <v>1</v>
      </c>
      <c r="E221" s="13">
        <v>1</v>
      </c>
      <c r="F221" s="13">
        <v>1</v>
      </c>
      <c r="G221" s="13">
        <v>1</v>
      </c>
      <c r="H221" s="13">
        <v>1</v>
      </c>
      <c r="I221" s="13">
        <v>1</v>
      </c>
      <c r="J221" s="13">
        <v>1</v>
      </c>
      <c r="K221" s="13">
        <v>1</v>
      </c>
      <c r="L221" s="13">
        <v>1</v>
      </c>
      <c r="M221" s="13">
        <v>1</v>
      </c>
      <c r="N221" s="53"/>
    </row>
    <row r="222" spans="1:14" ht="12.75">
      <c r="A222" s="12" t="s">
        <v>69</v>
      </c>
      <c r="B222" s="13">
        <v>1</v>
      </c>
      <c r="C222" s="13">
        <v>1</v>
      </c>
      <c r="D222" s="13">
        <v>1</v>
      </c>
      <c r="E222" s="13">
        <v>1</v>
      </c>
      <c r="F222" s="13">
        <v>1</v>
      </c>
      <c r="G222" s="13">
        <v>1</v>
      </c>
      <c r="H222" s="13">
        <v>1</v>
      </c>
      <c r="I222" s="13">
        <v>1</v>
      </c>
      <c r="J222" s="13">
        <v>1</v>
      </c>
      <c r="K222" s="13">
        <v>1</v>
      </c>
      <c r="L222" s="13">
        <v>1</v>
      </c>
      <c r="M222" s="13">
        <v>1</v>
      </c>
      <c r="N222" s="53"/>
    </row>
    <row r="223" spans="1:14" ht="12.75">
      <c r="A223" s="12"/>
      <c r="B223" s="13">
        <v>1</v>
      </c>
      <c r="C223" s="13">
        <v>1</v>
      </c>
      <c r="D223" s="13">
        <v>1</v>
      </c>
      <c r="E223" s="13">
        <v>1</v>
      </c>
      <c r="F223" s="13">
        <v>1</v>
      </c>
      <c r="G223" s="13">
        <v>1</v>
      </c>
      <c r="H223" s="13">
        <v>1</v>
      </c>
      <c r="I223" s="13">
        <v>1</v>
      </c>
      <c r="J223" s="13">
        <v>1</v>
      </c>
      <c r="K223" s="13">
        <v>1</v>
      </c>
      <c r="L223" s="13">
        <v>1</v>
      </c>
      <c r="M223" s="13">
        <v>1</v>
      </c>
      <c r="N223" s="53"/>
    </row>
    <row r="224" spans="1:14" ht="12.75">
      <c r="A224" s="12" t="s">
        <v>70</v>
      </c>
      <c r="B224" s="13">
        <v>1</v>
      </c>
      <c r="C224" s="13">
        <v>1</v>
      </c>
      <c r="D224" s="13">
        <v>1</v>
      </c>
      <c r="E224" s="13">
        <v>1</v>
      </c>
      <c r="F224" s="13">
        <v>1</v>
      </c>
      <c r="G224" s="13">
        <v>1</v>
      </c>
      <c r="H224" s="13">
        <v>1</v>
      </c>
      <c r="I224" s="13">
        <v>1</v>
      </c>
      <c r="J224" s="13">
        <v>1</v>
      </c>
      <c r="K224" s="13">
        <v>1</v>
      </c>
      <c r="L224" s="13">
        <v>1</v>
      </c>
      <c r="M224" s="13">
        <v>1</v>
      </c>
      <c r="N224" s="53"/>
    </row>
    <row r="225" spans="1:14" ht="12.75">
      <c r="A225" s="12"/>
      <c r="B225" s="13">
        <v>1</v>
      </c>
      <c r="C225" s="13">
        <v>1</v>
      </c>
      <c r="D225" s="13">
        <v>1</v>
      </c>
      <c r="E225" s="13">
        <v>1</v>
      </c>
      <c r="F225" s="13">
        <v>1</v>
      </c>
      <c r="G225" s="13">
        <v>1</v>
      </c>
      <c r="H225" s="13">
        <v>1</v>
      </c>
      <c r="I225" s="13">
        <v>1</v>
      </c>
      <c r="J225" s="13">
        <v>1</v>
      </c>
      <c r="K225" s="13">
        <v>1</v>
      </c>
      <c r="L225" s="13">
        <v>1</v>
      </c>
      <c r="M225" s="13">
        <v>1</v>
      </c>
      <c r="N225" s="53"/>
    </row>
    <row r="226" spans="1:14" ht="12.75">
      <c r="A226" s="12" t="s">
        <v>71</v>
      </c>
      <c r="B226" s="13">
        <v>1</v>
      </c>
      <c r="C226" s="13">
        <v>1</v>
      </c>
      <c r="D226" s="13">
        <v>1</v>
      </c>
      <c r="E226" s="13">
        <v>1</v>
      </c>
      <c r="F226" s="13">
        <v>1</v>
      </c>
      <c r="G226" s="13">
        <v>1</v>
      </c>
      <c r="H226" s="13">
        <v>1</v>
      </c>
      <c r="I226" s="13">
        <v>1</v>
      </c>
      <c r="J226" s="13">
        <v>1</v>
      </c>
      <c r="K226" s="13">
        <v>1</v>
      </c>
      <c r="L226" s="13">
        <v>1</v>
      </c>
      <c r="M226" s="13">
        <v>1</v>
      </c>
      <c r="N226" s="53"/>
    </row>
    <row r="227" spans="1:14" ht="12.75">
      <c r="A227" s="12"/>
      <c r="B227" s="13">
        <v>1</v>
      </c>
      <c r="C227" s="13">
        <v>1</v>
      </c>
      <c r="D227" s="13">
        <v>1</v>
      </c>
      <c r="E227" s="13">
        <v>1</v>
      </c>
      <c r="F227" s="13">
        <v>1</v>
      </c>
      <c r="G227" s="13">
        <v>1</v>
      </c>
      <c r="H227" s="13">
        <v>1</v>
      </c>
      <c r="I227" s="13">
        <v>1</v>
      </c>
      <c r="J227" s="13">
        <v>1</v>
      </c>
      <c r="K227" s="13">
        <v>1</v>
      </c>
      <c r="L227" s="13">
        <v>1</v>
      </c>
      <c r="M227" s="13">
        <v>1</v>
      </c>
      <c r="N227" s="53"/>
    </row>
    <row r="228" spans="1:14" ht="12.75">
      <c r="A228" s="12" t="s">
        <v>72</v>
      </c>
      <c r="B228" s="13">
        <v>1</v>
      </c>
      <c r="C228" s="13">
        <v>1</v>
      </c>
      <c r="D228" s="13">
        <v>1</v>
      </c>
      <c r="E228" s="13">
        <v>1</v>
      </c>
      <c r="F228" s="13">
        <v>1</v>
      </c>
      <c r="G228" s="13">
        <v>1</v>
      </c>
      <c r="H228" s="13">
        <v>1</v>
      </c>
      <c r="I228" s="13">
        <v>1</v>
      </c>
      <c r="J228" s="13">
        <v>1</v>
      </c>
      <c r="K228" s="13">
        <v>1</v>
      </c>
      <c r="L228" s="13">
        <v>1</v>
      </c>
      <c r="M228" s="13">
        <v>1</v>
      </c>
      <c r="N228" s="53"/>
    </row>
    <row r="229" spans="1:14" ht="12.75">
      <c r="A229" s="12"/>
      <c r="B229" s="13">
        <v>1</v>
      </c>
      <c r="C229" s="13">
        <v>1</v>
      </c>
      <c r="D229" s="13">
        <v>1</v>
      </c>
      <c r="E229" s="13">
        <v>1</v>
      </c>
      <c r="F229" s="13">
        <v>1</v>
      </c>
      <c r="G229" s="13">
        <v>1</v>
      </c>
      <c r="H229" s="13">
        <v>1</v>
      </c>
      <c r="I229" s="13">
        <v>1</v>
      </c>
      <c r="J229" s="13">
        <v>1</v>
      </c>
      <c r="K229" s="13">
        <v>1</v>
      </c>
      <c r="L229" s="13">
        <v>1</v>
      </c>
      <c r="M229" s="13">
        <v>1</v>
      </c>
      <c r="N229" s="53"/>
    </row>
    <row r="230" spans="1:14" ht="12.75">
      <c r="A230" s="12" t="s">
        <v>73</v>
      </c>
      <c r="B230" s="13">
        <v>1</v>
      </c>
      <c r="C230" s="13">
        <v>1</v>
      </c>
      <c r="D230" s="13">
        <v>1</v>
      </c>
      <c r="E230" s="13">
        <v>1</v>
      </c>
      <c r="F230" s="13">
        <v>1</v>
      </c>
      <c r="G230" s="13">
        <v>1</v>
      </c>
      <c r="H230" s="13">
        <v>1</v>
      </c>
      <c r="I230" s="13">
        <v>1</v>
      </c>
      <c r="J230" s="13">
        <v>1</v>
      </c>
      <c r="K230" s="13">
        <v>1</v>
      </c>
      <c r="L230" s="13">
        <v>1</v>
      </c>
      <c r="M230" s="13">
        <v>1</v>
      </c>
      <c r="N230" s="53"/>
    </row>
    <row r="231" spans="1:14" ht="12.75">
      <c r="A231" s="12"/>
      <c r="B231" s="13">
        <v>1</v>
      </c>
      <c r="C231" s="13">
        <v>1</v>
      </c>
      <c r="D231" s="13">
        <v>1</v>
      </c>
      <c r="E231" s="13">
        <v>1</v>
      </c>
      <c r="F231" s="13">
        <v>1</v>
      </c>
      <c r="G231" s="13">
        <v>1</v>
      </c>
      <c r="H231" s="13">
        <v>1</v>
      </c>
      <c r="I231" s="13">
        <v>1</v>
      </c>
      <c r="J231" s="13">
        <v>1</v>
      </c>
      <c r="K231" s="13">
        <v>1</v>
      </c>
      <c r="L231" s="13">
        <v>1</v>
      </c>
      <c r="M231" s="13">
        <v>1</v>
      </c>
      <c r="N231" s="53"/>
    </row>
    <row r="232" spans="1:14" ht="12.75">
      <c r="A232" s="12" t="s">
        <v>74</v>
      </c>
      <c r="B232" s="13">
        <v>1</v>
      </c>
      <c r="C232" s="13">
        <v>1</v>
      </c>
      <c r="D232" s="13">
        <v>1</v>
      </c>
      <c r="E232" s="13">
        <v>1</v>
      </c>
      <c r="F232" s="13">
        <v>1</v>
      </c>
      <c r="G232" s="13">
        <v>1</v>
      </c>
      <c r="H232" s="13">
        <v>1</v>
      </c>
      <c r="I232" s="13">
        <v>1</v>
      </c>
      <c r="J232" s="13">
        <v>1</v>
      </c>
      <c r="K232" s="13">
        <v>1</v>
      </c>
      <c r="L232" s="13">
        <v>1</v>
      </c>
      <c r="M232" s="13">
        <v>1</v>
      </c>
      <c r="N232" s="53"/>
    </row>
    <row r="233" spans="1:14" ht="12.75">
      <c r="A233" s="12"/>
      <c r="B233" s="13">
        <v>1</v>
      </c>
      <c r="C233" s="13">
        <v>1</v>
      </c>
      <c r="D233" s="13">
        <v>1</v>
      </c>
      <c r="E233" s="13">
        <v>1</v>
      </c>
      <c r="F233" s="13">
        <v>1</v>
      </c>
      <c r="G233" s="13">
        <v>1</v>
      </c>
      <c r="H233" s="13">
        <v>1</v>
      </c>
      <c r="I233" s="13">
        <v>1</v>
      </c>
      <c r="J233" s="13">
        <v>1</v>
      </c>
      <c r="K233" s="13">
        <v>1</v>
      </c>
      <c r="L233" s="13">
        <v>1</v>
      </c>
      <c r="M233" s="13">
        <v>1</v>
      </c>
      <c r="N233" s="53"/>
    </row>
    <row r="234" spans="1:14" ht="12.75">
      <c r="A234" s="12" t="s">
        <v>75</v>
      </c>
      <c r="B234" s="13">
        <v>1</v>
      </c>
      <c r="C234" s="13">
        <v>1</v>
      </c>
      <c r="D234" s="13">
        <v>1</v>
      </c>
      <c r="E234" s="13">
        <v>1</v>
      </c>
      <c r="F234" s="13">
        <v>1</v>
      </c>
      <c r="G234" s="13">
        <v>1</v>
      </c>
      <c r="H234" s="13">
        <v>1</v>
      </c>
      <c r="I234" s="13">
        <v>1</v>
      </c>
      <c r="J234" s="13">
        <v>1</v>
      </c>
      <c r="K234" s="13">
        <v>1</v>
      </c>
      <c r="L234" s="13">
        <v>1</v>
      </c>
      <c r="M234" s="13">
        <v>1</v>
      </c>
      <c r="N234" s="53"/>
    </row>
    <row r="235" spans="1:14" ht="12.75">
      <c r="A235" s="12"/>
      <c r="B235" s="13">
        <v>1</v>
      </c>
      <c r="C235" s="13">
        <v>1</v>
      </c>
      <c r="D235" s="13">
        <v>1</v>
      </c>
      <c r="E235" s="13">
        <v>1</v>
      </c>
      <c r="F235" s="13">
        <v>1</v>
      </c>
      <c r="G235" s="13">
        <v>1</v>
      </c>
      <c r="H235" s="13">
        <v>1</v>
      </c>
      <c r="I235" s="13">
        <v>1</v>
      </c>
      <c r="J235" s="13">
        <v>1</v>
      </c>
      <c r="K235" s="13">
        <v>1</v>
      </c>
      <c r="L235" s="13">
        <v>1</v>
      </c>
      <c r="M235" s="13">
        <v>1</v>
      </c>
      <c r="N235" s="53"/>
    </row>
    <row r="236" spans="1:14" ht="12.75">
      <c r="A236" s="12" t="s">
        <v>76</v>
      </c>
      <c r="B236" s="13">
        <v>1</v>
      </c>
      <c r="C236" s="13">
        <v>1</v>
      </c>
      <c r="D236" s="13">
        <v>1</v>
      </c>
      <c r="E236" s="13">
        <v>1</v>
      </c>
      <c r="F236" s="13">
        <v>1</v>
      </c>
      <c r="G236" s="13">
        <v>1</v>
      </c>
      <c r="H236" s="13">
        <v>1</v>
      </c>
      <c r="I236" s="13">
        <v>1</v>
      </c>
      <c r="J236" s="13">
        <v>1</v>
      </c>
      <c r="K236" s="13">
        <v>1</v>
      </c>
      <c r="L236" s="13">
        <v>1</v>
      </c>
      <c r="M236" s="13">
        <v>1</v>
      </c>
      <c r="N236" s="53"/>
    </row>
    <row r="237" spans="1:14" ht="12.75">
      <c r="A237" s="12"/>
      <c r="B237" s="13">
        <v>1</v>
      </c>
      <c r="C237" s="13">
        <v>1</v>
      </c>
      <c r="D237" s="13">
        <v>1</v>
      </c>
      <c r="E237" s="13">
        <v>1</v>
      </c>
      <c r="F237" s="13">
        <v>1</v>
      </c>
      <c r="G237" s="13">
        <v>1</v>
      </c>
      <c r="H237" s="13">
        <v>1</v>
      </c>
      <c r="I237" s="13">
        <v>1</v>
      </c>
      <c r="J237" s="13">
        <v>1</v>
      </c>
      <c r="K237" s="13">
        <v>1</v>
      </c>
      <c r="L237" s="13">
        <v>1</v>
      </c>
      <c r="M237" s="13">
        <v>1</v>
      </c>
      <c r="N237" s="53"/>
    </row>
    <row r="238" spans="1:14" ht="12.75">
      <c r="A238" s="12" t="s">
        <v>77</v>
      </c>
      <c r="B238" s="13">
        <v>1</v>
      </c>
      <c r="C238" s="13">
        <v>1</v>
      </c>
      <c r="D238" s="13">
        <v>1</v>
      </c>
      <c r="E238" s="13">
        <v>1</v>
      </c>
      <c r="F238" s="13">
        <v>1</v>
      </c>
      <c r="G238" s="13">
        <v>1</v>
      </c>
      <c r="H238" s="13">
        <v>1</v>
      </c>
      <c r="I238" s="13">
        <v>1</v>
      </c>
      <c r="J238" s="13">
        <v>1</v>
      </c>
      <c r="K238" s="13">
        <v>1</v>
      </c>
      <c r="L238" s="13">
        <v>1</v>
      </c>
      <c r="M238" s="13">
        <v>1</v>
      </c>
      <c r="N238" s="53"/>
    </row>
    <row r="239" spans="1:14" ht="12.75">
      <c r="A239" s="12"/>
      <c r="B239" s="13">
        <v>1</v>
      </c>
      <c r="C239" s="13">
        <v>1</v>
      </c>
      <c r="D239" s="13">
        <v>1</v>
      </c>
      <c r="E239" s="13">
        <v>1</v>
      </c>
      <c r="F239" s="13">
        <v>1</v>
      </c>
      <c r="G239" s="13">
        <v>1</v>
      </c>
      <c r="H239" s="13">
        <v>1</v>
      </c>
      <c r="I239" s="13">
        <v>1</v>
      </c>
      <c r="J239" s="13">
        <v>1</v>
      </c>
      <c r="K239" s="13">
        <v>1</v>
      </c>
      <c r="L239" s="13">
        <v>1</v>
      </c>
      <c r="M239" s="13">
        <v>1</v>
      </c>
      <c r="N239" s="53"/>
    </row>
    <row r="240" spans="1:14" s="7" customFormat="1" ht="12.75">
      <c r="A240" s="70" t="s">
        <v>78</v>
      </c>
      <c r="B240" s="71">
        <f>SUM(B220:B239)</f>
        <v>20</v>
      </c>
      <c r="C240" s="71">
        <f aca="true" t="shared" si="33" ref="C240:M240">SUM(C220:C239)</f>
        <v>20</v>
      </c>
      <c r="D240" s="71">
        <f t="shared" si="33"/>
        <v>20</v>
      </c>
      <c r="E240" s="71">
        <f t="shared" si="33"/>
        <v>20</v>
      </c>
      <c r="F240" s="71">
        <f t="shared" si="33"/>
        <v>20</v>
      </c>
      <c r="G240" s="71">
        <f t="shared" si="33"/>
        <v>20</v>
      </c>
      <c r="H240" s="71">
        <f t="shared" si="33"/>
        <v>20</v>
      </c>
      <c r="I240" s="71">
        <f t="shared" si="33"/>
        <v>20</v>
      </c>
      <c r="J240" s="71">
        <f t="shared" si="33"/>
        <v>20</v>
      </c>
      <c r="K240" s="71">
        <f t="shared" si="33"/>
        <v>20</v>
      </c>
      <c r="L240" s="71">
        <f t="shared" si="33"/>
        <v>20</v>
      </c>
      <c r="M240" s="71">
        <f t="shared" si="33"/>
        <v>20</v>
      </c>
      <c r="N240" s="49"/>
    </row>
    <row r="241" spans="1:14" s="7" customFormat="1" ht="12.75">
      <c r="A241" s="70" t="s">
        <v>79</v>
      </c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49"/>
    </row>
    <row r="242" spans="1:14" ht="12.75">
      <c r="A242" s="72" t="s">
        <v>177</v>
      </c>
      <c r="B242" s="73">
        <f>SUM(B240:B241)</f>
        <v>20</v>
      </c>
      <c r="C242" s="73">
        <f aca="true" t="shared" si="34" ref="C242:M242">SUM(C240:C241)</f>
        <v>20</v>
      </c>
      <c r="D242" s="73">
        <f t="shared" si="34"/>
        <v>20</v>
      </c>
      <c r="E242" s="73">
        <f t="shared" si="34"/>
        <v>20</v>
      </c>
      <c r="F242" s="73">
        <f t="shared" si="34"/>
        <v>20</v>
      </c>
      <c r="G242" s="73">
        <f t="shared" si="34"/>
        <v>20</v>
      </c>
      <c r="H242" s="73">
        <f t="shared" si="34"/>
        <v>20</v>
      </c>
      <c r="I242" s="73">
        <f t="shared" si="34"/>
        <v>20</v>
      </c>
      <c r="J242" s="73">
        <f t="shared" si="34"/>
        <v>20</v>
      </c>
      <c r="K242" s="73">
        <f t="shared" si="34"/>
        <v>20</v>
      </c>
      <c r="L242" s="73">
        <f t="shared" si="34"/>
        <v>20</v>
      </c>
      <c r="M242" s="73">
        <f t="shared" si="34"/>
        <v>20</v>
      </c>
      <c r="N242" s="58"/>
    </row>
    <row r="243" spans="1:14" s="7" customFormat="1" ht="12.75">
      <c r="A243" s="23" t="s">
        <v>182</v>
      </c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49"/>
    </row>
    <row r="244" spans="1:14" s="7" customFormat="1" ht="12.75">
      <c r="A244" s="23" t="s">
        <v>178</v>
      </c>
      <c r="B244" s="24">
        <f aca="true" t="shared" si="35" ref="B244:M244">+B240-B243</f>
        <v>20</v>
      </c>
      <c r="C244" s="24">
        <f t="shared" si="35"/>
        <v>20</v>
      </c>
      <c r="D244" s="24">
        <f t="shared" si="35"/>
        <v>20</v>
      </c>
      <c r="E244" s="24">
        <f t="shared" si="35"/>
        <v>20</v>
      </c>
      <c r="F244" s="24">
        <f t="shared" si="35"/>
        <v>20</v>
      </c>
      <c r="G244" s="24">
        <f t="shared" si="35"/>
        <v>20</v>
      </c>
      <c r="H244" s="24">
        <f t="shared" si="35"/>
        <v>20</v>
      </c>
      <c r="I244" s="24">
        <f t="shared" si="35"/>
        <v>20</v>
      </c>
      <c r="J244" s="24">
        <f t="shared" si="35"/>
        <v>20</v>
      </c>
      <c r="K244" s="24">
        <f t="shared" si="35"/>
        <v>20</v>
      </c>
      <c r="L244" s="24">
        <f t="shared" si="35"/>
        <v>20</v>
      </c>
      <c r="M244" s="24">
        <f t="shared" si="35"/>
        <v>20</v>
      </c>
      <c r="N244" s="49"/>
    </row>
    <row r="245" spans="1:14" s="7" customFormat="1" ht="12.75">
      <c r="A245" s="29" t="s">
        <v>169</v>
      </c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49"/>
    </row>
    <row r="246" spans="1:14" s="7" customFormat="1" ht="12.75">
      <c r="A246" s="29" t="s">
        <v>170</v>
      </c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49"/>
    </row>
    <row r="247" spans="1:14" s="7" customFormat="1" ht="12.75">
      <c r="A247" s="34" t="s">
        <v>179</v>
      </c>
      <c r="B247" s="35">
        <f aca="true" t="shared" si="36" ref="B247:M247">+B241-B245-B246-B248</f>
        <v>0</v>
      </c>
      <c r="C247" s="35">
        <f t="shared" si="36"/>
        <v>0</v>
      </c>
      <c r="D247" s="35">
        <f t="shared" si="36"/>
        <v>0</v>
      </c>
      <c r="E247" s="35">
        <f t="shared" si="36"/>
        <v>0</v>
      </c>
      <c r="F247" s="35">
        <f t="shared" si="36"/>
        <v>0</v>
      </c>
      <c r="G247" s="35">
        <f t="shared" si="36"/>
        <v>0</v>
      </c>
      <c r="H247" s="35">
        <f t="shared" si="36"/>
        <v>0</v>
      </c>
      <c r="I247" s="35">
        <f t="shared" si="36"/>
        <v>0</v>
      </c>
      <c r="J247" s="35">
        <f t="shared" si="36"/>
        <v>0</v>
      </c>
      <c r="K247" s="35">
        <f t="shared" si="36"/>
        <v>0</v>
      </c>
      <c r="L247" s="35">
        <f t="shared" si="36"/>
        <v>0</v>
      </c>
      <c r="M247" s="35">
        <f t="shared" si="36"/>
        <v>0</v>
      </c>
      <c r="N247" s="49"/>
    </row>
    <row r="248" spans="1:14" s="7" customFormat="1" ht="12.75">
      <c r="A248" s="36" t="s">
        <v>171</v>
      </c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50"/>
    </row>
  </sheetData>
  <sheetProtection/>
  <printOptions/>
  <pageMargins left="0.7874015748031497" right="0.7874015748031497" top="1.3779527559055118" bottom="0.984251968503937" header="0.5118110236220472" footer="0.5118110236220472"/>
  <pageSetup fitToHeight="0" fitToWidth="1" horizontalDpi="600" verticalDpi="600" orientation="portrait" paperSize="9" scale="75" r:id="rId3"/>
  <headerFooter alignWithMargins="0">
    <oddHeader>&amp;L&amp;"Arial,Fett"&amp;8&amp;U&amp;F&amp;R&amp;G</oddHeader>
    <oddFooter>&amp;L&amp;6&amp;U________________________________________________________________________&amp;8
&amp;"Arial,Fett"&amp;10&amp;URKU - Controlling&amp;"Arial,Standard"&amp;8&amp;U
&amp;6&amp;U&amp;F / &amp;A
&amp;D / &amp;T&amp;RSeite &amp;P von &amp;N</oddFooter>
  </headerFooter>
  <rowBreaks count="6" manualBreakCount="6">
    <brk id="41" max="255" man="1"/>
    <brk id="72" max="255" man="1"/>
    <brk id="99" max="255" man="1"/>
    <brk id="144" max="255" man="1"/>
    <brk id="189" max="255" man="1"/>
    <brk id="218" max="255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3.140625" style="4" bestFit="1" customWidth="1"/>
    <col min="2" max="13" width="5.7109375" style="6" customWidth="1"/>
    <col min="14" max="14" width="14.57421875" style="6" bestFit="1" customWidth="1"/>
    <col min="15" max="15" width="5.57421875" style="1" bestFit="1" customWidth="1"/>
    <col min="16" max="16384" width="11.421875" style="1" customWidth="1"/>
  </cols>
  <sheetData>
    <row r="1" spans="1:14" s="2" customFormat="1" ht="26.25">
      <c r="A1" s="3" t="s">
        <v>194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5" spans="1:14" s="7" customFormat="1" ht="12.75">
      <c r="A5" s="45"/>
      <c r="B5" s="46">
        <v>1</v>
      </c>
      <c r="C5" s="46">
        <v>2</v>
      </c>
      <c r="D5" s="46">
        <v>3</v>
      </c>
      <c r="E5" s="46">
        <v>4</v>
      </c>
      <c r="F5" s="46">
        <v>5</v>
      </c>
      <c r="G5" s="46">
        <v>6</v>
      </c>
      <c r="H5" s="46">
        <v>7</v>
      </c>
      <c r="I5" s="46">
        <v>8</v>
      </c>
      <c r="J5" s="46">
        <v>9</v>
      </c>
      <c r="K5" s="46">
        <v>10</v>
      </c>
      <c r="L5" s="46">
        <v>11</v>
      </c>
      <c r="M5" s="46">
        <v>12</v>
      </c>
      <c r="N5" s="46"/>
    </row>
    <row r="6" spans="1:14" s="7" customFormat="1" ht="12.75">
      <c r="A6" s="45" t="s">
        <v>187</v>
      </c>
      <c r="B6" s="46">
        <v>31</v>
      </c>
      <c r="C6" s="46">
        <v>28</v>
      </c>
      <c r="D6" s="46">
        <v>31</v>
      </c>
      <c r="E6" s="46">
        <v>30</v>
      </c>
      <c r="F6" s="46">
        <v>31</v>
      </c>
      <c r="G6" s="46">
        <v>30</v>
      </c>
      <c r="H6" s="46">
        <v>31</v>
      </c>
      <c r="I6" s="46">
        <v>31</v>
      </c>
      <c r="J6" s="46">
        <v>30</v>
      </c>
      <c r="K6" s="46">
        <v>31</v>
      </c>
      <c r="L6" s="46">
        <v>30</v>
      </c>
      <c r="M6" s="46">
        <v>31</v>
      </c>
      <c r="N6" s="46">
        <f>SUM(B6:M6)</f>
        <v>365</v>
      </c>
    </row>
    <row r="8" spans="1:14" s="7" customFormat="1" ht="12.75">
      <c r="A8" s="19" t="s">
        <v>78</v>
      </c>
      <c r="B8" s="21">
        <f aca="true" t="shared" si="0" ref="B8:M8">+B62+B98</f>
        <v>26</v>
      </c>
      <c r="C8" s="21">
        <f t="shared" si="0"/>
        <v>26</v>
      </c>
      <c r="D8" s="21">
        <f t="shared" si="0"/>
        <v>26</v>
      </c>
      <c r="E8" s="21">
        <f t="shared" si="0"/>
        <v>26</v>
      </c>
      <c r="F8" s="21">
        <f t="shared" si="0"/>
        <v>26</v>
      </c>
      <c r="G8" s="21">
        <f t="shared" si="0"/>
        <v>26</v>
      </c>
      <c r="H8" s="21">
        <f t="shared" si="0"/>
        <v>26</v>
      </c>
      <c r="I8" s="21">
        <f t="shared" si="0"/>
        <v>26</v>
      </c>
      <c r="J8" s="21">
        <f t="shared" si="0"/>
        <v>26</v>
      </c>
      <c r="K8" s="21">
        <f t="shared" si="0"/>
        <v>26</v>
      </c>
      <c r="L8" s="21">
        <f t="shared" si="0"/>
        <v>26</v>
      </c>
      <c r="M8" s="21">
        <f t="shared" si="0"/>
        <v>26</v>
      </c>
      <c r="N8" s="22"/>
    </row>
    <row r="9" spans="1:14" s="7" customFormat="1" ht="12.75">
      <c r="A9" s="23" t="s">
        <v>79</v>
      </c>
      <c r="B9" s="24">
        <f aca="true" t="shared" si="1" ref="B9:M9">+B63+B99</f>
        <v>9</v>
      </c>
      <c r="C9" s="24">
        <f t="shared" si="1"/>
        <v>9</v>
      </c>
      <c r="D9" s="24">
        <f t="shared" si="1"/>
        <v>9</v>
      </c>
      <c r="E9" s="24">
        <f t="shared" si="1"/>
        <v>9</v>
      </c>
      <c r="F9" s="24">
        <f t="shared" si="1"/>
        <v>9</v>
      </c>
      <c r="G9" s="24">
        <f t="shared" si="1"/>
        <v>9</v>
      </c>
      <c r="H9" s="24">
        <f t="shared" si="1"/>
        <v>9</v>
      </c>
      <c r="I9" s="24">
        <f t="shared" si="1"/>
        <v>9</v>
      </c>
      <c r="J9" s="24">
        <f t="shared" si="1"/>
        <v>9</v>
      </c>
      <c r="K9" s="24">
        <f t="shared" si="1"/>
        <v>9</v>
      </c>
      <c r="L9" s="24">
        <f t="shared" si="1"/>
        <v>9</v>
      </c>
      <c r="M9" s="24">
        <f t="shared" si="1"/>
        <v>9</v>
      </c>
      <c r="N9" s="25"/>
    </row>
    <row r="10" spans="1:14" s="7" customFormat="1" ht="12.75">
      <c r="A10" s="15" t="s">
        <v>103</v>
      </c>
      <c r="B10" s="16">
        <f aca="true" t="shared" si="2" ref="B10:M10">+B64+B100</f>
        <v>35</v>
      </c>
      <c r="C10" s="16">
        <f t="shared" si="2"/>
        <v>35</v>
      </c>
      <c r="D10" s="16">
        <f t="shared" si="2"/>
        <v>35</v>
      </c>
      <c r="E10" s="16">
        <f t="shared" si="2"/>
        <v>35</v>
      </c>
      <c r="F10" s="16">
        <f t="shared" si="2"/>
        <v>35</v>
      </c>
      <c r="G10" s="16">
        <f t="shared" si="2"/>
        <v>35</v>
      </c>
      <c r="H10" s="16">
        <f t="shared" si="2"/>
        <v>35</v>
      </c>
      <c r="I10" s="16">
        <f t="shared" si="2"/>
        <v>35</v>
      </c>
      <c r="J10" s="16">
        <f t="shared" si="2"/>
        <v>35</v>
      </c>
      <c r="K10" s="16">
        <f t="shared" si="2"/>
        <v>35</v>
      </c>
      <c r="L10" s="16">
        <f t="shared" si="2"/>
        <v>35</v>
      </c>
      <c r="M10" s="16">
        <f t="shared" si="2"/>
        <v>35</v>
      </c>
      <c r="N10" s="20">
        <f>AVERAGE(B10:M10)</f>
        <v>35</v>
      </c>
    </row>
    <row r="11" spans="1:14" s="7" customFormat="1" ht="12.75">
      <c r="A11" s="74" t="s">
        <v>199</v>
      </c>
      <c r="B11" s="76">
        <f>+OR!B11</f>
        <v>4</v>
      </c>
      <c r="C11" s="76">
        <f>+OR!C11</f>
        <v>4</v>
      </c>
      <c r="D11" s="76">
        <f>+OR!D11</f>
        <v>4</v>
      </c>
      <c r="E11" s="76">
        <f>+OR!E11</f>
        <v>4</v>
      </c>
      <c r="F11" s="76">
        <f>+OR!F11</f>
        <v>4</v>
      </c>
      <c r="G11" s="76">
        <f>+OR!G11</f>
        <v>4</v>
      </c>
      <c r="H11" s="76">
        <f>+OR!H11</f>
        <v>4</v>
      </c>
      <c r="I11" s="76">
        <f>+OR!I11</f>
        <v>4</v>
      </c>
      <c r="J11" s="76">
        <f>+OR!J11</f>
        <v>4</v>
      </c>
      <c r="K11" s="76">
        <f>+OR!K11</f>
        <v>4</v>
      </c>
      <c r="L11" s="76">
        <f>+OR!L11</f>
        <v>4</v>
      </c>
      <c r="M11" s="76">
        <f>+OR!M11</f>
        <v>4</v>
      </c>
      <c r="N11" s="75">
        <f>AVERAGE(B11:M11)</f>
        <v>4</v>
      </c>
    </row>
    <row r="12" spans="1:14" s="7" customFormat="1" ht="12.75">
      <c r="A12" s="23" t="s">
        <v>182</v>
      </c>
      <c r="B12" s="24">
        <f aca="true" t="shared" si="3" ref="B12:M12">+B65+B101</f>
        <v>0</v>
      </c>
      <c r="C12" s="24">
        <f t="shared" si="3"/>
        <v>0</v>
      </c>
      <c r="D12" s="24">
        <f t="shared" si="3"/>
        <v>0</v>
      </c>
      <c r="E12" s="24">
        <f t="shared" si="3"/>
        <v>0</v>
      </c>
      <c r="F12" s="24">
        <f t="shared" si="3"/>
        <v>0</v>
      </c>
      <c r="G12" s="24">
        <f t="shared" si="3"/>
        <v>0</v>
      </c>
      <c r="H12" s="24">
        <f t="shared" si="3"/>
        <v>0</v>
      </c>
      <c r="I12" s="24">
        <f t="shared" si="3"/>
        <v>0</v>
      </c>
      <c r="J12" s="24">
        <f t="shared" si="3"/>
        <v>0</v>
      </c>
      <c r="K12" s="24">
        <f t="shared" si="3"/>
        <v>0</v>
      </c>
      <c r="L12" s="24">
        <f t="shared" si="3"/>
        <v>0</v>
      </c>
      <c r="M12" s="24">
        <f t="shared" si="3"/>
        <v>0</v>
      </c>
      <c r="N12" s="25"/>
    </row>
    <row r="13" spans="1:14" s="7" customFormat="1" ht="12.75">
      <c r="A13" s="23" t="s">
        <v>178</v>
      </c>
      <c r="B13" s="24">
        <f aca="true" t="shared" si="4" ref="B13:M13">+B66+B102</f>
        <v>8</v>
      </c>
      <c r="C13" s="24">
        <f t="shared" si="4"/>
        <v>8</v>
      </c>
      <c r="D13" s="24">
        <f t="shared" si="4"/>
        <v>8</v>
      </c>
      <c r="E13" s="24">
        <f t="shared" si="4"/>
        <v>8</v>
      </c>
      <c r="F13" s="24">
        <f t="shared" si="4"/>
        <v>8</v>
      </c>
      <c r="G13" s="24">
        <f t="shared" si="4"/>
        <v>8</v>
      </c>
      <c r="H13" s="24">
        <f t="shared" si="4"/>
        <v>8</v>
      </c>
      <c r="I13" s="24">
        <f t="shared" si="4"/>
        <v>8</v>
      </c>
      <c r="J13" s="24">
        <f t="shared" si="4"/>
        <v>8</v>
      </c>
      <c r="K13" s="24">
        <f t="shared" si="4"/>
        <v>8</v>
      </c>
      <c r="L13" s="24">
        <f t="shared" si="4"/>
        <v>8</v>
      </c>
      <c r="M13" s="24">
        <f t="shared" si="4"/>
        <v>8</v>
      </c>
      <c r="N13" s="25"/>
    </row>
    <row r="14" spans="1:14" s="7" customFormat="1" ht="12.75">
      <c r="A14" s="23" t="s">
        <v>183</v>
      </c>
      <c r="B14" s="24">
        <f aca="true" t="shared" si="5" ref="B14:M14">+B67+B103</f>
        <v>6</v>
      </c>
      <c r="C14" s="24">
        <f t="shared" si="5"/>
        <v>6</v>
      </c>
      <c r="D14" s="24">
        <f t="shared" si="5"/>
        <v>6</v>
      </c>
      <c r="E14" s="24">
        <f t="shared" si="5"/>
        <v>6</v>
      </c>
      <c r="F14" s="24">
        <f t="shared" si="5"/>
        <v>6</v>
      </c>
      <c r="G14" s="24">
        <f t="shared" si="5"/>
        <v>6</v>
      </c>
      <c r="H14" s="24">
        <f t="shared" si="5"/>
        <v>6</v>
      </c>
      <c r="I14" s="24">
        <f t="shared" si="5"/>
        <v>6</v>
      </c>
      <c r="J14" s="24">
        <f t="shared" si="5"/>
        <v>6</v>
      </c>
      <c r="K14" s="24">
        <f t="shared" si="5"/>
        <v>6</v>
      </c>
      <c r="L14" s="24">
        <f t="shared" si="5"/>
        <v>6</v>
      </c>
      <c r="M14" s="24">
        <f t="shared" si="5"/>
        <v>6</v>
      </c>
      <c r="N14" s="25"/>
    </row>
    <row r="15" spans="1:14" s="44" customFormat="1" ht="12.75">
      <c r="A15" s="23" t="s">
        <v>184</v>
      </c>
      <c r="B15" s="24">
        <f aca="true" t="shared" si="6" ref="B15:M15">+B68+B104</f>
        <v>12</v>
      </c>
      <c r="C15" s="24">
        <f t="shared" si="6"/>
        <v>12</v>
      </c>
      <c r="D15" s="24">
        <f t="shared" si="6"/>
        <v>12</v>
      </c>
      <c r="E15" s="24">
        <f t="shared" si="6"/>
        <v>12</v>
      </c>
      <c r="F15" s="24">
        <f t="shared" si="6"/>
        <v>12</v>
      </c>
      <c r="G15" s="24">
        <f t="shared" si="6"/>
        <v>12</v>
      </c>
      <c r="H15" s="24">
        <f t="shared" si="6"/>
        <v>12</v>
      </c>
      <c r="I15" s="24">
        <f t="shared" si="6"/>
        <v>12</v>
      </c>
      <c r="J15" s="24">
        <f t="shared" si="6"/>
        <v>12</v>
      </c>
      <c r="K15" s="24">
        <f t="shared" si="6"/>
        <v>12</v>
      </c>
      <c r="L15" s="24">
        <f t="shared" si="6"/>
        <v>12</v>
      </c>
      <c r="M15" s="24">
        <f t="shared" si="6"/>
        <v>12</v>
      </c>
      <c r="N15" s="25"/>
    </row>
    <row r="16" spans="1:14" s="7" customFormat="1" ht="12.75">
      <c r="A16" s="29" t="s">
        <v>175</v>
      </c>
      <c r="B16" s="30">
        <f aca="true" t="shared" si="7" ref="B16:M16">+B69+B105</f>
        <v>0</v>
      </c>
      <c r="C16" s="30">
        <f t="shared" si="7"/>
        <v>0</v>
      </c>
      <c r="D16" s="30">
        <f t="shared" si="7"/>
        <v>0</v>
      </c>
      <c r="E16" s="30">
        <f t="shared" si="7"/>
        <v>0</v>
      </c>
      <c r="F16" s="30">
        <f t="shared" si="7"/>
        <v>0</v>
      </c>
      <c r="G16" s="30">
        <f t="shared" si="7"/>
        <v>0</v>
      </c>
      <c r="H16" s="30">
        <f t="shared" si="7"/>
        <v>0</v>
      </c>
      <c r="I16" s="30">
        <f t="shared" si="7"/>
        <v>0</v>
      </c>
      <c r="J16" s="30">
        <f t="shared" si="7"/>
        <v>0</v>
      </c>
      <c r="K16" s="30">
        <f t="shared" si="7"/>
        <v>0</v>
      </c>
      <c r="L16" s="30">
        <f t="shared" si="7"/>
        <v>0</v>
      </c>
      <c r="M16" s="30">
        <f t="shared" si="7"/>
        <v>0</v>
      </c>
      <c r="N16" s="42"/>
    </row>
    <row r="17" spans="1:14" s="7" customFormat="1" ht="12.75">
      <c r="A17" s="29" t="s">
        <v>170</v>
      </c>
      <c r="B17" s="30">
        <f aca="true" t="shared" si="8" ref="B17:M17">+B70+B106</f>
        <v>1</v>
      </c>
      <c r="C17" s="30">
        <f t="shared" si="8"/>
        <v>1</v>
      </c>
      <c r="D17" s="30">
        <f t="shared" si="8"/>
        <v>1</v>
      </c>
      <c r="E17" s="30">
        <f t="shared" si="8"/>
        <v>1</v>
      </c>
      <c r="F17" s="30">
        <f t="shared" si="8"/>
        <v>1</v>
      </c>
      <c r="G17" s="30">
        <f t="shared" si="8"/>
        <v>1</v>
      </c>
      <c r="H17" s="30">
        <f t="shared" si="8"/>
        <v>1</v>
      </c>
      <c r="I17" s="30">
        <f t="shared" si="8"/>
        <v>1</v>
      </c>
      <c r="J17" s="30">
        <f t="shared" si="8"/>
        <v>1</v>
      </c>
      <c r="K17" s="30">
        <f t="shared" si="8"/>
        <v>1</v>
      </c>
      <c r="L17" s="30">
        <f t="shared" si="8"/>
        <v>1</v>
      </c>
      <c r="M17" s="30">
        <f t="shared" si="8"/>
        <v>1</v>
      </c>
      <c r="N17" s="42"/>
    </row>
    <row r="18" spans="1:14" s="7" customFormat="1" ht="12.75">
      <c r="A18" s="34" t="s">
        <v>174</v>
      </c>
      <c r="B18" s="35">
        <f aca="true" t="shared" si="9" ref="B18:M18">+B71+B107</f>
        <v>6</v>
      </c>
      <c r="C18" s="35">
        <f t="shared" si="9"/>
        <v>6</v>
      </c>
      <c r="D18" s="35">
        <f t="shared" si="9"/>
        <v>6</v>
      </c>
      <c r="E18" s="35">
        <f t="shared" si="9"/>
        <v>6</v>
      </c>
      <c r="F18" s="35">
        <f t="shared" si="9"/>
        <v>6</v>
      </c>
      <c r="G18" s="35">
        <f t="shared" si="9"/>
        <v>6</v>
      </c>
      <c r="H18" s="35">
        <f t="shared" si="9"/>
        <v>6</v>
      </c>
      <c r="I18" s="35">
        <f t="shared" si="9"/>
        <v>6</v>
      </c>
      <c r="J18" s="35">
        <f t="shared" si="9"/>
        <v>6</v>
      </c>
      <c r="K18" s="35">
        <f t="shared" si="9"/>
        <v>6</v>
      </c>
      <c r="L18" s="35">
        <f t="shared" si="9"/>
        <v>6</v>
      </c>
      <c r="M18" s="35">
        <f t="shared" si="9"/>
        <v>6</v>
      </c>
      <c r="N18" s="41"/>
    </row>
    <row r="19" spans="1:14" s="7" customFormat="1" ht="12.75">
      <c r="A19" s="36" t="s">
        <v>171</v>
      </c>
      <c r="B19" s="37">
        <f aca="true" t="shared" si="10" ref="B19:M19">+B72+B108</f>
        <v>2</v>
      </c>
      <c r="C19" s="37">
        <f t="shared" si="10"/>
        <v>2</v>
      </c>
      <c r="D19" s="37">
        <f t="shared" si="10"/>
        <v>2</v>
      </c>
      <c r="E19" s="37">
        <f t="shared" si="10"/>
        <v>2</v>
      </c>
      <c r="F19" s="37">
        <f t="shared" si="10"/>
        <v>2</v>
      </c>
      <c r="G19" s="37">
        <f t="shared" si="10"/>
        <v>2</v>
      </c>
      <c r="H19" s="37">
        <f t="shared" si="10"/>
        <v>2</v>
      </c>
      <c r="I19" s="37">
        <f t="shared" si="10"/>
        <v>2</v>
      </c>
      <c r="J19" s="37">
        <f t="shared" si="10"/>
        <v>2</v>
      </c>
      <c r="K19" s="37">
        <f t="shared" si="10"/>
        <v>2</v>
      </c>
      <c r="L19" s="37">
        <f t="shared" si="10"/>
        <v>2</v>
      </c>
      <c r="M19" s="37">
        <f t="shared" si="10"/>
        <v>2</v>
      </c>
      <c r="N19" s="43"/>
    </row>
    <row r="43" spans="1:14" s="7" customFormat="1" ht="12.75">
      <c r="A43" s="19" t="s">
        <v>83</v>
      </c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  <c r="L43" s="10">
        <v>11</v>
      </c>
      <c r="M43" s="10">
        <v>12</v>
      </c>
      <c r="N43" s="11"/>
    </row>
    <row r="44" spans="1:14" ht="12.75">
      <c r="A44" s="12" t="s">
        <v>85</v>
      </c>
      <c r="B44" s="13">
        <v>1</v>
      </c>
      <c r="C44" s="13">
        <v>1</v>
      </c>
      <c r="D44" s="13">
        <v>1</v>
      </c>
      <c r="E44" s="13">
        <v>1</v>
      </c>
      <c r="F44" s="13">
        <v>1</v>
      </c>
      <c r="G44" s="13">
        <v>1</v>
      </c>
      <c r="H44" s="13">
        <v>1</v>
      </c>
      <c r="I44" s="13">
        <v>1</v>
      </c>
      <c r="J44" s="13">
        <v>1</v>
      </c>
      <c r="K44" s="13">
        <v>1</v>
      </c>
      <c r="L44" s="13">
        <v>1</v>
      </c>
      <c r="M44" s="13">
        <v>1</v>
      </c>
      <c r="N44" s="14"/>
    </row>
    <row r="45" spans="1:14" ht="12.75">
      <c r="A45" s="12"/>
      <c r="B45" s="13">
        <v>1</v>
      </c>
      <c r="C45" s="13">
        <v>1</v>
      </c>
      <c r="D45" s="13">
        <v>1</v>
      </c>
      <c r="E45" s="13">
        <v>1</v>
      </c>
      <c r="F45" s="13">
        <v>1</v>
      </c>
      <c r="G45" s="13">
        <v>1</v>
      </c>
      <c r="H45" s="13">
        <v>1</v>
      </c>
      <c r="I45" s="13">
        <v>1</v>
      </c>
      <c r="J45" s="13">
        <v>1</v>
      </c>
      <c r="K45" s="13">
        <v>1</v>
      </c>
      <c r="L45" s="13">
        <v>1</v>
      </c>
      <c r="M45" s="13">
        <v>1</v>
      </c>
      <c r="N45" s="14"/>
    </row>
    <row r="46" spans="1:14" ht="12.75">
      <c r="A46" s="12" t="s">
        <v>86</v>
      </c>
      <c r="B46" s="32">
        <v>1</v>
      </c>
      <c r="C46" s="32">
        <v>1</v>
      </c>
      <c r="D46" s="32">
        <v>1</v>
      </c>
      <c r="E46" s="32">
        <v>1</v>
      </c>
      <c r="F46" s="32">
        <v>1</v>
      </c>
      <c r="G46" s="32">
        <v>1</v>
      </c>
      <c r="H46" s="32">
        <v>1</v>
      </c>
      <c r="I46" s="32">
        <v>1</v>
      </c>
      <c r="J46" s="32">
        <v>1</v>
      </c>
      <c r="K46" s="32">
        <v>1</v>
      </c>
      <c r="L46" s="32">
        <v>1</v>
      </c>
      <c r="M46" s="32">
        <v>1</v>
      </c>
      <c r="N46" s="14" t="s">
        <v>91</v>
      </c>
    </row>
    <row r="47" spans="1:14" ht="12.75">
      <c r="A47" s="12"/>
      <c r="B47" s="32">
        <v>1</v>
      </c>
      <c r="C47" s="32">
        <v>1</v>
      </c>
      <c r="D47" s="32">
        <v>1</v>
      </c>
      <c r="E47" s="32">
        <v>1</v>
      </c>
      <c r="F47" s="32">
        <v>1</v>
      </c>
      <c r="G47" s="32">
        <v>1</v>
      </c>
      <c r="H47" s="32">
        <v>1</v>
      </c>
      <c r="I47" s="32">
        <v>1</v>
      </c>
      <c r="J47" s="32">
        <v>1</v>
      </c>
      <c r="K47" s="32">
        <v>1</v>
      </c>
      <c r="L47" s="32">
        <v>1</v>
      </c>
      <c r="M47" s="32">
        <v>1</v>
      </c>
      <c r="N47" s="14"/>
    </row>
    <row r="48" spans="1:14" ht="12.75">
      <c r="A48" s="12"/>
      <c r="B48" s="32">
        <v>1</v>
      </c>
      <c r="C48" s="32">
        <v>1</v>
      </c>
      <c r="D48" s="32">
        <v>1</v>
      </c>
      <c r="E48" s="32">
        <v>1</v>
      </c>
      <c r="F48" s="32">
        <v>1</v>
      </c>
      <c r="G48" s="32">
        <v>1</v>
      </c>
      <c r="H48" s="32">
        <v>1</v>
      </c>
      <c r="I48" s="32">
        <v>1</v>
      </c>
      <c r="J48" s="32">
        <v>1</v>
      </c>
      <c r="K48" s="32">
        <v>1</v>
      </c>
      <c r="L48" s="32">
        <v>1</v>
      </c>
      <c r="M48" s="32">
        <v>1</v>
      </c>
      <c r="N48" s="14"/>
    </row>
    <row r="49" spans="1:14" ht="12.75">
      <c r="A49" s="12"/>
      <c r="B49" s="32">
        <v>1</v>
      </c>
      <c r="C49" s="32">
        <v>1</v>
      </c>
      <c r="D49" s="32">
        <v>1</v>
      </c>
      <c r="E49" s="32">
        <v>1</v>
      </c>
      <c r="F49" s="32">
        <v>1</v>
      </c>
      <c r="G49" s="32">
        <v>1</v>
      </c>
      <c r="H49" s="32">
        <v>1</v>
      </c>
      <c r="I49" s="32">
        <v>1</v>
      </c>
      <c r="J49" s="32">
        <v>1</v>
      </c>
      <c r="K49" s="32">
        <v>1</v>
      </c>
      <c r="L49" s="32">
        <v>1</v>
      </c>
      <c r="M49" s="32">
        <v>1</v>
      </c>
      <c r="N49" s="14"/>
    </row>
    <row r="50" spans="1:14" ht="12.75">
      <c r="A50" s="12" t="s">
        <v>87</v>
      </c>
      <c r="B50" s="32">
        <v>1</v>
      </c>
      <c r="C50" s="32">
        <v>1</v>
      </c>
      <c r="D50" s="32">
        <v>1</v>
      </c>
      <c r="E50" s="32">
        <v>1</v>
      </c>
      <c r="F50" s="32">
        <v>1</v>
      </c>
      <c r="G50" s="32">
        <v>1</v>
      </c>
      <c r="H50" s="32">
        <v>1</v>
      </c>
      <c r="I50" s="32">
        <v>1</v>
      </c>
      <c r="J50" s="32">
        <v>1</v>
      </c>
      <c r="K50" s="32">
        <v>1</v>
      </c>
      <c r="L50" s="32">
        <v>1</v>
      </c>
      <c r="M50" s="32">
        <v>1</v>
      </c>
      <c r="N50" s="14" t="s">
        <v>93</v>
      </c>
    </row>
    <row r="51" spans="1:14" ht="12.75">
      <c r="A51" s="12"/>
      <c r="B51" s="32">
        <v>1</v>
      </c>
      <c r="C51" s="32">
        <v>1</v>
      </c>
      <c r="D51" s="32">
        <v>1</v>
      </c>
      <c r="E51" s="32">
        <v>1</v>
      </c>
      <c r="F51" s="32">
        <v>1</v>
      </c>
      <c r="G51" s="32">
        <v>1</v>
      </c>
      <c r="H51" s="32">
        <v>1</v>
      </c>
      <c r="I51" s="32">
        <v>1</v>
      </c>
      <c r="J51" s="32">
        <v>1</v>
      </c>
      <c r="K51" s="32">
        <v>1</v>
      </c>
      <c r="L51" s="32">
        <v>1</v>
      </c>
      <c r="M51" s="32">
        <v>1</v>
      </c>
      <c r="N51" s="14"/>
    </row>
    <row r="52" spans="1:14" ht="12.75">
      <c r="A52" s="12"/>
      <c r="B52" s="32">
        <v>1</v>
      </c>
      <c r="C52" s="32">
        <v>1</v>
      </c>
      <c r="D52" s="32">
        <v>1</v>
      </c>
      <c r="E52" s="32">
        <v>1</v>
      </c>
      <c r="F52" s="32">
        <v>1</v>
      </c>
      <c r="G52" s="32">
        <v>1</v>
      </c>
      <c r="H52" s="32">
        <v>1</v>
      </c>
      <c r="I52" s="32">
        <v>1</v>
      </c>
      <c r="J52" s="32">
        <v>1</v>
      </c>
      <c r="K52" s="32">
        <v>1</v>
      </c>
      <c r="L52" s="32">
        <v>1</v>
      </c>
      <c r="M52" s="32">
        <v>1</v>
      </c>
      <c r="N52" s="14"/>
    </row>
    <row r="53" spans="1:14" ht="12.75">
      <c r="A53" s="12" t="s">
        <v>172</v>
      </c>
      <c r="B53" s="32">
        <v>1</v>
      </c>
      <c r="C53" s="32">
        <v>1</v>
      </c>
      <c r="D53" s="32">
        <v>1</v>
      </c>
      <c r="E53" s="32">
        <v>1</v>
      </c>
      <c r="F53" s="32">
        <v>1</v>
      </c>
      <c r="G53" s="32">
        <v>1</v>
      </c>
      <c r="H53" s="32">
        <v>1</v>
      </c>
      <c r="I53" s="32">
        <v>1</v>
      </c>
      <c r="J53" s="32">
        <v>1</v>
      </c>
      <c r="K53" s="32">
        <v>1</v>
      </c>
      <c r="L53" s="32">
        <v>1</v>
      </c>
      <c r="M53" s="32">
        <v>1</v>
      </c>
      <c r="N53" s="14" t="s">
        <v>93</v>
      </c>
    </row>
    <row r="54" spans="1:14" ht="12.75">
      <c r="A54" s="12"/>
      <c r="B54" s="32">
        <v>1</v>
      </c>
      <c r="C54" s="32">
        <v>1</v>
      </c>
      <c r="D54" s="32">
        <v>1</v>
      </c>
      <c r="E54" s="32">
        <v>1</v>
      </c>
      <c r="F54" s="32">
        <v>1</v>
      </c>
      <c r="G54" s="32">
        <v>1</v>
      </c>
      <c r="H54" s="32">
        <v>1</v>
      </c>
      <c r="I54" s="32">
        <v>1</v>
      </c>
      <c r="J54" s="32">
        <v>1</v>
      </c>
      <c r="K54" s="32">
        <v>1</v>
      </c>
      <c r="L54" s="32">
        <v>1</v>
      </c>
      <c r="M54" s="32">
        <v>1</v>
      </c>
      <c r="N54" s="14"/>
    </row>
    <row r="55" spans="1:14" ht="12.75">
      <c r="A55" s="12"/>
      <c r="B55" s="32">
        <v>1</v>
      </c>
      <c r="C55" s="32">
        <v>1</v>
      </c>
      <c r="D55" s="32">
        <v>1</v>
      </c>
      <c r="E55" s="32">
        <v>1</v>
      </c>
      <c r="F55" s="32">
        <v>1</v>
      </c>
      <c r="G55" s="32">
        <v>1</v>
      </c>
      <c r="H55" s="32">
        <v>1</v>
      </c>
      <c r="I55" s="32">
        <v>1</v>
      </c>
      <c r="J55" s="32">
        <v>1</v>
      </c>
      <c r="K55" s="32">
        <v>1</v>
      </c>
      <c r="L55" s="32">
        <v>1</v>
      </c>
      <c r="M55" s="32">
        <v>1</v>
      </c>
      <c r="N55" s="14"/>
    </row>
    <row r="56" spans="1:14" ht="12.75">
      <c r="A56" s="12" t="s">
        <v>88</v>
      </c>
      <c r="B56" s="13">
        <v>1</v>
      </c>
      <c r="C56" s="13">
        <v>1</v>
      </c>
      <c r="D56" s="13">
        <v>1</v>
      </c>
      <c r="E56" s="13">
        <v>1</v>
      </c>
      <c r="F56" s="13">
        <v>1</v>
      </c>
      <c r="G56" s="13">
        <v>1</v>
      </c>
      <c r="H56" s="13">
        <v>1</v>
      </c>
      <c r="I56" s="13">
        <v>1</v>
      </c>
      <c r="J56" s="13">
        <v>1</v>
      </c>
      <c r="K56" s="13">
        <v>1</v>
      </c>
      <c r="L56" s="13">
        <v>1</v>
      </c>
      <c r="M56" s="13">
        <v>1</v>
      </c>
      <c r="N56" s="14"/>
    </row>
    <row r="57" spans="1:14" ht="12.75">
      <c r="A57" s="12"/>
      <c r="B57" s="13">
        <v>1</v>
      </c>
      <c r="C57" s="13">
        <v>1</v>
      </c>
      <c r="D57" s="13">
        <v>1</v>
      </c>
      <c r="E57" s="13">
        <v>1</v>
      </c>
      <c r="F57" s="13">
        <v>1</v>
      </c>
      <c r="G57" s="13">
        <v>1</v>
      </c>
      <c r="H57" s="13">
        <v>1</v>
      </c>
      <c r="I57" s="13">
        <v>1</v>
      </c>
      <c r="J57" s="13">
        <v>1</v>
      </c>
      <c r="K57" s="13">
        <v>1</v>
      </c>
      <c r="L57" s="13">
        <v>1</v>
      </c>
      <c r="M57" s="13">
        <v>1</v>
      </c>
      <c r="N57" s="14"/>
    </row>
    <row r="58" spans="1:14" ht="12.75">
      <c r="A58" s="12" t="s">
        <v>89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14" t="s">
        <v>167</v>
      </c>
    </row>
    <row r="59" spans="1:14" ht="12.75">
      <c r="A59" s="1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14" t="s">
        <v>82</v>
      </c>
    </row>
    <row r="60" spans="1:14" ht="12.75">
      <c r="A60" s="12" t="s">
        <v>90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14" t="s">
        <v>82</v>
      </c>
    </row>
    <row r="61" spans="1:14" ht="12.75">
      <c r="A61" s="1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14" t="s">
        <v>92</v>
      </c>
    </row>
    <row r="62" spans="1:14" s="7" customFormat="1" ht="12.75">
      <c r="A62" s="70" t="s">
        <v>78</v>
      </c>
      <c r="B62" s="71">
        <f>SUM(B44:B61)</f>
        <v>14</v>
      </c>
      <c r="C62" s="71">
        <f aca="true" t="shared" si="11" ref="C62:M62">SUM(C44:C61)</f>
        <v>14</v>
      </c>
      <c r="D62" s="71">
        <f t="shared" si="11"/>
        <v>14</v>
      </c>
      <c r="E62" s="71">
        <f t="shared" si="11"/>
        <v>14</v>
      </c>
      <c r="F62" s="71">
        <f t="shared" si="11"/>
        <v>14</v>
      </c>
      <c r="G62" s="71">
        <f t="shared" si="11"/>
        <v>14</v>
      </c>
      <c r="H62" s="71">
        <f t="shared" si="11"/>
        <v>14</v>
      </c>
      <c r="I62" s="71">
        <f t="shared" si="11"/>
        <v>14</v>
      </c>
      <c r="J62" s="71">
        <f t="shared" si="11"/>
        <v>14</v>
      </c>
      <c r="K62" s="71">
        <f t="shared" si="11"/>
        <v>14</v>
      </c>
      <c r="L62" s="71">
        <f t="shared" si="11"/>
        <v>14</v>
      </c>
      <c r="M62" s="71">
        <f t="shared" si="11"/>
        <v>14</v>
      </c>
      <c r="N62" s="25"/>
    </row>
    <row r="63" spans="1:14" s="7" customFormat="1" ht="12.75">
      <c r="A63" s="70" t="s">
        <v>79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25"/>
    </row>
    <row r="64" spans="1:14" s="7" customFormat="1" ht="12.75">
      <c r="A64" s="72" t="s">
        <v>177</v>
      </c>
      <c r="B64" s="73">
        <f aca="true" t="shared" si="12" ref="B64:M64">SUM(B62:B63)</f>
        <v>14</v>
      </c>
      <c r="C64" s="73">
        <f t="shared" si="12"/>
        <v>14</v>
      </c>
      <c r="D64" s="73">
        <f t="shared" si="12"/>
        <v>14</v>
      </c>
      <c r="E64" s="73">
        <f t="shared" si="12"/>
        <v>14</v>
      </c>
      <c r="F64" s="73">
        <f t="shared" si="12"/>
        <v>14</v>
      </c>
      <c r="G64" s="73">
        <f t="shared" si="12"/>
        <v>14</v>
      </c>
      <c r="H64" s="73">
        <f t="shared" si="12"/>
        <v>14</v>
      </c>
      <c r="I64" s="73">
        <f t="shared" si="12"/>
        <v>14</v>
      </c>
      <c r="J64" s="73">
        <f t="shared" si="12"/>
        <v>14</v>
      </c>
      <c r="K64" s="73">
        <f t="shared" si="12"/>
        <v>14</v>
      </c>
      <c r="L64" s="73">
        <f t="shared" si="12"/>
        <v>14</v>
      </c>
      <c r="M64" s="73">
        <f t="shared" si="12"/>
        <v>14</v>
      </c>
      <c r="N64" s="20"/>
    </row>
    <row r="65" spans="1:14" s="7" customFormat="1" ht="12.75">
      <c r="A65" s="23" t="s">
        <v>182</v>
      </c>
      <c r="B65" s="24">
        <f>+B58+B60</f>
        <v>0</v>
      </c>
      <c r="C65" s="24">
        <f aca="true" t="shared" si="13" ref="C65:I65">+C58+C60</f>
        <v>0</v>
      </c>
      <c r="D65" s="24">
        <f t="shared" si="13"/>
        <v>0</v>
      </c>
      <c r="E65" s="24">
        <f t="shared" si="13"/>
        <v>0</v>
      </c>
      <c r="F65" s="24">
        <f t="shared" si="13"/>
        <v>0</v>
      </c>
      <c r="G65" s="24">
        <f t="shared" si="13"/>
        <v>0</v>
      </c>
      <c r="H65" s="24">
        <f t="shared" si="13"/>
        <v>0</v>
      </c>
      <c r="I65" s="24">
        <f t="shared" si="13"/>
        <v>0</v>
      </c>
      <c r="J65" s="24">
        <f>+J58+J60</f>
        <v>0</v>
      </c>
      <c r="K65" s="24">
        <f>+K58+K60</f>
        <v>0</v>
      </c>
      <c r="L65" s="24">
        <f>+L58+L60</f>
        <v>0</v>
      </c>
      <c r="M65" s="24">
        <f>+M58+M60</f>
        <v>0</v>
      </c>
      <c r="N65" s="25"/>
    </row>
    <row r="66" spans="1:14" s="7" customFormat="1" ht="12.75">
      <c r="A66" s="23" t="s">
        <v>178</v>
      </c>
      <c r="B66" s="24">
        <f aca="true" t="shared" si="14" ref="B66:M66">+B44+B45+B56+B57</f>
        <v>4</v>
      </c>
      <c r="C66" s="24">
        <f t="shared" si="14"/>
        <v>4</v>
      </c>
      <c r="D66" s="24">
        <f t="shared" si="14"/>
        <v>4</v>
      </c>
      <c r="E66" s="24">
        <f t="shared" si="14"/>
        <v>4</v>
      </c>
      <c r="F66" s="24">
        <f t="shared" si="14"/>
        <v>4</v>
      </c>
      <c r="G66" s="24">
        <f t="shared" si="14"/>
        <v>4</v>
      </c>
      <c r="H66" s="24">
        <f t="shared" si="14"/>
        <v>4</v>
      </c>
      <c r="I66" s="24">
        <f t="shared" si="14"/>
        <v>4</v>
      </c>
      <c r="J66" s="24">
        <f t="shared" si="14"/>
        <v>4</v>
      </c>
      <c r="K66" s="24">
        <f t="shared" si="14"/>
        <v>4</v>
      </c>
      <c r="L66" s="24">
        <f t="shared" si="14"/>
        <v>4</v>
      </c>
      <c r="M66" s="24">
        <f t="shared" si="14"/>
        <v>4</v>
      </c>
      <c r="N66" s="25"/>
    </row>
    <row r="67" spans="1:14" s="7" customFormat="1" ht="12.75">
      <c r="A67" s="23" t="s">
        <v>183</v>
      </c>
      <c r="B67" s="24">
        <f aca="true" t="shared" si="15" ref="B67:H67">+B50+B51+B52+B53+B54+B55</f>
        <v>6</v>
      </c>
      <c r="C67" s="24">
        <f t="shared" si="15"/>
        <v>6</v>
      </c>
      <c r="D67" s="24">
        <f t="shared" si="15"/>
        <v>6</v>
      </c>
      <c r="E67" s="24">
        <f t="shared" si="15"/>
        <v>6</v>
      </c>
      <c r="F67" s="24">
        <f t="shared" si="15"/>
        <v>6</v>
      </c>
      <c r="G67" s="24">
        <f t="shared" si="15"/>
        <v>6</v>
      </c>
      <c r="H67" s="24">
        <f t="shared" si="15"/>
        <v>6</v>
      </c>
      <c r="I67" s="24">
        <f>+I50+I51+I52+I53+I54+I55</f>
        <v>6</v>
      </c>
      <c r="J67" s="24">
        <f>+J50+J51+J52+J53+J54+J55</f>
        <v>6</v>
      </c>
      <c r="K67" s="24">
        <f>+K50+K51+K52+K53+K54+K55</f>
        <v>6</v>
      </c>
      <c r="L67" s="24">
        <f>+L50+L51+L52+L53+L54+L55</f>
        <v>6</v>
      </c>
      <c r="M67" s="24">
        <f>+M50+M51+M52+M53+M54+M55</f>
        <v>6</v>
      </c>
      <c r="N67" s="25"/>
    </row>
    <row r="68" spans="1:14" s="44" customFormat="1" ht="12.75">
      <c r="A68" s="23" t="s">
        <v>184</v>
      </c>
      <c r="B68" s="24">
        <f aca="true" t="shared" si="16" ref="B68:H68">+B46+B47+B48+B49</f>
        <v>4</v>
      </c>
      <c r="C68" s="24">
        <f t="shared" si="16"/>
        <v>4</v>
      </c>
      <c r="D68" s="24">
        <f t="shared" si="16"/>
        <v>4</v>
      </c>
      <c r="E68" s="24">
        <f t="shared" si="16"/>
        <v>4</v>
      </c>
      <c r="F68" s="24">
        <f t="shared" si="16"/>
        <v>4</v>
      </c>
      <c r="G68" s="24">
        <f t="shared" si="16"/>
        <v>4</v>
      </c>
      <c r="H68" s="24">
        <f t="shared" si="16"/>
        <v>4</v>
      </c>
      <c r="I68" s="24">
        <f>+I46+I47+I48+I49</f>
        <v>4</v>
      </c>
      <c r="J68" s="24">
        <f>+J46+J47+J48+J49</f>
        <v>4</v>
      </c>
      <c r="K68" s="24">
        <f>+K46+K47+K48+K49</f>
        <v>4</v>
      </c>
      <c r="L68" s="24">
        <f>+L46+L47+L48+L49</f>
        <v>4</v>
      </c>
      <c r="M68" s="24">
        <f>+M46+M47+M48+M49</f>
        <v>4</v>
      </c>
      <c r="N68" s="25"/>
    </row>
    <row r="69" spans="1:14" s="7" customFormat="1" ht="12.75">
      <c r="A69" s="29" t="s">
        <v>175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42"/>
    </row>
    <row r="70" spans="1:14" s="7" customFormat="1" ht="12.75">
      <c r="A70" s="29" t="s">
        <v>170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42"/>
    </row>
    <row r="71" spans="1:14" s="7" customFormat="1" ht="12.75">
      <c r="A71" s="34" t="s">
        <v>174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41"/>
    </row>
    <row r="72" spans="1:14" s="7" customFormat="1" ht="12.75">
      <c r="A72" s="36" t="s">
        <v>171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43"/>
    </row>
    <row r="74" spans="1:14" ht="12.75">
      <c r="A74" s="19" t="s">
        <v>84</v>
      </c>
      <c r="B74" s="10">
        <v>1</v>
      </c>
      <c r="C74" s="10">
        <v>2</v>
      </c>
      <c r="D74" s="10">
        <v>3</v>
      </c>
      <c r="E74" s="10">
        <v>4</v>
      </c>
      <c r="F74" s="10">
        <v>5</v>
      </c>
      <c r="G74" s="10">
        <v>6</v>
      </c>
      <c r="H74" s="10">
        <v>7</v>
      </c>
      <c r="I74" s="10">
        <v>8</v>
      </c>
      <c r="J74" s="10">
        <v>9</v>
      </c>
      <c r="K74" s="10">
        <v>10</v>
      </c>
      <c r="L74" s="10">
        <v>11</v>
      </c>
      <c r="M74" s="10">
        <v>12</v>
      </c>
      <c r="N74" s="18"/>
    </row>
    <row r="75" spans="1:14" ht="12.75">
      <c r="A75" s="12" t="s">
        <v>89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14" t="s">
        <v>167</v>
      </c>
    </row>
    <row r="76" spans="1:14" ht="12.75">
      <c r="A76" s="1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14" t="s">
        <v>176</v>
      </c>
    </row>
    <row r="77" spans="1:14" ht="12.75">
      <c r="A77" s="12" t="s">
        <v>94</v>
      </c>
      <c r="B77" s="13">
        <v>1</v>
      </c>
      <c r="C77" s="13">
        <v>1</v>
      </c>
      <c r="D77" s="13">
        <v>1</v>
      </c>
      <c r="E77" s="13">
        <v>1</v>
      </c>
      <c r="F77" s="13">
        <v>1</v>
      </c>
      <c r="G77" s="13">
        <v>1</v>
      </c>
      <c r="H77" s="13">
        <v>1</v>
      </c>
      <c r="I77" s="13">
        <v>1</v>
      </c>
      <c r="J77" s="13">
        <v>1</v>
      </c>
      <c r="K77" s="13">
        <v>1</v>
      </c>
      <c r="L77" s="13">
        <v>1</v>
      </c>
      <c r="M77" s="13">
        <v>1</v>
      </c>
      <c r="N77" s="14"/>
    </row>
    <row r="78" spans="1:14" ht="12.75">
      <c r="A78" s="12"/>
      <c r="B78" s="13">
        <v>1</v>
      </c>
      <c r="C78" s="13">
        <v>1</v>
      </c>
      <c r="D78" s="13">
        <v>1</v>
      </c>
      <c r="E78" s="13">
        <v>1</v>
      </c>
      <c r="F78" s="13">
        <v>1</v>
      </c>
      <c r="G78" s="13">
        <v>1</v>
      </c>
      <c r="H78" s="13">
        <v>1</v>
      </c>
      <c r="I78" s="13">
        <v>1</v>
      </c>
      <c r="J78" s="13">
        <v>1</v>
      </c>
      <c r="K78" s="13">
        <v>1</v>
      </c>
      <c r="L78" s="13">
        <v>1</v>
      </c>
      <c r="M78" s="13">
        <v>1</v>
      </c>
      <c r="N78" s="14"/>
    </row>
    <row r="79" spans="1:14" ht="12.75">
      <c r="A79" s="12" t="s">
        <v>95</v>
      </c>
      <c r="B79" s="32">
        <v>1</v>
      </c>
      <c r="C79" s="32">
        <v>1</v>
      </c>
      <c r="D79" s="32">
        <v>1</v>
      </c>
      <c r="E79" s="32">
        <v>1</v>
      </c>
      <c r="F79" s="32">
        <v>1</v>
      </c>
      <c r="G79" s="32">
        <v>1</v>
      </c>
      <c r="H79" s="32">
        <v>1</v>
      </c>
      <c r="I79" s="32">
        <v>1</v>
      </c>
      <c r="J79" s="32">
        <v>1</v>
      </c>
      <c r="K79" s="32">
        <v>1</v>
      </c>
      <c r="L79" s="32">
        <v>1</v>
      </c>
      <c r="M79" s="32">
        <v>1</v>
      </c>
      <c r="N79" s="14" t="s">
        <v>91</v>
      </c>
    </row>
    <row r="80" spans="1:14" ht="12.75">
      <c r="A80" s="12"/>
      <c r="B80" s="32">
        <v>1</v>
      </c>
      <c r="C80" s="32">
        <v>1</v>
      </c>
      <c r="D80" s="32">
        <v>1</v>
      </c>
      <c r="E80" s="32">
        <v>1</v>
      </c>
      <c r="F80" s="32">
        <v>1</v>
      </c>
      <c r="G80" s="32">
        <v>1</v>
      </c>
      <c r="H80" s="32">
        <v>1</v>
      </c>
      <c r="I80" s="32">
        <v>1</v>
      </c>
      <c r="J80" s="32">
        <v>1</v>
      </c>
      <c r="K80" s="32">
        <v>1</v>
      </c>
      <c r="L80" s="32">
        <v>1</v>
      </c>
      <c r="M80" s="32">
        <v>1</v>
      </c>
      <c r="N80" s="14"/>
    </row>
    <row r="81" spans="1:14" ht="12.75">
      <c r="A81" s="12"/>
      <c r="B81" s="32">
        <v>1</v>
      </c>
      <c r="C81" s="32">
        <v>1</v>
      </c>
      <c r="D81" s="32">
        <v>1</v>
      </c>
      <c r="E81" s="32">
        <v>1</v>
      </c>
      <c r="F81" s="32">
        <v>1</v>
      </c>
      <c r="G81" s="32">
        <v>1</v>
      </c>
      <c r="H81" s="32">
        <v>1</v>
      </c>
      <c r="I81" s="32">
        <v>1</v>
      </c>
      <c r="J81" s="32">
        <v>1</v>
      </c>
      <c r="K81" s="32">
        <v>1</v>
      </c>
      <c r="L81" s="32">
        <v>1</v>
      </c>
      <c r="M81" s="32">
        <v>1</v>
      </c>
      <c r="N81" s="14"/>
    </row>
    <row r="82" spans="1:14" ht="12.75">
      <c r="A82" s="12"/>
      <c r="B82" s="32">
        <v>1</v>
      </c>
      <c r="C82" s="32">
        <v>1</v>
      </c>
      <c r="D82" s="32">
        <v>1</v>
      </c>
      <c r="E82" s="32">
        <v>1</v>
      </c>
      <c r="F82" s="32">
        <v>1</v>
      </c>
      <c r="G82" s="32">
        <v>1</v>
      </c>
      <c r="H82" s="32">
        <v>1</v>
      </c>
      <c r="I82" s="32">
        <v>1</v>
      </c>
      <c r="J82" s="32">
        <v>1</v>
      </c>
      <c r="K82" s="32">
        <v>1</v>
      </c>
      <c r="L82" s="32">
        <v>1</v>
      </c>
      <c r="M82" s="32">
        <v>1</v>
      </c>
      <c r="N82" s="14"/>
    </row>
    <row r="83" spans="1:14" ht="12.75">
      <c r="A83" s="12" t="s">
        <v>96</v>
      </c>
      <c r="B83" s="32">
        <v>1</v>
      </c>
      <c r="C83" s="32">
        <v>1</v>
      </c>
      <c r="D83" s="32">
        <v>1</v>
      </c>
      <c r="E83" s="32">
        <v>1</v>
      </c>
      <c r="F83" s="32">
        <v>1</v>
      </c>
      <c r="G83" s="32">
        <v>1</v>
      </c>
      <c r="H83" s="32">
        <v>1</v>
      </c>
      <c r="I83" s="32">
        <v>1</v>
      </c>
      <c r="J83" s="32">
        <v>1</v>
      </c>
      <c r="K83" s="32">
        <v>1</v>
      </c>
      <c r="L83" s="32">
        <v>1</v>
      </c>
      <c r="M83" s="32">
        <v>1</v>
      </c>
      <c r="N83" s="14" t="s">
        <v>91</v>
      </c>
    </row>
    <row r="84" spans="1:14" ht="12.75">
      <c r="A84" s="12"/>
      <c r="B84" s="32">
        <v>1</v>
      </c>
      <c r="C84" s="32">
        <v>1</v>
      </c>
      <c r="D84" s="32">
        <v>1</v>
      </c>
      <c r="E84" s="32">
        <v>1</v>
      </c>
      <c r="F84" s="32">
        <v>1</v>
      </c>
      <c r="G84" s="32">
        <v>1</v>
      </c>
      <c r="H84" s="32">
        <v>1</v>
      </c>
      <c r="I84" s="32">
        <v>1</v>
      </c>
      <c r="J84" s="32">
        <v>1</v>
      </c>
      <c r="K84" s="32">
        <v>1</v>
      </c>
      <c r="L84" s="32">
        <v>1</v>
      </c>
      <c r="M84" s="32">
        <v>1</v>
      </c>
      <c r="N84" s="14"/>
    </row>
    <row r="85" spans="1:14" ht="12.75">
      <c r="A85" s="12"/>
      <c r="B85" s="32">
        <v>1</v>
      </c>
      <c r="C85" s="32">
        <v>1</v>
      </c>
      <c r="D85" s="32">
        <v>1</v>
      </c>
      <c r="E85" s="32">
        <v>1</v>
      </c>
      <c r="F85" s="32">
        <v>1</v>
      </c>
      <c r="G85" s="32">
        <v>1</v>
      </c>
      <c r="H85" s="32">
        <v>1</v>
      </c>
      <c r="I85" s="32">
        <v>1</v>
      </c>
      <c r="J85" s="32">
        <v>1</v>
      </c>
      <c r="K85" s="32">
        <v>1</v>
      </c>
      <c r="L85" s="32">
        <v>1</v>
      </c>
      <c r="M85" s="32">
        <v>1</v>
      </c>
      <c r="N85" s="14"/>
    </row>
    <row r="86" spans="1:14" ht="12.75">
      <c r="A86" s="12"/>
      <c r="B86" s="32">
        <v>1</v>
      </c>
      <c r="C86" s="32">
        <v>1</v>
      </c>
      <c r="D86" s="32">
        <v>1</v>
      </c>
      <c r="E86" s="32">
        <v>1</v>
      </c>
      <c r="F86" s="32">
        <v>1</v>
      </c>
      <c r="G86" s="32">
        <v>1</v>
      </c>
      <c r="H86" s="32">
        <v>1</v>
      </c>
      <c r="I86" s="32">
        <v>1</v>
      </c>
      <c r="J86" s="32">
        <v>1</v>
      </c>
      <c r="K86" s="32">
        <v>1</v>
      </c>
      <c r="L86" s="32">
        <v>1</v>
      </c>
      <c r="M86" s="32">
        <v>1</v>
      </c>
      <c r="N86" s="14"/>
    </row>
    <row r="87" spans="1:14" ht="12.75">
      <c r="A87" s="12" t="s">
        <v>97</v>
      </c>
      <c r="B87" s="13">
        <v>1</v>
      </c>
      <c r="C87" s="13">
        <v>1</v>
      </c>
      <c r="D87" s="13">
        <v>1</v>
      </c>
      <c r="E87" s="13">
        <v>1</v>
      </c>
      <c r="F87" s="13">
        <v>1</v>
      </c>
      <c r="G87" s="13">
        <v>1</v>
      </c>
      <c r="H87" s="13">
        <v>1</v>
      </c>
      <c r="I87" s="13">
        <v>1</v>
      </c>
      <c r="J87" s="13">
        <v>1</v>
      </c>
      <c r="K87" s="13">
        <v>1</v>
      </c>
      <c r="L87" s="13">
        <v>1</v>
      </c>
      <c r="M87" s="13">
        <v>1</v>
      </c>
      <c r="N87" s="14"/>
    </row>
    <row r="88" spans="1:14" ht="12.75">
      <c r="A88" s="12"/>
      <c r="B88" s="13">
        <v>1</v>
      </c>
      <c r="C88" s="13">
        <v>1</v>
      </c>
      <c r="D88" s="13">
        <v>1</v>
      </c>
      <c r="E88" s="13">
        <v>1</v>
      </c>
      <c r="F88" s="13">
        <v>1</v>
      </c>
      <c r="G88" s="13">
        <v>1</v>
      </c>
      <c r="H88" s="13">
        <v>1</v>
      </c>
      <c r="I88" s="13">
        <v>1</v>
      </c>
      <c r="J88" s="13">
        <v>1</v>
      </c>
      <c r="K88" s="13">
        <v>1</v>
      </c>
      <c r="L88" s="13">
        <v>1</v>
      </c>
      <c r="M88" s="13">
        <v>1</v>
      </c>
      <c r="N88" s="14"/>
    </row>
    <row r="89" spans="1:14" ht="12.75">
      <c r="A89" s="38" t="s">
        <v>98</v>
      </c>
      <c r="B89" s="39">
        <v>1</v>
      </c>
      <c r="C89" s="39">
        <v>1</v>
      </c>
      <c r="D89" s="39">
        <v>1</v>
      </c>
      <c r="E89" s="39">
        <v>1</v>
      </c>
      <c r="F89" s="39">
        <v>1</v>
      </c>
      <c r="G89" s="39">
        <v>1</v>
      </c>
      <c r="H89" s="39">
        <v>1</v>
      </c>
      <c r="I89" s="39">
        <v>1</v>
      </c>
      <c r="J89" s="39">
        <v>1</v>
      </c>
      <c r="K89" s="39">
        <v>1</v>
      </c>
      <c r="L89" s="39">
        <v>1</v>
      </c>
      <c r="M89" s="39">
        <v>1</v>
      </c>
      <c r="N89" s="40"/>
    </row>
    <row r="90" spans="1:14" ht="12.75">
      <c r="A90" s="38"/>
      <c r="B90" s="39">
        <v>1</v>
      </c>
      <c r="C90" s="39">
        <v>1</v>
      </c>
      <c r="D90" s="39">
        <v>1</v>
      </c>
      <c r="E90" s="39">
        <v>1</v>
      </c>
      <c r="F90" s="39">
        <v>1</v>
      </c>
      <c r="G90" s="39">
        <v>1</v>
      </c>
      <c r="H90" s="39">
        <v>1</v>
      </c>
      <c r="I90" s="39">
        <v>1</v>
      </c>
      <c r="J90" s="39">
        <v>1</v>
      </c>
      <c r="K90" s="39">
        <v>1</v>
      </c>
      <c r="L90" s="39">
        <v>1</v>
      </c>
      <c r="M90" s="39">
        <v>1</v>
      </c>
      <c r="N90" s="40"/>
    </row>
    <row r="91" spans="1:14" ht="12.75">
      <c r="A91" s="38" t="s">
        <v>99</v>
      </c>
      <c r="B91" s="39">
        <v>1</v>
      </c>
      <c r="C91" s="39">
        <v>1</v>
      </c>
      <c r="D91" s="39">
        <v>1</v>
      </c>
      <c r="E91" s="39">
        <v>1</v>
      </c>
      <c r="F91" s="39">
        <v>1</v>
      </c>
      <c r="G91" s="39">
        <v>1</v>
      </c>
      <c r="H91" s="39">
        <v>1</v>
      </c>
      <c r="I91" s="39">
        <v>1</v>
      </c>
      <c r="J91" s="39">
        <v>1</v>
      </c>
      <c r="K91" s="39">
        <v>1</v>
      </c>
      <c r="L91" s="39">
        <v>1</v>
      </c>
      <c r="M91" s="39">
        <v>1</v>
      </c>
      <c r="N91" s="40"/>
    </row>
    <row r="92" spans="1:14" ht="12.75">
      <c r="A92" s="38"/>
      <c r="B92" s="39">
        <v>1</v>
      </c>
      <c r="C92" s="39">
        <v>1</v>
      </c>
      <c r="D92" s="39">
        <v>1</v>
      </c>
      <c r="E92" s="39">
        <v>1</v>
      </c>
      <c r="F92" s="39">
        <v>1</v>
      </c>
      <c r="G92" s="39">
        <v>1</v>
      </c>
      <c r="H92" s="39">
        <v>1</v>
      </c>
      <c r="I92" s="39">
        <v>1</v>
      </c>
      <c r="J92" s="39">
        <v>1</v>
      </c>
      <c r="K92" s="39">
        <v>1</v>
      </c>
      <c r="L92" s="39">
        <v>1</v>
      </c>
      <c r="M92" s="39">
        <v>1</v>
      </c>
      <c r="N92" s="40"/>
    </row>
    <row r="93" spans="1:14" ht="12.75">
      <c r="A93" s="31" t="s">
        <v>100</v>
      </c>
      <c r="B93" s="32">
        <v>1</v>
      </c>
      <c r="C93" s="32">
        <v>1</v>
      </c>
      <c r="D93" s="32">
        <v>1</v>
      </c>
      <c r="E93" s="32">
        <v>1</v>
      </c>
      <c r="F93" s="32">
        <v>1</v>
      </c>
      <c r="G93" s="32">
        <v>1</v>
      </c>
      <c r="H93" s="32">
        <v>1</v>
      </c>
      <c r="I93" s="32">
        <v>1</v>
      </c>
      <c r="J93" s="32">
        <v>1</v>
      </c>
      <c r="K93" s="32">
        <v>1</v>
      </c>
      <c r="L93" s="32">
        <v>1</v>
      </c>
      <c r="M93" s="32">
        <v>1</v>
      </c>
      <c r="N93" s="33" t="s">
        <v>168</v>
      </c>
    </row>
    <row r="94" spans="1:14" ht="12.75">
      <c r="A94" s="38" t="s">
        <v>101</v>
      </c>
      <c r="B94" s="39">
        <v>1</v>
      </c>
      <c r="C94" s="39">
        <v>1</v>
      </c>
      <c r="D94" s="39">
        <v>1</v>
      </c>
      <c r="E94" s="39">
        <v>1</v>
      </c>
      <c r="F94" s="39">
        <v>1</v>
      </c>
      <c r="G94" s="39">
        <v>1</v>
      </c>
      <c r="H94" s="39">
        <v>1</v>
      </c>
      <c r="I94" s="39">
        <v>1</v>
      </c>
      <c r="J94" s="39">
        <v>1</v>
      </c>
      <c r="K94" s="39">
        <v>1</v>
      </c>
      <c r="L94" s="39">
        <v>1</v>
      </c>
      <c r="M94" s="39">
        <v>1</v>
      </c>
      <c r="N94" s="40" t="s">
        <v>173</v>
      </c>
    </row>
    <row r="95" spans="1:14" ht="12.75">
      <c r="A95" s="38"/>
      <c r="B95" s="39">
        <v>1</v>
      </c>
      <c r="C95" s="39">
        <v>1</v>
      </c>
      <c r="D95" s="39">
        <v>1</v>
      </c>
      <c r="E95" s="39">
        <v>1</v>
      </c>
      <c r="F95" s="39">
        <v>1</v>
      </c>
      <c r="G95" s="39">
        <v>1</v>
      </c>
      <c r="H95" s="39">
        <v>1</v>
      </c>
      <c r="I95" s="39">
        <v>1</v>
      </c>
      <c r="J95" s="39">
        <v>1</v>
      </c>
      <c r="K95" s="39">
        <v>1</v>
      </c>
      <c r="L95" s="39">
        <v>1</v>
      </c>
      <c r="M95" s="39">
        <v>1</v>
      </c>
      <c r="N95" s="40"/>
    </row>
    <row r="96" spans="1:14" ht="12.75">
      <c r="A96" s="38" t="s">
        <v>102</v>
      </c>
      <c r="B96" s="39">
        <v>1</v>
      </c>
      <c r="C96" s="39">
        <v>1</v>
      </c>
      <c r="D96" s="39">
        <v>1</v>
      </c>
      <c r="E96" s="39">
        <v>1</v>
      </c>
      <c r="F96" s="39">
        <v>1</v>
      </c>
      <c r="G96" s="39">
        <v>1</v>
      </c>
      <c r="H96" s="39">
        <v>1</v>
      </c>
      <c r="I96" s="39">
        <v>1</v>
      </c>
      <c r="J96" s="39">
        <v>1</v>
      </c>
      <c r="K96" s="39">
        <v>1</v>
      </c>
      <c r="L96" s="39">
        <v>1</v>
      </c>
      <c r="M96" s="39">
        <v>1</v>
      </c>
      <c r="N96" s="40"/>
    </row>
    <row r="97" spans="1:14" ht="12.75">
      <c r="A97" s="38"/>
      <c r="B97" s="39">
        <v>1</v>
      </c>
      <c r="C97" s="39">
        <v>1</v>
      </c>
      <c r="D97" s="39">
        <v>1</v>
      </c>
      <c r="E97" s="39">
        <v>1</v>
      </c>
      <c r="F97" s="39">
        <v>1</v>
      </c>
      <c r="G97" s="39">
        <v>1</v>
      </c>
      <c r="H97" s="39">
        <v>1</v>
      </c>
      <c r="I97" s="39">
        <v>1</v>
      </c>
      <c r="J97" s="39">
        <v>1</v>
      </c>
      <c r="K97" s="39">
        <v>1</v>
      </c>
      <c r="L97" s="39">
        <v>1</v>
      </c>
      <c r="M97" s="39">
        <v>1</v>
      </c>
      <c r="N97" s="40"/>
    </row>
    <row r="98" spans="1:14" s="7" customFormat="1" ht="12.75">
      <c r="A98" s="70" t="s">
        <v>78</v>
      </c>
      <c r="B98" s="71">
        <f>SUM(B75:B88)</f>
        <v>12</v>
      </c>
      <c r="C98" s="71">
        <f aca="true" t="shared" si="17" ref="C98:M98">SUM(C75:C88)</f>
        <v>12</v>
      </c>
      <c r="D98" s="71">
        <f t="shared" si="17"/>
        <v>12</v>
      </c>
      <c r="E98" s="71">
        <f t="shared" si="17"/>
        <v>12</v>
      </c>
      <c r="F98" s="71">
        <f t="shared" si="17"/>
        <v>12</v>
      </c>
      <c r="G98" s="71">
        <f t="shared" si="17"/>
        <v>12</v>
      </c>
      <c r="H98" s="71">
        <f t="shared" si="17"/>
        <v>12</v>
      </c>
      <c r="I98" s="71">
        <f t="shared" si="17"/>
        <v>12</v>
      </c>
      <c r="J98" s="71">
        <f t="shared" si="17"/>
        <v>12</v>
      </c>
      <c r="K98" s="71">
        <f t="shared" si="17"/>
        <v>12</v>
      </c>
      <c r="L98" s="71">
        <f t="shared" si="17"/>
        <v>12</v>
      </c>
      <c r="M98" s="71">
        <f t="shared" si="17"/>
        <v>12</v>
      </c>
      <c r="N98" s="25"/>
    </row>
    <row r="99" spans="1:14" s="7" customFormat="1" ht="12.75">
      <c r="A99" s="70" t="s">
        <v>79</v>
      </c>
      <c r="B99" s="71">
        <f>SUM(B89:B97)</f>
        <v>9</v>
      </c>
      <c r="C99" s="71">
        <f aca="true" t="shared" si="18" ref="C99:M99">SUM(C89:C97)</f>
        <v>9</v>
      </c>
      <c r="D99" s="71">
        <f t="shared" si="18"/>
        <v>9</v>
      </c>
      <c r="E99" s="71">
        <f t="shared" si="18"/>
        <v>9</v>
      </c>
      <c r="F99" s="71">
        <f t="shared" si="18"/>
        <v>9</v>
      </c>
      <c r="G99" s="71">
        <f t="shared" si="18"/>
        <v>9</v>
      </c>
      <c r="H99" s="71">
        <f t="shared" si="18"/>
        <v>9</v>
      </c>
      <c r="I99" s="71">
        <f t="shared" si="18"/>
        <v>9</v>
      </c>
      <c r="J99" s="71">
        <f t="shared" si="18"/>
        <v>9</v>
      </c>
      <c r="K99" s="71">
        <f t="shared" si="18"/>
        <v>9</v>
      </c>
      <c r="L99" s="71">
        <f t="shared" si="18"/>
        <v>9</v>
      </c>
      <c r="M99" s="71">
        <f t="shared" si="18"/>
        <v>9</v>
      </c>
      <c r="N99" s="25"/>
    </row>
    <row r="100" spans="1:14" s="7" customFormat="1" ht="12.75">
      <c r="A100" s="72" t="s">
        <v>177</v>
      </c>
      <c r="B100" s="73">
        <f aca="true" t="shared" si="19" ref="B100:M100">SUM(B98:B99)</f>
        <v>21</v>
      </c>
      <c r="C100" s="73">
        <f t="shared" si="19"/>
        <v>21</v>
      </c>
      <c r="D100" s="73">
        <f t="shared" si="19"/>
        <v>21</v>
      </c>
      <c r="E100" s="73">
        <f t="shared" si="19"/>
        <v>21</v>
      </c>
      <c r="F100" s="73">
        <f t="shared" si="19"/>
        <v>21</v>
      </c>
      <c r="G100" s="73">
        <f t="shared" si="19"/>
        <v>21</v>
      </c>
      <c r="H100" s="73">
        <f t="shared" si="19"/>
        <v>21</v>
      </c>
      <c r="I100" s="73">
        <f t="shared" si="19"/>
        <v>21</v>
      </c>
      <c r="J100" s="73">
        <f t="shared" si="19"/>
        <v>21</v>
      </c>
      <c r="K100" s="73">
        <f t="shared" si="19"/>
        <v>21</v>
      </c>
      <c r="L100" s="73">
        <f t="shared" si="19"/>
        <v>21</v>
      </c>
      <c r="M100" s="73">
        <f t="shared" si="19"/>
        <v>21</v>
      </c>
      <c r="N100" s="20"/>
    </row>
    <row r="101" spans="1:14" s="7" customFormat="1" ht="12.75">
      <c r="A101" s="23" t="s">
        <v>182</v>
      </c>
      <c r="B101" s="24">
        <f>+B75</f>
        <v>0</v>
      </c>
      <c r="C101" s="24">
        <f aca="true" t="shared" si="20" ref="C101:M101">+C75</f>
        <v>0</v>
      </c>
      <c r="D101" s="24">
        <f t="shared" si="20"/>
        <v>0</v>
      </c>
      <c r="E101" s="24">
        <f t="shared" si="20"/>
        <v>0</v>
      </c>
      <c r="F101" s="24">
        <f t="shared" si="20"/>
        <v>0</v>
      </c>
      <c r="G101" s="24">
        <f t="shared" si="20"/>
        <v>0</v>
      </c>
      <c r="H101" s="24">
        <f t="shared" si="20"/>
        <v>0</v>
      </c>
      <c r="I101" s="24">
        <f t="shared" si="20"/>
        <v>0</v>
      </c>
      <c r="J101" s="24">
        <f t="shared" si="20"/>
        <v>0</v>
      </c>
      <c r="K101" s="24">
        <f t="shared" si="20"/>
        <v>0</v>
      </c>
      <c r="L101" s="24">
        <f t="shared" si="20"/>
        <v>0</v>
      </c>
      <c r="M101" s="24">
        <f t="shared" si="20"/>
        <v>0</v>
      </c>
      <c r="N101" s="25"/>
    </row>
    <row r="102" spans="1:14" s="7" customFormat="1" ht="12.75">
      <c r="A102" s="23" t="s">
        <v>178</v>
      </c>
      <c r="B102" s="24">
        <f>+B77+B78+B87+B88</f>
        <v>4</v>
      </c>
      <c r="C102" s="24">
        <f aca="true" t="shared" si="21" ref="C102:M102">+C77+C78+C87+C88</f>
        <v>4</v>
      </c>
      <c r="D102" s="24">
        <f t="shared" si="21"/>
        <v>4</v>
      </c>
      <c r="E102" s="24">
        <f t="shared" si="21"/>
        <v>4</v>
      </c>
      <c r="F102" s="24">
        <f t="shared" si="21"/>
        <v>4</v>
      </c>
      <c r="G102" s="24">
        <f t="shared" si="21"/>
        <v>4</v>
      </c>
      <c r="H102" s="24">
        <f t="shared" si="21"/>
        <v>4</v>
      </c>
      <c r="I102" s="24">
        <f t="shared" si="21"/>
        <v>4</v>
      </c>
      <c r="J102" s="24">
        <f t="shared" si="21"/>
        <v>4</v>
      </c>
      <c r="K102" s="24">
        <f t="shared" si="21"/>
        <v>4</v>
      </c>
      <c r="L102" s="24">
        <f t="shared" si="21"/>
        <v>4</v>
      </c>
      <c r="M102" s="24">
        <f t="shared" si="21"/>
        <v>4</v>
      </c>
      <c r="N102" s="25"/>
    </row>
    <row r="103" spans="1:14" s="7" customFormat="1" ht="12.75">
      <c r="A103" s="23" t="s">
        <v>183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5"/>
    </row>
    <row r="104" spans="1:14" s="44" customFormat="1" ht="12.75">
      <c r="A104" s="23" t="s">
        <v>184</v>
      </c>
      <c r="B104" s="24">
        <f>+B79+B80+B81+B82+B83+B84+B85+B86</f>
        <v>8</v>
      </c>
      <c r="C104" s="24">
        <f aca="true" t="shared" si="22" ref="C104:M104">+C79+C80+C81+C82+C83+C84+C85+C86</f>
        <v>8</v>
      </c>
      <c r="D104" s="24">
        <f t="shared" si="22"/>
        <v>8</v>
      </c>
      <c r="E104" s="24">
        <f t="shared" si="22"/>
        <v>8</v>
      </c>
      <c r="F104" s="24">
        <f t="shared" si="22"/>
        <v>8</v>
      </c>
      <c r="G104" s="24">
        <f t="shared" si="22"/>
        <v>8</v>
      </c>
      <c r="H104" s="24">
        <f t="shared" si="22"/>
        <v>8</v>
      </c>
      <c r="I104" s="24">
        <f t="shared" si="22"/>
        <v>8</v>
      </c>
      <c r="J104" s="24">
        <f t="shared" si="22"/>
        <v>8</v>
      </c>
      <c r="K104" s="24">
        <f t="shared" si="22"/>
        <v>8</v>
      </c>
      <c r="L104" s="24">
        <f t="shared" si="22"/>
        <v>8</v>
      </c>
      <c r="M104" s="24">
        <f t="shared" si="22"/>
        <v>8</v>
      </c>
      <c r="N104" s="25"/>
    </row>
    <row r="105" spans="1:14" s="7" customFormat="1" ht="12.75">
      <c r="A105" s="29" t="s">
        <v>175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42"/>
    </row>
    <row r="106" spans="1:14" s="7" customFormat="1" ht="12.75">
      <c r="A106" s="29" t="s">
        <v>170</v>
      </c>
      <c r="B106" s="30">
        <f>+B93</f>
        <v>1</v>
      </c>
      <c r="C106" s="30">
        <f aca="true" t="shared" si="23" ref="C106:M106">+C93</f>
        <v>1</v>
      </c>
      <c r="D106" s="30">
        <f t="shared" si="23"/>
        <v>1</v>
      </c>
      <c r="E106" s="30">
        <f t="shared" si="23"/>
        <v>1</v>
      </c>
      <c r="F106" s="30">
        <f t="shared" si="23"/>
        <v>1</v>
      </c>
      <c r="G106" s="30">
        <f t="shared" si="23"/>
        <v>1</v>
      </c>
      <c r="H106" s="30">
        <f t="shared" si="23"/>
        <v>1</v>
      </c>
      <c r="I106" s="30">
        <f t="shared" si="23"/>
        <v>1</v>
      </c>
      <c r="J106" s="30">
        <f t="shared" si="23"/>
        <v>1</v>
      </c>
      <c r="K106" s="30">
        <f t="shared" si="23"/>
        <v>1</v>
      </c>
      <c r="L106" s="30">
        <f t="shared" si="23"/>
        <v>1</v>
      </c>
      <c r="M106" s="30">
        <f t="shared" si="23"/>
        <v>1</v>
      </c>
      <c r="N106" s="42"/>
    </row>
    <row r="107" spans="1:14" s="7" customFormat="1" ht="12.75">
      <c r="A107" s="34" t="s">
        <v>174</v>
      </c>
      <c r="B107" s="35">
        <f>+B89+B90+B91+B92+B96+B97</f>
        <v>6</v>
      </c>
      <c r="C107" s="35">
        <f aca="true" t="shared" si="24" ref="C107:M107">+C89+C90+C91+C92+C96+C97</f>
        <v>6</v>
      </c>
      <c r="D107" s="35">
        <f t="shared" si="24"/>
        <v>6</v>
      </c>
      <c r="E107" s="35">
        <f t="shared" si="24"/>
        <v>6</v>
      </c>
      <c r="F107" s="35">
        <f t="shared" si="24"/>
        <v>6</v>
      </c>
      <c r="G107" s="35">
        <f t="shared" si="24"/>
        <v>6</v>
      </c>
      <c r="H107" s="35">
        <f t="shared" si="24"/>
        <v>6</v>
      </c>
      <c r="I107" s="35">
        <f t="shared" si="24"/>
        <v>6</v>
      </c>
      <c r="J107" s="35">
        <f t="shared" si="24"/>
        <v>6</v>
      </c>
      <c r="K107" s="35">
        <f t="shared" si="24"/>
        <v>6</v>
      </c>
      <c r="L107" s="35">
        <f t="shared" si="24"/>
        <v>6</v>
      </c>
      <c r="M107" s="35">
        <f t="shared" si="24"/>
        <v>6</v>
      </c>
      <c r="N107" s="41"/>
    </row>
    <row r="108" spans="1:14" s="7" customFormat="1" ht="12.75">
      <c r="A108" s="36" t="s">
        <v>171</v>
      </c>
      <c r="B108" s="37">
        <f>+B94+B95</f>
        <v>2</v>
      </c>
      <c r="C108" s="37">
        <f aca="true" t="shared" si="25" ref="C108:M108">+C94+C95</f>
        <v>2</v>
      </c>
      <c r="D108" s="37">
        <f t="shared" si="25"/>
        <v>2</v>
      </c>
      <c r="E108" s="37">
        <f t="shared" si="25"/>
        <v>2</v>
      </c>
      <c r="F108" s="37">
        <f t="shared" si="25"/>
        <v>2</v>
      </c>
      <c r="G108" s="37">
        <f t="shared" si="25"/>
        <v>2</v>
      </c>
      <c r="H108" s="37">
        <f t="shared" si="25"/>
        <v>2</v>
      </c>
      <c r="I108" s="37">
        <f t="shared" si="25"/>
        <v>2</v>
      </c>
      <c r="J108" s="37">
        <f t="shared" si="25"/>
        <v>2</v>
      </c>
      <c r="K108" s="37">
        <f t="shared" si="25"/>
        <v>2</v>
      </c>
      <c r="L108" s="37">
        <f t="shared" si="25"/>
        <v>2</v>
      </c>
      <c r="M108" s="37">
        <f t="shared" si="25"/>
        <v>2</v>
      </c>
      <c r="N108" s="43"/>
    </row>
  </sheetData>
  <sheetProtection/>
  <printOptions/>
  <pageMargins left="0.7874015748031497" right="0.7874015748031497" top="1.3779527559055118" bottom="0.984251968503937" header="0.5118110236220472" footer="0.5118110236220472"/>
  <pageSetup fitToHeight="0" fitToWidth="1" horizontalDpi="600" verticalDpi="600" orientation="portrait" paperSize="9" scale="65" r:id="rId3"/>
  <headerFooter alignWithMargins="0">
    <oddHeader>&amp;L&amp;"Arial,Fett"&amp;8&amp;U&amp;F&amp;R&amp;G</oddHeader>
    <oddFooter>&amp;L&amp;6&amp;U________________________________________________________________________&amp;8
&amp;"Arial,Fett"&amp;10&amp;URKU - Controlling&amp;"Arial,Standard"&amp;8&amp;U
&amp;6&amp;U&amp;F / &amp;A
&amp;D / &amp;T&amp;RSeite &amp;P von &amp;N</oddFooter>
  </headerFooter>
  <rowBreaks count="2" manualBreakCount="2">
    <brk id="42" max="255" man="1"/>
    <brk id="73" max="255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3.140625" style="4" bestFit="1" customWidth="1"/>
    <col min="2" max="13" width="5.7109375" style="6" customWidth="1"/>
    <col min="14" max="14" width="14.00390625" style="6" bestFit="1" customWidth="1"/>
    <col min="15" max="15" width="5.57421875" style="1" bestFit="1" customWidth="1"/>
    <col min="16" max="16384" width="11.421875" style="1" customWidth="1"/>
  </cols>
  <sheetData>
    <row r="1" spans="1:14" s="2" customFormat="1" ht="26.25">
      <c r="A1" s="3" t="s">
        <v>195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5" spans="1:14" s="7" customFormat="1" ht="12.75">
      <c r="A5" s="45"/>
      <c r="B5" s="46">
        <v>1</v>
      </c>
      <c r="C5" s="46">
        <v>2</v>
      </c>
      <c r="D5" s="46">
        <v>3</v>
      </c>
      <c r="E5" s="46">
        <v>4</v>
      </c>
      <c r="F5" s="46">
        <v>5</v>
      </c>
      <c r="G5" s="46">
        <v>6</v>
      </c>
      <c r="H5" s="46">
        <v>7</v>
      </c>
      <c r="I5" s="46">
        <v>8</v>
      </c>
      <c r="J5" s="46">
        <v>9</v>
      </c>
      <c r="K5" s="46">
        <v>10</v>
      </c>
      <c r="L5" s="46">
        <v>11</v>
      </c>
      <c r="M5" s="46">
        <v>12</v>
      </c>
      <c r="N5" s="46"/>
    </row>
    <row r="6" spans="1:14" s="7" customFormat="1" ht="12.75">
      <c r="A6" s="45" t="s">
        <v>187</v>
      </c>
      <c r="B6" s="46">
        <v>31</v>
      </c>
      <c r="C6" s="46">
        <v>28</v>
      </c>
      <c r="D6" s="46">
        <v>31</v>
      </c>
      <c r="E6" s="46">
        <v>30</v>
      </c>
      <c r="F6" s="46">
        <v>31</v>
      </c>
      <c r="G6" s="46">
        <v>30</v>
      </c>
      <c r="H6" s="46">
        <v>31</v>
      </c>
      <c r="I6" s="46">
        <v>31</v>
      </c>
      <c r="J6" s="46">
        <v>30</v>
      </c>
      <c r="K6" s="46">
        <v>31</v>
      </c>
      <c r="L6" s="46">
        <v>30</v>
      </c>
      <c r="M6" s="46">
        <v>31</v>
      </c>
      <c r="N6" s="46">
        <f>SUM(B6:M6)</f>
        <v>365</v>
      </c>
    </row>
    <row r="8" spans="1:14" s="7" customFormat="1" ht="12.75">
      <c r="A8" s="19" t="s">
        <v>78</v>
      </c>
      <c r="B8" s="21">
        <f>+B58+B80+B104+B134</f>
        <v>48</v>
      </c>
      <c r="C8" s="21">
        <f aca="true" t="shared" si="0" ref="C8:M8">+C58+C80+C104+C134</f>
        <v>48</v>
      </c>
      <c r="D8" s="21">
        <f t="shared" si="0"/>
        <v>48</v>
      </c>
      <c r="E8" s="21">
        <f t="shared" si="0"/>
        <v>48</v>
      </c>
      <c r="F8" s="21">
        <f t="shared" si="0"/>
        <v>48</v>
      </c>
      <c r="G8" s="21">
        <f t="shared" si="0"/>
        <v>48</v>
      </c>
      <c r="H8" s="21">
        <f t="shared" si="0"/>
        <v>48</v>
      </c>
      <c r="I8" s="21">
        <f t="shared" si="0"/>
        <v>48</v>
      </c>
      <c r="J8" s="21">
        <f t="shared" si="0"/>
        <v>48</v>
      </c>
      <c r="K8" s="21">
        <f t="shared" si="0"/>
        <v>48</v>
      </c>
      <c r="L8" s="21">
        <f t="shared" si="0"/>
        <v>48</v>
      </c>
      <c r="M8" s="21">
        <f t="shared" si="0"/>
        <v>48</v>
      </c>
      <c r="N8" s="22"/>
    </row>
    <row r="9" spans="1:14" s="7" customFormat="1" ht="12.75">
      <c r="A9" s="23" t="s">
        <v>79</v>
      </c>
      <c r="B9" s="24">
        <f>+B59+B81+B105+B135</f>
        <v>10</v>
      </c>
      <c r="C9" s="24">
        <f aca="true" t="shared" si="1" ref="C9:M9">+C59+C81+C105+C135</f>
        <v>10</v>
      </c>
      <c r="D9" s="24">
        <f t="shared" si="1"/>
        <v>10</v>
      </c>
      <c r="E9" s="24">
        <f t="shared" si="1"/>
        <v>10</v>
      </c>
      <c r="F9" s="24">
        <f t="shared" si="1"/>
        <v>10</v>
      </c>
      <c r="G9" s="24">
        <f t="shared" si="1"/>
        <v>10</v>
      </c>
      <c r="H9" s="24">
        <f t="shared" si="1"/>
        <v>10</v>
      </c>
      <c r="I9" s="24">
        <f t="shared" si="1"/>
        <v>10</v>
      </c>
      <c r="J9" s="24">
        <f t="shared" si="1"/>
        <v>10</v>
      </c>
      <c r="K9" s="24">
        <f t="shared" si="1"/>
        <v>10</v>
      </c>
      <c r="L9" s="24">
        <f t="shared" si="1"/>
        <v>10</v>
      </c>
      <c r="M9" s="24">
        <f t="shared" si="1"/>
        <v>10</v>
      </c>
      <c r="N9" s="25"/>
    </row>
    <row r="10" spans="1:14" s="7" customFormat="1" ht="12.75">
      <c r="A10" s="15" t="s">
        <v>104</v>
      </c>
      <c r="B10" s="16">
        <f>SUM(B8:B9)</f>
        <v>58</v>
      </c>
      <c r="C10" s="16">
        <f aca="true" t="shared" si="2" ref="C10:M10">SUM(C8:C9)</f>
        <v>58</v>
      </c>
      <c r="D10" s="16">
        <f t="shared" si="2"/>
        <v>58</v>
      </c>
      <c r="E10" s="16">
        <f t="shared" si="2"/>
        <v>58</v>
      </c>
      <c r="F10" s="16">
        <f t="shared" si="2"/>
        <v>58</v>
      </c>
      <c r="G10" s="16">
        <f t="shared" si="2"/>
        <v>58</v>
      </c>
      <c r="H10" s="16">
        <f t="shared" si="2"/>
        <v>58</v>
      </c>
      <c r="I10" s="16">
        <f t="shared" si="2"/>
        <v>58</v>
      </c>
      <c r="J10" s="16">
        <f t="shared" si="2"/>
        <v>58</v>
      </c>
      <c r="K10" s="16">
        <f t="shared" si="2"/>
        <v>58</v>
      </c>
      <c r="L10" s="16">
        <f t="shared" si="2"/>
        <v>58</v>
      </c>
      <c r="M10" s="16">
        <f t="shared" si="2"/>
        <v>58</v>
      </c>
      <c r="N10" s="20">
        <f>AVERAGE(B10:M10)</f>
        <v>58</v>
      </c>
    </row>
    <row r="11" spans="1:14" s="7" customFormat="1" ht="12.75">
      <c r="A11" s="23" t="s">
        <v>182</v>
      </c>
      <c r="B11" s="24">
        <f>+B61+B83+B107+B137</f>
        <v>0</v>
      </c>
      <c r="C11" s="24">
        <f aca="true" t="shared" si="3" ref="C11:M11">+C61+C83+C107+C137</f>
        <v>0</v>
      </c>
      <c r="D11" s="24">
        <f t="shared" si="3"/>
        <v>0</v>
      </c>
      <c r="E11" s="24">
        <f t="shared" si="3"/>
        <v>0</v>
      </c>
      <c r="F11" s="24">
        <f t="shared" si="3"/>
        <v>0</v>
      </c>
      <c r="G11" s="24">
        <f t="shared" si="3"/>
        <v>0</v>
      </c>
      <c r="H11" s="24">
        <f t="shared" si="3"/>
        <v>0</v>
      </c>
      <c r="I11" s="24">
        <f t="shared" si="3"/>
        <v>0</v>
      </c>
      <c r="J11" s="24">
        <f t="shared" si="3"/>
        <v>0</v>
      </c>
      <c r="K11" s="24">
        <f t="shared" si="3"/>
        <v>0</v>
      </c>
      <c r="L11" s="24">
        <f t="shared" si="3"/>
        <v>0</v>
      </c>
      <c r="M11" s="24">
        <f t="shared" si="3"/>
        <v>0</v>
      </c>
      <c r="N11" s="25"/>
    </row>
    <row r="12" spans="1:14" s="7" customFormat="1" ht="12.75">
      <c r="A12" s="23" t="s">
        <v>178</v>
      </c>
      <c r="B12" s="24">
        <f>+B62+B84+B108+B138</f>
        <v>48</v>
      </c>
      <c r="C12" s="24">
        <f aca="true" t="shared" si="4" ref="C12:M12">+C62+C84+C108+C138</f>
        <v>48</v>
      </c>
      <c r="D12" s="24">
        <f t="shared" si="4"/>
        <v>48</v>
      </c>
      <c r="E12" s="24">
        <f t="shared" si="4"/>
        <v>48</v>
      </c>
      <c r="F12" s="24">
        <f t="shared" si="4"/>
        <v>48</v>
      </c>
      <c r="G12" s="24">
        <f t="shared" si="4"/>
        <v>48</v>
      </c>
      <c r="H12" s="24">
        <f t="shared" si="4"/>
        <v>48</v>
      </c>
      <c r="I12" s="24">
        <f t="shared" si="4"/>
        <v>48</v>
      </c>
      <c r="J12" s="24">
        <f t="shared" si="4"/>
        <v>48</v>
      </c>
      <c r="K12" s="24">
        <f t="shared" si="4"/>
        <v>48</v>
      </c>
      <c r="L12" s="24">
        <f t="shared" si="4"/>
        <v>48</v>
      </c>
      <c r="M12" s="24">
        <f t="shared" si="4"/>
        <v>48</v>
      </c>
      <c r="N12" s="25"/>
    </row>
    <row r="13" spans="1:14" s="7" customFormat="1" ht="12.75">
      <c r="A13" s="29" t="s">
        <v>169</v>
      </c>
      <c r="B13" s="30">
        <f>+B63+B85+B109+B139</f>
        <v>2</v>
      </c>
      <c r="C13" s="30">
        <f aca="true" t="shared" si="5" ref="C13:M13">+C63+C85+C109+C139</f>
        <v>2</v>
      </c>
      <c r="D13" s="30">
        <f t="shared" si="5"/>
        <v>2</v>
      </c>
      <c r="E13" s="30">
        <f t="shared" si="5"/>
        <v>2</v>
      </c>
      <c r="F13" s="30">
        <f t="shared" si="5"/>
        <v>2</v>
      </c>
      <c r="G13" s="30">
        <f t="shared" si="5"/>
        <v>2</v>
      </c>
      <c r="H13" s="30">
        <f t="shared" si="5"/>
        <v>4</v>
      </c>
      <c r="I13" s="30">
        <f t="shared" si="5"/>
        <v>4</v>
      </c>
      <c r="J13" s="30">
        <f t="shared" si="5"/>
        <v>4</v>
      </c>
      <c r="K13" s="30">
        <f t="shared" si="5"/>
        <v>4</v>
      </c>
      <c r="L13" s="30">
        <f t="shared" si="5"/>
        <v>4</v>
      </c>
      <c r="M13" s="30">
        <f t="shared" si="5"/>
        <v>4</v>
      </c>
      <c r="N13" s="42"/>
    </row>
    <row r="14" spans="1:14" s="7" customFormat="1" ht="12.75">
      <c r="A14" s="34" t="s">
        <v>174</v>
      </c>
      <c r="B14" s="35">
        <f>+B64+B86+B110+B140</f>
        <v>6</v>
      </c>
      <c r="C14" s="35">
        <f aca="true" t="shared" si="6" ref="C14:M14">+C64+C86+C110+C140</f>
        <v>6</v>
      </c>
      <c r="D14" s="35">
        <f t="shared" si="6"/>
        <v>6</v>
      </c>
      <c r="E14" s="35">
        <f t="shared" si="6"/>
        <v>6</v>
      </c>
      <c r="F14" s="35">
        <f t="shared" si="6"/>
        <v>6</v>
      </c>
      <c r="G14" s="35">
        <f t="shared" si="6"/>
        <v>6</v>
      </c>
      <c r="H14" s="35">
        <f t="shared" si="6"/>
        <v>6</v>
      </c>
      <c r="I14" s="35">
        <f t="shared" si="6"/>
        <v>6</v>
      </c>
      <c r="J14" s="35">
        <f t="shared" si="6"/>
        <v>6</v>
      </c>
      <c r="K14" s="35">
        <f t="shared" si="6"/>
        <v>6</v>
      </c>
      <c r="L14" s="35">
        <f t="shared" si="6"/>
        <v>6</v>
      </c>
      <c r="M14" s="35">
        <f t="shared" si="6"/>
        <v>6</v>
      </c>
      <c r="N14" s="41"/>
    </row>
    <row r="15" spans="1:14" s="7" customFormat="1" ht="12.75">
      <c r="A15" s="36" t="s">
        <v>171</v>
      </c>
      <c r="B15" s="37">
        <f>+B65+B87+B111+B141</f>
        <v>2</v>
      </c>
      <c r="C15" s="37">
        <f aca="true" t="shared" si="7" ref="C15:M15">+C65+C87+C111+C141</f>
        <v>2</v>
      </c>
      <c r="D15" s="37">
        <f t="shared" si="7"/>
        <v>2</v>
      </c>
      <c r="E15" s="37">
        <f t="shared" si="7"/>
        <v>2</v>
      </c>
      <c r="F15" s="37">
        <f t="shared" si="7"/>
        <v>2</v>
      </c>
      <c r="G15" s="37">
        <f t="shared" si="7"/>
        <v>2</v>
      </c>
      <c r="H15" s="37">
        <f t="shared" si="7"/>
        <v>2</v>
      </c>
      <c r="I15" s="37">
        <f t="shared" si="7"/>
        <v>2</v>
      </c>
      <c r="J15" s="37">
        <f t="shared" si="7"/>
        <v>2</v>
      </c>
      <c r="K15" s="37">
        <f t="shared" si="7"/>
        <v>2</v>
      </c>
      <c r="L15" s="37">
        <f t="shared" si="7"/>
        <v>2</v>
      </c>
      <c r="M15" s="37">
        <f t="shared" si="7"/>
        <v>2</v>
      </c>
      <c r="N15" s="43"/>
    </row>
    <row r="39" spans="1:14" s="7" customFormat="1" ht="12.75">
      <c r="A39" s="19" t="s">
        <v>105</v>
      </c>
      <c r="B39" s="10">
        <v>1</v>
      </c>
      <c r="C39" s="10">
        <v>2</v>
      </c>
      <c r="D39" s="10">
        <v>3</v>
      </c>
      <c r="E39" s="10">
        <v>4</v>
      </c>
      <c r="F39" s="10">
        <v>5</v>
      </c>
      <c r="G39" s="10">
        <v>6</v>
      </c>
      <c r="H39" s="10">
        <v>7</v>
      </c>
      <c r="I39" s="10">
        <v>8</v>
      </c>
      <c r="J39" s="10">
        <v>9</v>
      </c>
      <c r="K39" s="10">
        <v>10</v>
      </c>
      <c r="L39" s="10">
        <v>11</v>
      </c>
      <c r="M39" s="10">
        <v>12</v>
      </c>
      <c r="N39" s="11"/>
    </row>
    <row r="40" spans="1:14" ht="12.75">
      <c r="A40" s="12" t="s">
        <v>106</v>
      </c>
      <c r="B40" s="13">
        <v>1</v>
      </c>
      <c r="C40" s="13">
        <v>1</v>
      </c>
      <c r="D40" s="13">
        <v>1</v>
      </c>
      <c r="E40" s="13">
        <v>1</v>
      </c>
      <c r="F40" s="13">
        <v>1</v>
      </c>
      <c r="G40" s="13">
        <v>1</v>
      </c>
      <c r="H40" s="13">
        <v>1</v>
      </c>
      <c r="I40" s="13">
        <v>1</v>
      </c>
      <c r="J40" s="13">
        <v>1</v>
      </c>
      <c r="K40" s="13">
        <v>1</v>
      </c>
      <c r="L40" s="13">
        <v>1</v>
      </c>
      <c r="M40" s="13">
        <v>1</v>
      </c>
      <c r="N40" s="14"/>
    </row>
    <row r="41" spans="1:14" ht="12.75">
      <c r="A41" s="12"/>
      <c r="B41" s="13">
        <v>1</v>
      </c>
      <c r="C41" s="13">
        <v>1</v>
      </c>
      <c r="D41" s="13">
        <v>1</v>
      </c>
      <c r="E41" s="13">
        <v>1</v>
      </c>
      <c r="F41" s="13">
        <v>1</v>
      </c>
      <c r="G41" s="13">
        <v>1</v>
      </c>
      <c r="H41" s="13">
        <v>1</v>
      </c>
      <c r="I41" s="13">
        <v>1</v>
      </c>
      <c r="J41" s="13">
        <v>1</v>
      </c>
      <c r="K41" s="13">
        <v>1</v>
      </c>
      <c r="L41" s="13">
        <v>1</v>
      </c>
      <c r="M41" s="13">
        <v>1</v>
      </c>
      <c r="N41" s="14"/>
    </row>
    <row r="42" spans="1:14" ht="12.75">
      <c r="A42" s="12" t="s">
        <v>107</v>
      </c>
      <c r="B42" s="13">
        <v>1</v>
      </c>
      <c r="C42" s="13">
        <v>1</v>
      </c>
      <c r="D42" s="13">
        <v>1</v>
      </c>
      <c r="E42" s="13">
        <v>1</v>
      </c>
      <c r="F42" s="13">
        <v>1</v>
      </c>
      <c r="G42" s="13">
        <v>1</v>
      </c>
      <c r="H42" s="13">
        <v>1</v>
      </c>
      <c r="I42" s="13">
        <v>1</v>
      </c>
      <c r="J42" s="13">
        <v>1</v>
      </c>
      <c r="K42" s="13">
        <v>1</v>
      </c>
      <c r="L42" s="13">
        <v>1</v>
      </c>
      <c r="M42" s="13">
        <v>1</v>
      </c>
      <c r="N42" s="14"/>
    </row>
    <row r="43" spans="1:14" ht="12.75">
      <c r="A43" s="12"/>
      <c r="B43" s="13">
        <v>1</v>
      </c>
      <c r="C43" s="13">
        <v>1</v>
      </c>
      <c r="D43" s="13">
        <v>1</v>
      </c>
      <c r="E43" s="13">
        <v>1</v>
      </c>
      <c r="F43" s="13">
        <v>1</v>
      </c>
      <c r="G43" s="13">
        <v>1</v>
      </c>
      <c r="H43" s="13">
        <v>1</v>
      </c>
      <c r="I43" s="13">
        <v>1</v>
      </c>
      <c r="J43" s="13">
        <v>1</v>
      </c>
      <c r="K43" s="13">
        <v>1</v>
      </c>
      <c r="L43" s="13">
        <v>1</v>
      </c>
      <c r="M43" s="13">
        <v>1</v>
      </c>
      <c r="N43" s="14"/>
    </row>
    <row r="44" spans="1:14" ht="12.75">
      <c r="A44" s="12" t="s">
        <v>108</v>
      </c>
      <c r="B44" s="13">
        <v>1</v>
      </c>
      <c r="C44" s="13">
        <v>1</v>
      </c>
      <c r="D44" s="13">
        <v>1</v>
      </c>
      <c r="E44" s="13">
        <v>1</v>
      </c>
      <c r="F44" s="13">
        <v>1</v>
      </c>
      <c r="G44" s="13">
        <v>1</v>
      </c>
      <c r="H44" s="13">
        <v>1</v>
      </c>
      <c r="I44" s="13">
        <v>1</v>
      </c>
      <c r="J44" s="13">
        <v>1</v>
      </c>
      <c r="K44" s="13">
        <v>1</v>
      </c>
      <c r="L44" s="13">
        <v>1</v>
      </c>
      <c r="M44" s="13">
        <v>1</v>
      </c>
      <c r="N44" s="14"/>
    </row>
    <row r="45" spans="1:14" ht="12.75">
      <c r="A45" s="12"/>
      <c r="B45" s="13">
        <v>1</v>
      </c>
      <c r="C45" s="13">
        <v>1</v>
      </c>
      <c r="D45" s="13">
        <v>1</v>
      </c>
      <c r="E45" s="13">
        <v>1</v>
      </c>
      <c r="F45" s="13">
        <v>1</v>
      </c>
      <c r="G45" s="13">
        <v>1</v>
      </c>
      <c r="H45" s="13">
        <v>1</v>
      </c>
      <c r="I45" s="13">
        <v>1</v>
      </c>
      <c r="J45" s="13">
        <v>1</v>
      </c>
      <c r="K45" s="13">
        <v>1</v>
      </c>
      <c r="L45" s="13">
        <v>1</v>
      </c>
      <c r="M45" s="13">
        <v>1</v>
      </c>
      <c r="N45" s="14"/>
    </row>
    <row r="46" spans="1:14" ht="12.75">
      <c r="A46" s="12" t="s">
        <v>109</v>
      </c>
      <c r="B46" s="13">
        <v>1</v>
      </c>
      <c r="C46" s="13">
        <v>1</v>
      </c>
      <c r="D46" s="13">
        <v>1</v>
      </c>
      <c r="E46" s="13">
        <v>1</v>
      </c>
      <c r="F46" s="13">
        <v>1</v>
      </c>
      <c r="G46" s="13">
        <v>1</v>
      </c>
      <c r="H46" s="13">
        <v>1</v>
      </c>
      <c r="I46" s="13">
        <v>1</v>
      </c>
      <c r="J46" s="13">
        <v>1</v>
      </c>
      <c r="K46" s="13">
        <v>1</v>
      </c>
      <c r="L46" s="13">
        <v>1</v>
      </c>
      <c r="M46" s="13">
        <v>1</v>
      </c>
      <c r="N46" s="14"/>
    </row>
    <row r="47" spans="1:14" ht="12.75">
      <c r="A47" s="12"/>
      <c r="B47" s="13">
        <v>1</v>
      </c>
      <c r="C47" s="13">
        <v>1</v>
      </c>
      <c r="D47" s="13">
        <v>1</v>
      </c>
      <c r="E47" s="13">
        <v>1</v>
      </c>
      <c r="F47" s="13">
        <v>1</v>
      </c>
      <c r="G47" s="13">
        <v>1</v>
      </c>
      <c r="H47" s="13">
        <v>1</v>
      </c>
      <c r="I47" s="13">
        <v>1</v>
      </c>
      <c r="J47" s="13">
        <v>1</v>
      </c>
      <c r="K47" s="13">
        <v>1</v>
      </c>
      <c r="L47" s="13">
        <v>1</v>
      </c>
      <c r="M47" s="13">
        <v>1</v>
      </c>
      <c r="N47" s="14"/>
    </row>
    <row r="48" spans="1:14" ht="12.75">
      <c r="A48" s="12" t="s">
        <v>110</v>
      </c>
      <c r="B48" s="13">
        <v>1</v>
      </c>
      <c r="C48" s="13">
        <v>1</v>
      </c>
      <c r="D48" s="13">
        <v>1</v>
      </c>
      <c r="E48" s="13">
        <v>1</v>
      </c>
      <c r="F48" s="13">
        <v>1</v>
      </c>
      <c r="G48" s="13">
        <v>1</v>
      </c>
      <c r="H48" s="13">
        <v>1</v>
      </c>
      <c r="I48" s="13">
        <v>1</v>
      </c>
      <c r="J48" s="13">
        <v>1</v>
      </c>
      <c r="K48" s="13">
        <v>1</v>
      </c>
      <c r="L48" s="13">
        <v>1</v>
      </c>
      <c r="M48" s="13">
        <v>1</v>
      </c>
      <c r="N48" s="14"/>
    </row>
    <row r="49" spans="1:14" ht="12.75">
      <c r="A49" s="12"/>
      <c r="B49" s="13">
        <v>1</v>
      </c>
      <c r="C49" s="13">
        <v>1</v>
      </c>
      <c r="D49" s="13">
        <v>1</v>
      </c>
      <c r="E49" s="13">
        <v>1</v>
      </c>
      <c r="F49" s="13">
        <v>1</v>
      </c>
      <c r="G49" s="13">
        <v>1</v>
      </c>
      <c r="H49" s="13">
        <v>1</v>
      </c>
      <c r="I49" s="13">
        <v>1</v>
      </c>
      <c r="J49" s="13">
        <v>1</v>
      </c>
      <c r="K49" s="13">
        <v>1</v>
      </c>
      <c r="L49" s="13">
        <v>1</v>
      </c>
      <c r="M49" s="13">
        <v>1</v>
      </c>
      <c r="N49" s="14"/>
    </row>
    <row r="50" spans="1:14" ht="12.75">
      <c r="A50" s="12" t="s">
        <v>111</v>
      </c>
      <c r="B50" s="13">
        <v>1</v>
      </c>
      <c r="C50" s="13">
        <v>1</v>
      </c>
      <c r="D50" s="13">
        <v>1</v>
      </c>
      <c r="E50" s="13">
        <v>1</v>
      </c>
      <c r="F50" s="13">
        <v>1</v>
      </c>
      <c r="G50" s="13">
        <v>1</v>
      </c>
      <c r="H50" s="13">
        <v>1</v>
      </c>
      <c r="I50" s="13">
        <v>1</v>
      </c>
      <c r="J50" s="13">
        <v>1</v>
      </c>
      <c r="K50" s="13">
        <v>1</v>
      </c>
      <c r="L50" s="13">
        <v>1</v>
      </c>
      <c r="M50" s="13">
        <v>1</v>
      </c>
      <c r="N50" s="14"/>
    </row>
    <row r="51" spans="1:14" ht="12.75">
      <c r="A51" s="12"/>
      <c r="B51" s="13">
        <v>1</v>
      </c>
      <c r="C51" s="13">
        <v>1</v>
      </c>
      <c r="D51" s="13">
        <v>1</v>
      </c>
      <c r="E51" s="13">
        <v>1</v>
      </c>
      <c r="F51" s="13">
        <v>1</v>
      </c>
      <c r="G51" s="13">
        <v>1</v>
      </c>
      <c r="H51" s="13">
        <v>1</v>
      </c>
      <c r="I51" s="13">
        <v>1</v>
      </c>
      <c r="J51" s="13">
        <v>1</v>
      </c>
      <c r="K51" s="13">
        <v>1</v>
      </c>
      <c r="L51" s="13">
        <v>1</v>
      </c>
      <c r="M51" s="13">
        <v>1</v>
      </c>
      <c r="N51" s="14"/>
    </row>
    <row r="52" spans="1:14" ht="12.75">
      <c r="A52" s="62" t="s">
        <v>112</v>
      </c>
      <c r="B52" s="27">
        <v>1</v>
      </c>
      <c r="C52" s="27">
        <v>1</v>
      </c>
      <c r="D52" s="27">
        <v>1</v>
      </c>
      <c r="E52" s="27">
        <v>1</v>
      </c>
      <c r="F52" s="27">
        <v>1</v>
      </c>
      <c r="G52" s="27">
        <v>1</v>
      </c>
      <c r="H52" s="27">
        <v>1</v>
      </c>
      <c r="I52" s="27">
        <v>1</v>
      </c>
      <c r="J52" s="27">
        <v>1</v>
      </c>
      <c r="K52" s="27">
        <v>1</v>
      </c>
      <c r="L52" s="27">
        <v>1</v>
      </c>
      <c r="M52" s="27">
        <v>1</v>
      </c>
      <c r="N52" s="14"/>
    </row>
    <row r="53" spans="1:14" ht="12.75">
      <c r="A53" s="62"/>
      <c r="B53" s="27">
        <v>1</v>
      </c>
      <c r="C53" s="27">
        <v>1</v>
      </c>
      <c r="D53" s="27">
        <v>1</v>
      </c>
      <c r="E53" s="27">
        <v>1</v>
      </c>
      <c r="F53" s="27">
        <v>1</v>
      </c>
      <c r="G53" s="27">
        <v>1</v>
      </c>
      <c r="H53" s="27">
        <v>1</v>
      </c>
      <c r="I53" s="27">
        <v>1</v>
      </c>
      <c r="J53" s="27">
        <v>1</v>
      </c>
      <c r="K53" s="27">
        <v>1</v>
      </c>
      <c r="L53" s="27">
        <v>1</v>
      </c>
      <c r="M53" s="27">
        <v>1</v>
      </c>
      <c r="N53" s="14"/>
    </row>
    <row r="54" spans="1:14" ht="12.75">
      <c r="A54" s="62" t="s">
        <v>113</v>
      </c>
      <c r="B54" s="27">
        <v>1</v>
      </c>
      <c r="C54" s="27">
        <v>1</v>
      </c>
      <c r="D54" s="27">
        <v>1</v>
      </c>
      <c r="E54" s="27">
        <v>1</v>
      </c>
      <c r="F54" s="27">
        <v>1</v>
      </c>
      <c r="G54" s="27">
        <v>1</v>
      </c>
      <c r="H54" s="27">
        <v>1</v>
      </c>
      <c r="I54" s="27">
        <v>1</v>
      </c>
      <c r="J54" s="27">
        <v>1</v>
      </c>
      <c r="K54" s="27">
        <v>1</v>
      </c>
      <c r="L54" s="27">
        <v>1</v>
      </c>
      <c r="M54" s="27">
        <v>1</v>
      </c>
      <c r="N54" s="14"/>
    </row>
    <row r="55" spans="1:14" ht="12.75">
      <c r="A55" s="62"/>
      <c r="B55" s="27">
        <v>1</v>
      </c>
      <c r="C55" s="27">
        <v>1</v>
      </c>
      <c r="D55" s="27">
        <v>1</v>
      </c>
      <c r="E55" s="27">
        <v>1</v>
      </c>
      <c r="F55" s="27">
        <v>1</v>
      </c>
      <c r="G55" s="27">
        <v>1</v>
      </c>
      <c r="H55" s="27">
        <v>1</v>
      </c>
      <c r="I55" s="27">
        <v>1</v>
      </c>
      <c r="J55" s="27">
        <v>1</v>
      </c>
      <c r="K55" s="27">
        <v>1</v>
      </c>
      <c r="L55" s="27">
        <v>1</v>
      </c>
      <c r="M55" s="27">
        <v>1</v>
      </c>
      <c r="N55" s="14"/>
    </row>
    <row r="56" spans="1:14" ht="12.75">
      <c r="A56" s="12" t="s">
        <v>114</v>
      </c>
      <c r="B56" s="13">
        <v>1</v>
      </c>
      <c r="C56" s="13">
        <v>1</v>
      </c>
      <c r="D56" s="13">
        <v>1</v>
      </c>
      <c r="E56" s="13">
        <v>1</v>
      </c>
      <c r="F56" s="13">
        <v>1</v>
      </c>
      <c r="G56" s="13">
        <v>1</v>
      </c>
      <c r="H56" s="13">
        <v>1</v>
      </c>
      <c r="I56" s="13">
        <v>1</v>
      </c>
      <c r="J56" s="13">
        <v>1</v>
      </c>
      <c r="K56" s="13">
        <v>1</v>
      </c>
      <c r="L56" s="13">
        <v>1</v>
      </c>
      <c r="M56" s="13">
        <v>1</v>
      </c>
      <c r="N56" s="14"/>
    </row>
    <row r="57" spans="1:14" ht="12.75">
      <c r="A57" s="12"/>
      <c r="B57" s="13">
        <v>1</v>
      </c>
      <c r="C57" s="13">
        <v>1</v>
      </c>
      <c r="D57" s="13">
        <v>1</v>
      </c>
      <c r="E57" s="13">
        <v>1</v>
      </c>
      <c r="F57" s="13">
        <v>1</v>
      </c>
      <c r="G57" s="13">
        <v>1</v>
      </c>
      <c r="H57" s="13">
        <v>1</v>
      </c>
      <c r="I57" s="13">
        <v>1</v>
      </c>
      <c r="J57" s="13">
        <v>1</v>
      </c>
      <c r="K57" s="13">
        <v>1</v>
      </c>
      <c r="L57" s="13">
        <v>1</v>
      </c>
      <c r="M57" s="13">
        <v>1</v>
      </c>
      <c r="N57" s="14"/>
    </row>
    <row r="58" spans="1:14" s="7" customFormat="1" ht="12.75">
      <c r="A58" s="70" t="s">
        <v>78</v>
      </c>
      <c r="B58" s="71">
        <f aca="true" t="shared" si="8" ref="B58:M58">SUM(B40:B57)</f>
        <v>18</v>
      </c>
      <c r="C58" s="71">
        <f t="shared" si="8"/>
        <v>18</v>
      </c>
      <c r="D58" s="71">
        <f t="shared" si="8"/>
        <v>18</v>
      </c>
      <c r="E58" s="71">
        <f t="shared" si="8"/>
        <v>18</v>
      </c>
      <c r="F58" s="71">
        <f t="shared" si="8"/>
        <v>18</v>
      </c>
      <c r="G58" s="71">
        <f t="shared" si="8"/>
        <v>18</v>
      </c>
      <c r="H58" s="71">
        <f t="shared" si="8"/>
        <v>18</v>
      </c>
      <c r="I58" s="71">
        <f t="shared" si="8"/>
        <v>18</v>
      </c>
      <c r="J58" s="71">
        <f t="shared" si="8"/>
        <v>18</v>
      </c>
      <c r="K58" s="71">
        <f t="shared" si="8"/>
        <v>18</v>
      </c>
      <c r="L58" s="71">
        <f t="shared" si="8"/>
        <v>18</v>
      </c>
      <c r="M58" s="71">
        <f t="shared" si="8"/>
        <v>18</v>
      </c>
      <c r="N58" s="25"/>
    </row>
    <row r="59" spans="1:14" s="7" customFormat="1" ht="12.75">
      <c r="A59" s="70" t="s">
        <v>79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25"/>
    </row>
    <row r="60" spans="1:14" s="7" customFormat="1" ht="12.75">
      <c r="A60" s="72" t="s">
        <v>177</v>
      </c>
      <c r="B60" s="73">
        <f aca="true" t="shared" si="9" ref="B60:M60">SUM(B58:B59)</f>
        <v>18</v>
      </c>
      <c r="C60" s="73">
        <f t="shared" si="9"/>
        <v>18</v>
      </c>
      <c r="D60" s="73">
        <f t="shared" si="9"/>
        <v>18</v>
      </c>
      <c r="E60" s="73">
        <f t="shared" si="9"/>
        <v>18</v>
      </c>
      <c r="F60" s="73">
        <f t="shared" si="9"/>
        <v>18</v>
      </c>
      <c r="G60" s="73">
        <f t="shared" si="9"/>
        <v>18</v>
      </c>
      <c r="H60" s="73">
        <f t="shared" si="9"/>
        <v>18</v>
      </c>
      <c r="I60" s="73">
        <f t="shared" si="9"/>
        <v>18</v>
      </c>
      <c r="J60" s="73">
        <f t="shared" si="9"/>
        <v>18</v>
      </c>
      <c r="K60" s="73">
        <f t="shared" si="9"/>
        <v>18</v>
      </c>
      <c r="L60" s="73">
        <f t="shared" si="9"/>
        <v>18</v>
      </c>
      <c r="M60" s="73">
        <f t="shared" si="9"/>
        <v>18</v>
      </c>
      <c r="N60" s="20"/>
    </row>
    <row r="61" spans="1:14" s="7" customFormat="1" ht="12.75">
      <c r="A61" s="23" t="s">
        <v>182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5"/>
    </row>
    <row r="62" spans="1:14" s="7" customFormat="1" ht="12.75">
      <c r="A62" s="23" t="s">
        <v>178</v>
      </c>
      <c r="B62" s="24">
        <f>+B40+B41+B42+B43+B44+B45+B46+B47+B48+B49+B50+B51+B52+B53+B54+B55+B56+B57</f>
        <v>18</v>
      </c>
      <c r="C62" s="24">
        <f aca="true" t="shared" si="10" ref="C62:M62">+C40+C41+C42+C43+C44+C45+C46+C47+C48+C49+C50+C51+C52+C53+C54+C55+C56+C57</f>
        <v>18</v>
      </c>
      <c r="D62" s="24">
        <f t="shared" si="10"/>
        <v>18</v>
      </c>
      <c r="E62" s="24">
        <f t="shared" si="10"/>
        <v>18</v>
      </c>
      <c r="F62" s="24">
        <f t="shared" si="10"/>
        <v>18</v>
      </c>
      <c r="G62" s="24">
        <f t="shared" si="10"/>
        <v>18</v>
      </c>
      <c r="H62" s="24">
        <f t="shared" si="10"/>
        <v>18</v>
      </c>
      <c r="I62" s="24">
        <f t="shared" si="10"/>
        <v>18</v>
      </c>
      <c r="J62" s="24">
        <f t="shared" si="10"/>
        <v>18</v>
      </c>
      <c r="K62" s="24">
        <f t="shared" si="10"/>
        <v>18</v>
      </c>
      <c r="L62" s="24">
        <f t="shared" si="10"/>
        <v>18</v>
      </c>
      <c r="M62" s="24">
        <f t="shared" si="10"/>
        <v>18</v>
      </c>
      <c r="N62" s="25"/>
    </row>
    <row r="63" spans="1:14" s="7" customFormat="1" ht="12.75">
      <c r="A63" s="29" t="s">
        <v>169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42"/>
    </row>
    <row r="64" spans="1:14" s="7" customFormat="1" ht="12.75">
      <c r="A64" s="34" t="s">
        <v>174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41"/>
    </row>
    <row r="65" spans="1:14" s="7" customFormat="1" ht="12.75">
      <c r="A65" s="36" t="s">
        <v>171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43"/>
    </row>
    <row r="67" spans="1:14" ht="12.75">
      <c r="A67" s="19" t="s">
        <v>115</v>
      </c>
      <c r="B67" s="10">
        <v>1</v>
      </c>
      <c r="C67" s="10">
        <v>2</v>
      </c>
      <c r="D67" s="10">
        <v>3</v>
      </c>
      <c r="E67" s="10">
        <v>4</v>
      </c>
      <c r="F67" s="10">
        <v>5</v>
      </c>
      <c r="G67" s="10">
        <v>6</v>
      </c>
      <c r="H67" s="10">
        <v>7</v>
      </c>
      <c r="I67" s="10">
        <v>8</v>
      </c>
      <c r="J67" s="10">
        <v>9</v>
      </c>
      <c r="K67" s="10">
        <v>10</v>
      </c>
      <c r="L67" s="10">
        <v>11</v>
      </c>
      <c r="M67" s="10">
        <v>12</v>
      </c>
      <c r="N67" s="18"/>
    </row>
    <row r="68" spans="1:14" ht="12.75">
      <c r="A68" s="12" t="s">
        <v>116</v>
      </c>
      <c r="B68" s="13">
        <v>1</v>
      </c>
      <c r="C68" s="13">
        <v>1</v>
      </c>
      <c r="D68" s="13">
        <v>1</v>
      </c>
      <c r="E68" s="13">
        <v>1</v>
      </c>
      <c r="F68" s="13">
        <v>1</v>
      </c>
      <c r="G68" s="13">
        <v>1</v>
      </c>
      <c r="H68" s="13">
        <v>1</v>
      </c>
      <c r="I68" s="13">
        <v>1</v>
      </c>
      <c r="J68" s="13">
        <v>1</v>
      </c>
      <c r="K68" s="13">
        <v>1</v>
      </c>
      <c r="L68" s="13">
        <v>1</v>
      </c>
      <c r="M68" s="13">
        <v>1</v>
      </c>
      <c r="N68" s="14"/>
    </row>
    <row r="69" spans="1:14" ht="12.75">
      <c r="A69" s="12"/>
      <c r="B69" s="13">
        <v>1</v>
      </c>
      <c r="C69" s="13">
        <v>1</v>
      </c>
      <c r="D69" s="13">
        <v>1</v>
      </c>
      <c r="E69" s="13">
        <v>1</v>
      </c>
      <c r="F69" s="13">
        <v>1</v>
      </c>
      <c r="G69" s="13">
        <v>1</v>
      </c>
      <c r="H69" s="13">
        <v>1</v>
      </c>
      <c r="I69" s="13">
        <v>1</v>
      </c>
      <c r="J69" s="13">
        <v>1</v>
      </c>
      <c r="K69" s="13">
        <v>1</v>
      </c>
      <c r="L69" s="13">
        <v>1</v>
      </c>
      <c r="M69" s="13">
        <v>1</v>
      </c>
      <c r="N69" s="14"/>
    </row>
    <row r="70" spans="1:14" ht="12.75">
      <c r="A70" s="12" t="s">
        <v>117</v>
      </c>
      <c r="B70" s="13">
        <v>1</v>
      </c>
      <c r="C70" s="13">
        <v>1</v>
      </c>
      <c r="D70" s="13">
        <v>1</v>
      </c>
      <c r="E70" s="13">
        <v>1</v>
      </c>
      <c r="F70" s="13">
        <v>1</v>
      </c>
      <c r="G70" s="13">
        <v>1</v>
      </c>
      <c r="H70" s="13">
        <v>1</v>
      </c>
      <c r="I70" s="13">
        <v>1</v>
      </c>
      <c r="J70" s="13">
        <v>1</v>
      </c>
      <c r="K70" s="13">
        <v>1</v>
      </c>
      <c r="L70" s="13">
        <v>1</v>
      </c>
      <c r="M70" s="13">
        <v>1</v>
      </c>
      <c r="N70" s="14"/>
    </row>
    <row r="71" spans="1:14" ht="12.75">
      <c r="A71" s="12"/>
      <c r="B71" s="13">
        <v>1</v>
      </c>
      <c r="C71" s="13">
        <v>1</v>
      </c>
      <c r="D71" s="13">
        <v>1</v>
      </c>
      <c r="E71" s="13">
        <v>1</v>
      </c>
      <c r="F71" s="13">
        <v>1</v>
      </c>
      <c r="G71" s="13">
        <v>1</v>
      </c>
      <c r="H71" s="13">
        <v>1</v>
      </c>
      <c r="I71" s="13">
        <v>1</v>
      </c>
      <c r="J71" s="13">
        <v>1</v>
      </c>
      <c r="K71" s="13">
        <v>1</v>
      </c>
      <c r="L71" s="13">
        <v>1</v>
      </c>
      <c r="M71" s="13">
        <v>1</v>
      </c>
      <c r="N71" s="14"/>
    </row>
    <row r="72" spans="1:14" ht="12.75">
      <c r="A72" s="12" t="s">
        <v>118</v>
      </c>
      <c r="B72" s="13">
        <v>1</v>
      </c>
      <c r="C72" s="13">
        <v>1</v>
      </c>
      <c r="D72" s="13">
        <v>1</v>
      </c>
      <c r="E72" s="13">
        <v>1</v>
      </c>
      <c r="F72" s="13">
        <v>1</v>
      </c>
      <c r="G72" s="13">
        <v>1</v>
      </c>
      <c r="H72" s="13">
        <v>1</v>
      </c>
      <c r="I72" s="13">
        <v>1</v>
      </c>
      <c r="J72" s="13">
        <v>1</v>
      </c>
      <c r="K72" s="13">
        <v>1</v>
      </c>
      <c r="L72" s="13">
        <v>1</v>
      </c>
      <c r="M72" s="13">
        <v>1</v>
      </c>
      <c r="N72" s="14"/>
    </row>
    <row r="73" spans="1:14" ht="12.75">
      <c r="A73" s="12"/>
      <c r="B73" s="13">
        <v>1</v>
      </c>
      <c r="C73" s="13">
        <v>1</v>
      </c>
      <c r="D73" s="13">
        <v>1</v>
      </c>
      <c r="E73" s="13">
        <v>1</v>
      </c>
      <c r="F73" s="13">
        <v>1</v>
      </c>
      <c r="G73" s="13">
        <v>1</v>
      </c>
      <c r="H73" s="13">
        <v>1</v>
      </c>
      <c r="I73" s="13">
        <v>1</v>
      </c>
      <c r="J73" s="13">
        <v>1</v>
      </c>
      <c r="K73" s="13">
        <v>1</v>
      </c>
      <c r="L73" s="13">
        <v>1</v>
      </c>
      <c r="M73" s="13">
        <v>1</v>
      </c>
      <c r="N73" s="14"/>
    </row>
    <row r="74" spans="1:14" ht="12.75">
      <c r="A74" s="12" t="s">
        <v>119</v>
      </c>
      <c r="B74" s="13">
        <v>1</v>
      </c>
      <c r="C74" s="13">
        <v>1</v>
      </c>
      <c r="D74" s="13">
        <v>1</v>
      </c>
      <c r="E74" s="13">
        <v>1</v>
      </c>
      <c r="F74" s="13">
        <v>1</v>
      </c>
      <c r="G74" s="13">
        <v>1</v>
      </c>
      <c r="H74" s="13">
        <v>1</v>
      </c>
      <c r="I74" s="13">
        <v>1</v>
      </c>
      <c r="J74" s="13">
        <v>1</v>
      </c>
      <c r="K74" s="13">
        <v>1</v>
      </c>
      <c r="L74" s="13">
        <v>1</v>
      </c>
      <c r="M74" s="13">
        <v>1</v>
      </c>
      <c r="N74" s="14"/>
    </row>
    <row r="75" spans="1:14" ht="12.75">
      <c r="A75" s="12"/>
      <c r="B75" s="13">
        <v>1</v>
      </c>
      <c r="C75" s="13">
        <v>1</v>
      </c>
      <c r="D75" s="13">
        <v>1</v>
      </c>
      <c r="E75" s="13">
        <v>1</v>
      </c>
      <c r="F75" s="13">
        <v>1</v>
      </c>
      <c r="G75" s="13">
        <v>1</v>
      </c>
      <c r="H75" s="13">
        <v>1</v>
      </c>
      <c r="I75" s="13">
        <v>1</v>
      </c>
      <c r="J75" s="13">
        <v>1</v>
      </c>
      <c r="K75" s="13">
        <v>1</v>
      </c>
      <c r="L75" s="13">
        <v>1</v>
      </c>
      <c r="M75" s="13">
        <v>1</v>
      </c>
      <c r="N75" s="14"/>
    </row>
    <row r="76" spans="1:14" ht="12.75">
      <c r="A76" s="12" t="s">
        <v>120</v>
      </c>
      <c r="B76" s="13">
        <v>1</v>
      </c>
      <c r="C76" s="13">
        <v>1</v>
      </c>
      <c r="D76" s="13">
        <v>1</v>
      </c>
      <c r="E76" s="13">
        <v>1</v>
      </c>
      <c r="F76" s="13">
        <v>1</v>
      </c>
      <c r="G76" s="13">
        <v>1</v>
      </c>
      <c r="H76" s="13">
        <v>1</v>
      </c>
      <c r="I76" s="13">
        <v>1</v>
      </c>
      <c r="J76" s="13">
        <v>1</v>
      </c>
      <c r="K76" s="13">
        <v>1</v>
      </c>
      <c r="L76" s="13">
        <v>1</v>
      </c>
      <c r="M76" s="13">
        <v>1</v>
      </c>
      <c r="N76" s="14"/>
    </row>
    <row r="77" spans="1:14" ht="12.75">
      <c r="A77" s="12"/>
      <c r="B77" s="13">
        <v>1</v>
      </c>
      <c r="C77" s="13">
        <v>1</v>
      </c>
      <c r="D77" s="13">
        <v>1</v>
      </c>
      <c r="E77" s="13">
        <v>1</v>
      </c>
      <c r="F77" s="13">
        <v>1</v>
      </c>
      <c r="G77" s="13">
        <v>1</v>
      </c>
      <c r="H77" s="13">
        <v>1</v>
      </c>
      <c r="I77" s="13">
        <v>1</v>
      </c>
      <c r="J77" s="13">
        <v>1</v>
      </c>
      <c r="K77" s="13">
        <v>1</v>
      </c>
      <c r="L77" s="13">
        <v>1</v>
      </c>
      <c r="M77" s="13">
        <v>1</v>
      </c>
      <c r="N77" s="14"/>
    </row>
    <row r="78" spans="1:14" ht="12.75">
      <c r="A78" s="12" t="s">
        <v>121</v>
      </c>
      <c r="B78" s="13">
        <v>1</v>
      </c>
      <c r="C78" s="13">
        <v>1</v>
      </c>
      <c r="D78" s="13">
        <v>1</v>
      </c>
      <c r="E78" s="13">
        <v>1</v>
      </c>
      <c r="F78" s="13">
        <v>1</v>
      </c>
      <c r="G78" s="13">
        <v>1</v>
      </c>
      <c r="H78" s="13">
        <v>1</v>
      </c>
      <c r="I78" s="13">
        <v>1</v>
      </c>
      <c r="J78" s="13">
        <v>1</v>
      </c>
      <c r="K78" s="13">
        <v>1</v>
      </c>
      <c r="L78" s="13">
        <v>1</v>
      </c>
      <c r="M78" s="13">
        <v>1</v>
      </c>
      <c r="N78" s="14"/>
    </row>
    <row r="79" spans="1:14" ht="12.75">
      <c r="A79" s="12"/>
      <c r="B79" s="13">
        <v>1</v>
      </c>
      <c r="C79" s="13">
        <v>1</v>
      </c>
      <c r="D79" s="13">
        <v>1</v>
      </c>
      <c r="E79" s="13">
        <v>1</v>
      </c>
      <c r="F79" s="13">
        <v>1</v>
      </c>
      <c r="G79" s="13">
        <v>1</v>
      </c>
      <c r="H79" s="13">
        <v>1</v>
      </c>
      <c r="I79" s="13">
        <v>1</v>
      </c>
      <c r="J79" s="13">
        <v>1</v>
      </c>
      <c r="K79" s="13">
        <v>1</v>
      </c>
      <c r="L79" s="13">
        <v>1</v>
      </c>
      <c r="M79" s="13">
        <v>1</v>
      </c>
      <c r="N79" s="14"/>
    </row>
    <row r="80" spans="1:14" s="7" customFormat="1" ht="12.75">
      <c r="A80" s="70" t="s">
        <v>78</v>
      </c>
      <c r="B80" s="71">
        <f aca="true" t="shared" si="11" ref="B80:M80">SUM(B68:B79)</f>
        <v>12</v>
      </c>
      <c r="C80" s="71">
        <f t="shared" si="11"/>
        <v>12</v>
      </c>
      <c r="D80" s="71">
        <f t="shared" si="11"/>
        <v>12</v>
      </c>
      <c r="E80" s="71">
        <f t="shared" si="11"/>
        <v>12</v>
      </c>
      <c r="F80" s="71">
        <f t="shared" si="11"/>
        <v>12</v>
      </c>
      <c r="G80" s="71">
        <f t="shared" si="11"/>
        <v>12</v>
      </c>
      <c r="H80" s="71">
        <f t="shared" si="11"/>
        <v>12</v>
      </c>
      <c r="I80" s="71">
        <f t="shared" si="11"/>
        <v>12</v>
      </c>
      <c r="J80" s="71">
        <f t="shared" si="11"/>
        <v>12</v>
      </c>
      <c r="K80" s="71">
        <f t="shared" si="11"/>
        <v>12</v>
      </c>
      <c r="L80" s="71">
        <f t="shared" si="11"/>
        <v>12</v>
      </c>
      <c r="M80" s="71">
        <f t="shared" si="11"/>
        <v>12</v>
      </c>
      <c r="N80" s="25"/>
    </row>
    <row r="81" spans="1:14" s="7" customFormat="1" ht="12.75">
      <c r="A81" s="70" t="s">
        <v>79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25"/>
    </row>
    <row r="82" spans="1:14" s="7" customFormat="1" ht="12.75">
      <c r="A82" s="72" t="s">
        <v>177</v>
      </c>
      <c r="B82" s="73">
        <f aca="true" t="shared" si="12" ref="B82:M82">SUM(B80:B81)</f>
        <v>12</v>
      </c>
      <c r="C82" s="73">
        <f t="shared" si="12"/>
        <v>12</v>
      </c>
      <c r="D82" s="73">
        <f t="shared" si="12"/>
        <v>12</v>
      </c>
      <c r="E82" s="73">
        <f t="shared" si="12"/>
        <v>12</v>
      </c>
      <c r="F82" s="73">
        <f t="shared" si="12"/>
        <v>12</v>
      </c>
      <c r="G82" s="73">
        <f t="shared" si="12"/>
        <v>12</v>
      </c>
      <c r="H82" s="73">
        <f t="shared" si="12"/>
        <v>12</v>
      </c>
      <c r="I82" s="73">
        <f t="shared" si="12"/>
        <v>12</v>
      </c>
      <c r="J82" s="73">
        <f t="shared" si="12"/>
        <v>12</v>
      </c>
      <c r="K82" s="73">
        <f t="shared" si="12"/>
        <v>12</v>
      </c>
      <c r="L82" s="73">
        <f t="shared" si="12"/>
        <v>12</v>
      </c>
      <c r="M82" s="73">
        <f t="shared" si="12"/>
        <v>12</v>
      </c>
      <c r="N82" s="20"/>
    </row>
    <row r="83" spans="1:14" s="7" customFormat="1" ht="12.75">
      <c r="A83" s="23" t="s">
        <v>182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5"/>
    </row>
    <row r="84" spans="1:14" s="7" customFormat="1" ht="12.75">
      <c r="A84" s="23" t="s">
        <v>178</v>
      </c>
      <c r="B84" s="24">
        <f>+B80</f>
        <v>12</v>
      </c>
      <c r="C84" s="24">
        <f aca="true" t="shared" si="13" ref="C84:M84">+C80</f>
        <v>12</v>
      </c>
      <c r="D84" s="24">
        <f t="shared" si="13"/>
        <v>12</v>
      </c>
      <c r="E84" s="24">
        <f t="shared" si="13"/>
        <v>12</v>
      </c>
      <c r="F84" s="24">
        <f t="shared" si="13"/>
        <v>12</v>
      </c>
      <c r="G84" s="24">
        <f t="shared" si="13"/>
        <v>12</v>
      </c>
      <c r="H84" s="24">
        <f t="shared" si="13"/>
        <v>12</v>
      </c>
      <c r="I84" s="24">
        <f t="shared" si="13"/>
        <v>12</v>
      </c>
      <c r="J84" s="24">
        <f t="shared" si="13"/>
        <v>12</v>
      </c>
      <c r="K84" s="24">
        <f t="shared" si="13"/>
        <v>12</v>
      </c>
      <c r="L84" s="24">
        <f t="shared" si="13"/>
        <v>12</v>
      </c>
      <c r="M84" s="24">
        <f t="shared" si="13"/>
        <v>12</v>
      </c>
      <c r="N84" s="25"/>
    </row>
    <row r="85" spans="1:14" s="7" customFormat="1" ht="12.75">
      <c r="A85" s="29" t="s">
        <v>169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42"/>
    </row>
    <row r="86" spans="1:14" s="7" customFormat="1" ht="12.75">
      <c r="A86" s="34" t="s">
        <v>174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41"/>
    </row>
    <row r="87" spans="1:14" s="7" customFormat="1" ht="12.75">
      <c r="A87" s="36" t="s">
        <v>171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43"/>
    </row>
    <row r="89" spans="1:14" s="8" customFormat="1" ht="12.75">
      <c r="A89" s="9" t="s">
        <v>122</v>
      </c>
      <c r="B89" s="10">
        <v>1</v>
      </c>
      <c r="C89" s="10">
        <v>2</v>
      </c>
      <c r="D89" s="10">
        <v>3</v>
      </c>
      <c r="E89" s="10">
        <v>4</v>
      </c>
      <c r="F89" s="10">
        <v>5</v>
      </c>
      <c r="G89" s="10">
        <v>6</v>
      </c>
      <c r="H89" s="10">
        <v>7</v>
      </c>
      <c r="I89" s="10">
        <v>8</v>
      </c>
      <c r="J89" s="10">
        <v>9</v>
      </c>
      <c r="K89" s="10">
        <v>10</v>
      </c>
      <c r="L89" s="10">
        <v>11</v>
      </c>
      <c r="M89" s="10">
        <v>12</v>
      </c>
      <c r="N89" s="11"/>
    </row>
    <row r="90" spans="1:14" ht="12.75">
      <c r="A90" s="12" t="s">
        <v>123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14" t="s">
        <v>153</v>
      </c>
    </row>
    <row r="91" spans="1:14" ht="12.75">
      <c r="A91" s="12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14"/>
    </row>
    <row r="92" spans="1:14" ht="12.75">
      <c r="A92" s="12" t="s">
        <v>124</v>
      </c>
      <c r="B92" s="13">
        <v>1</v>
      </c>
      <c r="C92" s="13">
        <v>1</v>
      </c>
      <c r="D92" s="13">
        <v>1</v>
      </c>
      <c r="E92" s="13">
        <v>1</v>
      </c>
      <c r="F92" s="13">
        <v>1</v>
      </c>
      <c r="G92" s="13">
        <v>1</v>
      </c>
      <c r="H92" s="13">
        <v>1</v>
      </c>
      <c r="I92" s="13">
        <v>1</v>
      </c>
      <c r="J92" s="13">
        <v>1</v>
      </c>
      <c r="K92" s="13">
        <v>1</v>
      </c>
      <c r="L92" s="13">
        <v>1</v>
      </c>
      <c r="M92" s="13">
        <v>1</v>
      </c>
      <c r="N92" s="14"/>
    </row>
    <row r="93" spans="1:14" ht="12.75">
      <c r="A93" s="12"/>
      <c r="B93" s="13">
        <v>1</v>
      </c>
      <c r="C93" s="13">
        <v>1</v>
      </c>
      <c r="D93" s="13">
        <v>1</v>
      </c>
      <c r="E93" s="13">
        <v>1</v>
      </c>
      <c r="F93" s="13">
        <v>1</v>
      </c>
      <c r="G93" s="13">
        <v>1</v>
      </c>
      <c r="H93" s="13">
        <v>1</v>
      </c>
      <c r="I93" s="13">
        <v>1</v>
      </c>
      <c r="J93" s="13">
        <v>1</v>
      </c>
      <c r="K93" s="13">
        <v>1</v>
      </c>
      <c r="L93" s="13">
        <v>1</v>
      </c>
      <c r="M93" s="13">
        <v>1</v>
      </c>
      <c r="N93" s="14"/>
    </row>
    <row r="94" spans="1:14" ht="12.75">
      <c r="A94" s="12" t="s">
        <v>125</v>
      </c>
      <c r="B94" s="13">
        <v>1</v>
      </c>
      <c r="C94" s="13">
        <v>1</v>
      </c>
      <c r="D94" s="13">
        <v>1</v>
      </c>
      <c r="E94" s="13">
        <v>1</v>
      </c>
      <c r="F94" s="13">
        <v>1</v>
      </c>
      <c r="G94" s="13">
        <v>1</v>
      </c>
      <c r="H94" s="13">
        <v>1</v>
      </c>
      <c r="I94" s="13">
        <v>1</v>
      </c>
      <c r="J94" s="13">
        <v>1</v>
      </c>
      <c r="K94" s="13">
        <v>1</v>
      </c>
      <c r="L94" s="13">
        <v>1</v>
      </c>
      <c r="M94" s="13">
        <v>1</v>
      </c>
      <c r="N94" s="14"/>
    </row>
    <row r="95" spans="1:14" ht="12.75">
      <c r="A95" s="12"/>
      <c r="B95" s="13">
        <v>1</v>
      </c>
      <c r="C95" s="13">
        <v>1</v>
      </c>
      <c r="D95" s="13">
        <v>1</v>
      </c>
      <c r="E95" s="13">
        <v>1</v>
      </c>
      <c r="F95" s="13">
        <v>1</v>
      </c>
      <c r="G95" s="13">
        <v>1</v>
      </c>
      <c r="H95" s="13">
        <v>1</v>
      </c>
      <c r="I95" s="13">
        <v>1</v>
      </c>
      <c r="J95" s="13">
        <v>1</v>
      </c>
      <c r="K95" s="13">
        <v>1</v>
      </c>
      <c r="L95" s="13">
        <v>1</v>
      </c>
      <c r="M95" s="13">
        <v>1</v>
      </c>
      <c r="N95" s="14"/>
    </row>
    <row r="96" spans="1:14" ht="12.75">
      <c r="A96" s="12" t="s">
        <v>126</v>
      </c>
      <c r="B96" s="13">
        <v>1</v>
      </c>
      <c r="C96" s="13">
        <v>1</v>
      </c>
      <c r="D96" s="13">
        <v>1</v>
      </c>
      <c r="E96" s="13">
        <v>1</v>
      </c>
      <c r="F96" s="13">
        <v>1</v>
      </c>
      <c r="G96" s="13">
        <v>1</v>
      </c>
      <c r="H96" s="13">
        <v>1</v>
      </c>
      <c r="I96" s="13">
        <v>1</v>
      </c>
      <c r="J96" s="13">
        <v>1</v>
      </c>
      <c r="K96" s="13">
        <v>1</v>
      </c>
      <c r="L96" s="13">
        <v>1</v>
      </c>
      <c r="M96" s="13">
        <v>1</v>
      </c>
      <c r="N96" s="14"/>
    </row>
    <row r="97" spans="1:14" ht="12.75">
      <c r="A97" s="12"/>
      <c r="B97" s="13">
        <v>1</v>
      </c>
      <c r="C97" s="13">
        <v>1</v>
      </c>
      <c r="D97" s="13">
        <v>1</v>
      </c>
      <c r="E97" s="13">
        <v>1</v>
      </c>
      <c r="F97" s="13">
        <v>1</v>
      </c>
      <c r="G97" s="13">
        <v>1</v>
      </c>
      <c r="H97" s="13">
        <v>1</v>
      </c>
      <c r="I97" s="13">
        <v>1</v>
      </c>
      <c r="J97" s="13">
        <v>1</v>
      </c>
      <c r="K97" s="13">
        <v>1</v>
      </c>
      <c r="L97" s="13">
        <v>1</v>
      </c>
      <c r="M97" s="13">
        <v>1</v>
      </c>
      <c r="N97" s="14"/>
    </row>
    <row r="98" spans="1:14" ht="12.75">
      <c r="A98" s="12" t="s">
        <v>127</v>
      </c>
      <c r="B98" s="13">
        <v>1</v>
      </c>
      <c r="C98" s="13">
        <v>1</v>
      </c>
      <c r="D98" s="13">
        <v>1</v>
      </c>
      <c r="E98" s="13">
        <v>1</v>
      </c>
      <c r="F98" s="13">
        <v>1</v>
      </c>
      <c r="G98" s="13">
        <v>1</v>
      </c>
      <c r="H98" s="13">
        <v>1</v>
      </c>
      <c r="I98" s="13">
        <v>1</v>
      </c>
      <c r="J98" s="13">
        <v>1</v>
      </c>
      <c r="K98" s="13">
        <v>1</v>
      </c>
      <c r="L98" s="13">
        <v>1</v>
      </c>
      <c r="M98" s="13">
        <v>1</v>
      </c>
      <c r="N98" s="14"/>
    </row>
    <row r="99" spans="1:14" ht="12.75">
      <c r="A99" s="12"/>
      <c r="B99" s="13">
        <v>1</v>
      </c>
      <c r="C99" s="13">
        <v>1</v>
      </c>
      <c r="D99" s="13">
        <v>1</v>
      </c>
      <c r="E99" s="13">
        <v>1</v>
      </c>
      <c r="F99" s="13">
        <v>1</v>
      </c>
      <c r="G99" s="13">
        <v>1</v>
      </c>
      <c r="H99" s="13">
        <v>1</v>
      </c>
      <c r="I99" s="13">
        <v>1</v>
      </c>
      <c r="J99" s="13">
        <v>1</v>
      </c>
      <c r="K99" s="13">
        <v>1</v>
      </c>
      <c r="L99" s="13">
        <v>1</v>
      </c>
      <c r="M99" s="13">
        <v>1</v>
      </c>
      <c r="N99" s="14"/>
    </row>
    <row r="100" spans="1:14" ht="12.75">
      <c r="A100" s="12" t="s">
        <v>128</v>
      </c>
      <c r="B100" s="13">
        <v>1</v>
      </c>
      <c r="C100" s="13">
        <v>1</v>
      </c>
      <c r="D100" s="13">
        <v>1</v>
      </c>
      <c r="E100" s="13">
        <v>1</v>
      </c>
      <c r="F100" s="13">
        <v>1</v>
      </c>
      <c r="G100" s="13">
        <v>1</v>
      </c>
      <c r="H100" s="13">
        <v>1</v>
      </c>
      <c r="I100" s="13">
        <v>1</v>
      </c>
      <c r="J100" s="13">
        <v>1</v>
      </c>
      <c r="K100" s="13">
        <v>1</v>
      </c>
      <c r="L100" s="13">
        <v>1</v>
      </c>
      <c r="M100" s="13">
        <v>1</v>
      </c>
      <c r="N100" s="14"/>
    </row>
    <row r="101" spans="1:14" ht="12.75">
      <c r="A101" s="12"/>
      <c r="B101" s="13">
        <v>1</v>
      </c>
      <c r="C101" s="13">
        <v>1</v>
      </c>
      <c r="D101" s="13">
        <v>1</v>
      </c>
      <c r="E101" s="13">
        <v>1</v>
      </c>
      <c r="F101" s="13">
        <v>1</v>
      </c>
      <c r="G101" s="13">
        <v>1</v>
      </c>
      <c r="H101" s="13">
        <v>1</v>
      </c>
      <c r="I101" s="13">
        <v>1</v>
      </c>
      <c r="J101" s="13">
        <v>1</v>
      </c>
      <c r="K101" s="13">
        <v>1</v>
      </c>
      <c r="L101" s="13">
        <v>1</v>
      </c>
      <c r="M101" s="13">
        <v>1</v>
      </c>
      <c r="N101" s="14"/>
    </row>
    <row r="102" spans="1:14" ht="12.75">
      <c r="A102" s="12" t="s">
        <v>129</v>
      </c>
      <c r="B102" s="13">
        <v>1</v>
      </c>
      <c r="C102" s="13">
        <v>1</v>
      </c>
      <c r="D102" s="13">
        <v>1</v>
      </c>
      <c r="E102" s="13">
        <v>1</v>
      </c>
      <c r="F102" s="13">
        <v>1</v>
      </c>
      <c r="G102" s="13">
        <v>1</v>
      </c>
      <c r="H102" s="13">
        <v>1</v>
      </c>
      <c r="I102" s="13">
        <v>1</v>
      </c>
      <c r="J102" s="13">
        <v>1</v>
      </c>
      <c r="K102" s="13">
        <v>1</v>
      </c>
      <c r="L102" s="13">
        <v>1</v>
      </c>
      <c r="M102" s="13">
        <v>1</v>
      </c>
      <c r="N102" s="14"/>
    </row>
    <row r="103" spans="1:14" ht="12.75">
      <c r="A103" s="12"/>
      <c r="B103" s="13">
        <v>1</v>
      </c>
      <c r="C103" s="13">
        <v>1</v>
      </c>
      <c r="D103" s="13">
        <v>1</v>
      </c>
      <c r="E103" s="13">
        <v>1</v>
      </c>
      <c r="F103" s="13">
        <v>1</v>
      </c>
      <c r="G103" s="13">
        <v>1</v>
      </c>
      <c r="H103" s="13">
        <v>1</v>
      </c>
      <c r="I103" s="13">
        <v>1</v>
      </c>
      <c r="J103" s="13">
        <v>1</v>
      </c>
      <c r="K103" s="13">
        <v>1</v>
      </c>
      <c r="L103" s="13">
        <v>1</v>
      </c>
      <c r="M103" s="13">
        <v>1</v>
      </c>
      <c r="N103" s="14"/>
    </row>
    <row r="104" spans="1:14" s="7" customFormat="1" ht="12.75">
      <c r="A104" s="70" t="s">
        <v>78</v>
      </c>
      <c r="B104" s="71">
        <f>SUM(B90:B103)</f>
        <v>12</v>
      </c>
      <c r="C104" s="71">
        <f aca="true" t="shared" si="14" ref="C104:M104">SUM(C90:C103)</f>
        <v>12</v>
      </c>
      <c r="D104" s="71">
        <f t="shared" si="14"/>
        <v>12</v>
      </c>
      <c r="E104" s="71">
        <f t="shared" si="14"/>
        <v>12</v>
      </c>
      <c r="F104" s="71">
        <f t="shared" si="14"/>
        <v>12</v>
      </c>
      <c r="G104" s="71">
        <f t="shared" si="14"/>
        <v>12</v>
      </c>
      <c r="H104" s="71">
        <f t="shared" si="14"/>
        <v>12</v>
      </c>
      <c r="I104" s="71">
        <f t="shared" si="14"/>
        <v>12</v>
      </c>
      <c r="J104" s="71">
        <f t="shared" si="14"/>
        <v>12</v>
      </c>
      <c r="K104" s="71">
        <f t="shared" si="14"/>
        <v>12</v>
      </c>
      <c r="L104" s="71">
        <f t="shared" si="14"/>
        <v>12</v>
      </c>
      <c r="M104" s="71">
        <f t="shared" si="14"/>
        <v>12</v>
      </c>
      <c r="N104" s="25"/>
    </row>
    <row r="105" spans="1:14" s="7" customFormat="1" ht="12.75">
      <c r="A105" s="70" t="s">
        <v>79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25"/>
    </row>
    <row r="106" spans="1:14" ht="12.75">
      <c r="A106" s="72" t="s">
        <v>177</v>
      </c>
      <c r="B106" s="73">
        <f aca="true" t="shared" si="15" ref="B106:M106">SUM(B104:B105)</f>
        <v>12</v>
      </c>
      <c r="C106" s="73">
        <f t="shared" si="15"/>
        <v>12</v>
      </c>
      <c r="D106" s="73">
        <f t="shared" si="15"/>
        <v>12</v>
      </c>
      <c r="E106" s="73">
        <f t="shared" si="15"/>
        <v>12</v>
      </c>
      <c r="F106" s="73">
        <f t="shared" si="15"/>
        <v>12</v>
      </c>
      <c r="G106" s="73">
        <f t="shared" si="15"/>
        <v>12</v>
      </c>
      <c r="H106" s="73">
        <f t="shared" si="15"/>
        <v>12</v>
      </c>
      <c r="I106" s="73">
        <f t="shared" si="15"/>
        <v>12</v>
      </c>
      <c r="J106" s="73">
        <f t="shared" si="15"/>
        <v>12</v>
      </c>
      <c r="K106" s="73">
        <f t="shared" si="15"/>
        <v>12</v>
      </c>
      <c r="L106" s="73">
        <f t="shared" si="15"/>
        <v>12</v>
      </c>
      <c r="M106" s="73">
        <f t="shared" si="15"/>
        <v>12</v>
      </c>
      <c r="N106" s="17"/>
    </row>
    <row r="107" spans="1:14" s="7" customFormat="1" ht="12.75">
      <c r="A107" s="23" t="s">
        <v>182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5"/>
    </row>
    <row r="108" spans="1:14" s="7" customFormat="1" ht="12.75">
      <c r="A108" s="23" t="s">
        <v>178</v>
      </c>
      <c r="B108" s="24">
        <f>+B90+B91+B92+B93+B94+B95+B96+B97+B98+B99+B100+B101+B102+B103</f>
        <v>12</v>
      </c>
      <c r="C108" s="24">
        <f aca="true" t="shared" si="16" ref="C108:M108">+C90+C91+C92+C93+C94+C95+C96+C97+C98+C99+C100+C101+C102+C103</f>
        <v>12</v>
      </c>
      <c r="D108" s="24">
        <f t="shared" si="16"/>
        <v>12</v>
      </c>
      <c r="E108" s="24">
        <f t="shared" si="16"/>
        <v>12</v>
      </c>
      <c r="F108" s="24">
        <f t="shared" si="16"/>
        <v>12</v>
      </c>
      <c r="G108" s="24">
        <f t="shared" si="16"/>
        <v>12</v>
      </c>
      <c r="H108" s="24">
        <f t="shared" si="16"/>
        <v>12</v>
      </c>
      <c r="I108" s="24">
        <f t="shared" si="16"/>
        <v>12</v>
      </c>
      <c r="J108" s="24">
        <f t="shared" si="16"/>
        <v>12</v>
      </c>
      <c r="K108" s="24">
        <f t="shared" si="16"/>
        <v>12</v>
      </c>
      <c r="L108" s="24">
        <f t="shared" si="16"/>
        <v>12</v>
      </c>
      <c r="M108" s="24">
        <f t="shared" si="16"/>
        <v>12</v>
      </c>
      <c r="N108" s="25"/>
    </row>
    <row r="109" spans="1:14" s="7" customFormat="1" ht="12.75">
      <c r="A109" s="29" t="s">
        <v>169</v>
      </c>
      <c r="B109" s="30"/>
      <c r="C109" s="30"/>
      <c r="D109" s="30"/>
      <c r="E109" s="30"/>
      <c r="F109" s="30"/>
      <c r="G109" s="30"/>
      <c r="H109" s="30">
        <f aca="true" t="shared" si="17" ref="H109:M109">+H92+H94</f>
        <v>2</v>
      </c>
      <c r="I109" s="30">
        <f t="shared" si="17"/>
        <v>2</v>
      </c>
      <c r="J109" s="30">
        <f t="shared" si="17"/>
        <v>2</v>
      </c>
      <c r="K109" s="30">
        <f t="shared" si="17"/>
        <v>2</v>
      </c>
      <c r="L109" s="30">
        <f t="shared" si="17"/>
        <v>2</v>
      </c>
      <c r="M109" s="30">
        <f t="shared" si="17"/>
        <v>2</v>
      </c>
      <c r="N109" s="42"/>
    </row>
    <row r="110" spans="1:14" s="7" customFormat="1" ht="12.75">
      <c r="A110" s="34" t="s">
        <v>174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41"/>
    </row>
    <row r="111" spans="1:14" s="7" customFormat="1" ht="12.75">
      <c r="A111" s="36" t="s">
        <v>171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43"/>
    </row>
    <row r="113" spans="1:14" s="8" customFormat="1" ht="12.75">
      <c r="A113" s="9" t="s">
        <v>196</v>
      </c>
      <c r="B113" s="10">
        <v>1</v>
      </c>
      <c r="C113" s="10">
        <v>2</v>
      </c>
      <c r="D113" s="10">
        <v>3</v>
      </c>
      <c r="E113" s="10">
        <v>4</v>
      </c>
      <c r="F113" s="10">
        <v>5</v>
      </c>
      <c r="G113" s="10">
        <v>6</v>
      </c>
      <c r="H113" s="10">
        <v>7</v>
      </c>
      <c r="I113" s="10">
        <v>8</v>
      </c>
      <c r="J113" s="10">
        <v>9</v>
      </c>
      <c r="K113" s="10">
        <v>10</v>
      </c>
      <c r="L113" s="10">
        <v>11</v>
      </c>
      <c r="M113" s="10">
        <v>12</v>
      </c>
      <c r="N113" s="11"/>
    </row>
    <row r="114" spans="1:14" ht="12.75">
      <c r="A114" s="12" t="s">
        <v>130</v>
      </c>
      <c r="B114" s="13">
        <v>1</v>
      </c>
      <c r="C114" s="13">
        <v>1</v>
      </c>
      <c r="D114" s="13">
        <v>1</v>
      </c>
      <c r="E114" s="13">
        <v>1</v>
      </c>
      <c r="F114" s="13">
        <v>1</v>
      </c>
      <c r="G114" s="13">
        <v>1</v>
      </c>
      <c r="H114" s="13">
        <v>1</v>
      </c>
      <c r="I114" s="13">
        <v>1</v>
      </c>
      <c r="J114" s="13">
        <v>1</v>
      </c>
      <c r="K114" s="13">
        <v>1</v>
      </c>
      <c r="L114" s="13">
        <v>1</v>
      </c>
      <c r="M114" s="13">
        <v>1</v>
      </c>
      <c r="N114" s="14"/>
    </row>
    <row r="115" spans="1:14" ht="12.75">
      <c r="A115" s="12"/>
      <c r="B115" s="13">
        <v>1</v>
      </c>
      <c r="C115" s="13">
        <v>1</v>
      </c>
      <c r="D115" s="13">
        <v>1</v>
      </c>
      <c r="E115" s="13">
        <v>1</v>
      </c>
      <c r="F115" s="13">
        <v>1</v>
      </c>
      <c r="G115" s="13">
        <v>1</v>
      </c>
      <c r="H115" s="13">
        <v>1</v>
      </c>
      <c r="I115" s="13">
        <v>1</v>
      </c>
      <c r="J115" s="13">
        <v>1</v>
      </c>
      <c r="K115" s="13">
        <v>1</v>
      </c>
      <c r="L115" s="13">
        <v>1</v>
      </c>
      <c r="M115" s="13">
        <v>1</v>
      </c>
      <c r="N115" s="14"/>
    </row>
    <row r="116" spans="1:14" ht="12.75">
      <c r="A116" s="12" t="s">
        <v>132</v>
      </c>
      <c r="B116" s="13">
        <v>1</v>
      </c>
      <c r="C116" s="13">
        <v>1</v>
      </c>
      <c r="D116" s="13">
        <v>1</v>
      </c>
      <c r="E116" s="13">
        <v>1</v>
      </c>
      <c r="F116" s="13">
        <v>1</v>
      </c>
      <c r="G116" s="13">
        <v>1</v>
      </c>
      <c r="H116" s="13">
        <v>1</v>
      </c>
      <c r="I116" s="13">
        <v>1</v>
      </c>
      <c r="J116" s="13">
        <v>1</v>
      </c>
      <c r="K116" s="13">
        <v>1</v>
      </c>
      <c r="L116" s="13">
        <v>1</v>
      </c>
      <c r="M116" s="13">
        <v>1</v>
      </c>
      <c r="N116" s="14"/>
    </row>
    <row r="117" spans="1:14" ht="12.75">
      <c r="A117" s="12"/>
      <c r="B117" s="13">
        <v>1</v>
      </c>
      <c r="C117" s="13">
        <v>1</v>
      </c>
      <c r="D117" s="13">
        <v>1</v>
      </c>
      <c r="E117" s="13">
        <v>1</v>
      </c>
      <c r="F117" s="13">
        <v>1</v>
      </c>
      <c r="G117" s="13">
        <v>1</v>
      </c>
      <c r="H117" s="13">
        <v>1</v>
      </c>
      <c r="I117" s="13">
        <v>1</v>
      </c>
      <c r="J117" s="13">
        <v>1</v>
      </c>
      <c r="K117" s="13">
        <v>1</v>
      </c>
      <c r="L117" s="13">
        <v>1</v>
      </c>
      <c r="M117" s="13">
        <v>1</v>
      </c>
      <c r="N117" s="14"/>
    </row>
    <row r="118" spans="1:14" ht="12.75">
      <c r="A118" s="12" t="s">
        <v>131</v>
      </c>
      <c r="B118" s="13">
        <v>1</v>
      </c>
      <c r="C118" s="13">
        <v>1</v>
      </c>
      <c r="D118" s="13">
        <v>1</v>
      </c>
      <c r="E118" s="13">
        <v>1</v>
      </c>
      <c r="F118" s="13">
        <v>1</v>
      </c>
      <c r="G118" s="13">
        <v>1</v>
      </c>
      <c r="H118" s="13">
        <v>1</v>
      </c>
      <c r="I118" s="13">
        <v>1</v>
      </c>
      <c r="J118" s="13">
        <v>1</v>
      </c>
      <c r="K118" s="13">
        <v>1</v>
      </c>
      <c r="L118" s="13">
        <v>1</v>
      </c>
      <c r="M118" s="13">
        <v>1</v>
      </c>
      <c r="N118" s="14"/>
    </row>
    <row r="119" spans="1:14" ht="12.75">
      <c r="A119" s="12"/>
      <c r="B119" s="13">
        <v>1</v>
      </c>
      <c r="C119" s="13">
        <v>1</v>
      </c>
      <c r="D119" s="13">
        <v>1</v>
      </c>
      <c r="E119" s="13">
        <v>1</v>
      </c>
      <c r="F119" s="13">
        <v>1</v>
      </c>
      <c r="G119" s="13">
        <v>1</v>
      </c>
      <c r="H119" s="13">
        <v>1</v>
      </c>
      <c r="I119" s="13">
        <v>1</v>
      </c>
      <c r="J119" s="13">
        <v>1</v>
      </c>
      <c r="K119" s="13">
        <v>1</v>
      </c>
      <c r="L119" s="13">
        <v>1</v>
      </c>
      <c r="M119" s="13">
        <v>1</v>
      </c>
      <c r="N119" s="14"/>
    </row>
    <row r="120" spans="1:14" ht="12.75">
      <c r="A120" s="12" t="s">
        <v>133</v>
      </c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14" t="s">
        <v>165</v>
      </c>
    </row>
    <row r="121" spans="1:14" ht="12.75">
      <c r="A121" s="12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14"/>
    </row>
    <row r="122" spans="1:14" ht="12.75">
      <c r="A122" s="31" t="s">
        <v>134</v>
      </c>
      <c r="B122" s="32">
        <v>1</v>
      </c>
      <c r="C122" s="32">
        <v>1</v>
      </c>
      <c r="D122" s="32">
        <v>1</v>
      </c>
      <c r="E122" s="32">
        <v>1</v>
      </c>
      <c r="F122" s="32">
        <v>1</v>
      </c>
      <c r="G122" s="32">
        <v>1</v>
      </c>
      <c r="H122" s="32">
        <v>1</v>
      </c>
      <c r="I122" s="32">
        <v>1</v>
      </c>
      <c r="J122" s="32">
        <v>1</v>
      </c>
      <c r="K122" s="32">
        <v>1</v>
      </c>
      <c r="L122" s="32">
        <v>1</v>
      </c>
      <c r="M122" s="32">
        <v>1</v>
      </c>
      <c r="N122" s="33" t="s">
        <v>181</v>
      </c>
    </row>
    <row r="123" spans="1:14" ht="12.75">
      <c r="A123" s="62"/>
      <c r="B123" s="27"/>
      <c r="C123" s="27"/>
      <c r="D123" s="27"/>
      <c r="E123" s="27"/>
      <c r="F123" s="27"/>
      <c r="G123" s="27"/>
      <c r="H123" s="13"/>
      <c r="I123" s="13"/>
      <c r="J123" s="13"/>
      <c r="K123" s="13"/>
      <c r="L123" s="13"/>
      <c r="M123" s="13"/>
      <c r="N123" s="14"/>
    </row>
    <row r="124" spans="1:14" ht="12.75">
      <c r="A124" s="31" t="s">
        <v>135</v>
      </c>
      <c r="B124" s="32">
        <v>1</v>
      </c>
      <c r="C124" s="32">
        <v>1</v>
      </c>
      <c r="D124" s="32">
        <v>1</v>
      </c>
      <c r="E124" s="32">
        <v>1</v>
      </c>
      <c r="F124" s="32">
        <v>1</v>
      </c>
      <c r="G124" s="32">
        <v>1</v>
      </c>
      <c r="H124" s="32">
        <v>1</v>
      </c>
      <c r="I124" s="32">
        <v>1</v>
      </c>
      <c r="J124" s="32">
        <v>1</v>
      </c>
      <c r="K124" s="32">
        <v>1</v>
      </c>
      <c r="L124" s="32">
        <v>1</v>
      </c>
      <c r="M124" s="32">
        <v>1</v>
      </c>
      <c r="N124" s="33" t="s">
        <v>181</v>
      </c>
    </row>
    <row r="125" spans="1:14" ht="12.75">
      <c r="A125" s="12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4"/>
    </row>
    <row r="126" spans="1:14" ht="12.75">
      <c r="A126" s="38" t="s">
        <v>136</v>
      </c>
      <c r="B126" s="39">
        <v>1</v>
      </c>
      <c r="C126" s="39">
        <v>1</v>
      </c>
      <c r="D126" s="39">
        <v>1</v>
      </c>
      <c r="E126" s="39">
        <v>1</v>
      </c>
      <c r="F126" s="39">
        <v>1</v>
      </c>
      <c r="G126" s="39">
        <v>1</v>
      </c>
      <c r="H126" s="39">
        <v>1</v>
      </c>
      <c r="I126" s="39">
        <v>1</v>
      </c>
      <c r="J126" s="39">
        <v>1</v>
      </c>
      <c r="K126" s="39">
        <v>1</v>
      </c>
      <c r="L126" s="39">
        <v>1</v>
      </c>
      <c r="M126" s="39">
        <v>1</v>
      </c>
      <c r="N126" s="40"/>
    </row>
    <row r="127" spans="1:14" ht="12.75">
      <c r="A127" s="38"/>
      <c r="B127" s="39">
        <v>1</v>
      </c>
      <c r="C127" s="39">
        <v>1</v>
      </c>
      <c r="D127" s="39">
        <v>1</v>
      </c>
      <c r="E127" s="39">
        <v>1</v>
      </c>
      <c r="F127" s="39">
        <v>1</v>
      </c>
      <c r="G127" s="39">
        <v>1</v>
      </c>
      <c r="H127" s="39">
        <v>1</v>
      </c>
      <c r="I127" s="39">
        <v>1</v>
      </c>
      <c r="J127" s="39">
        <v>1</v>
      </c>
      <c r="K127" s="39">
        <v>1</v>
      </c>
      <c r="L127" s="39">
        <v>1</v>
      </c>
      <c r="M127" s="39">
        <v>1</v>
      </c>
      <c r="N127" s="40"/>
    </row>
    <row r="128" spans="1:14" ht="12.75">
      <c r="A128" s="38" t="s">
        <v>137</v>
      </c>
      <c r="B128" s="39">
        <v>1</v>
      </c>
      <c r="C128" s="39">
        <v>1</v>
      </c>
      <c r="D128" s="39">
        <v>1</v>
      </c>
      <c r="E128" s="39">
        <v>1</v>
      </c>
      <c r="F128" s="39">
        <v>1</v>
      </c>
      <c r="G128" s="39">
        <v>1</v>
      </c>
      <c r="H128" s="39">
        <v>1</v>
      </c>
      <c r="I128" s="39">
        <v>1</v>
      </c>
      <c r="J128" s="39">
        <v>1</v>
      </c>
      <c r="K128" s="39">
        <v>1</v>
      </c>
      <c r="L128" s="39">
        <v>1</v>
      </c>
      <c r="M128" s="39">
        <v>1</v>
      </c>
      <c r="N128" s="40"/>
    </row>
    <row r="129" spans="1:14" ht="12.75">
      <c r="A129" s="38"/>
      <c r="B129" s="39">
        <v>1</v>
      </c>
      <c r="C129" s="39">
        <v>1</v>
      </c>
      <c r="D129" s="39">
        <v>1</v>
      </c>
      <c r="E129" s="39">
        <v>1</v>
      </c>
      <c r="F129" s="39">
        <v>1</v>
      </c>
      <c r="G129" s="39">
        <v>1</v>
      </c>
      <c r="H129" s="39">
        <v>1</v>
      </c>
      <c r="I129" s="39">
        <v>1</v>
      </c>
      <c r="J129" s="39">
        <v>1</v>
      </c>
      <c r="K129" s="39">
        <v>1</v>
      </c>
      <c r="L129" s="39">
        <v>1</v>
      </c>
      <c r="M129" s="39">
        <v>1</v>
      </c>
      <c r="N129" s="40"/>
    </row>
    <row r="130" spans="1:14" ht="12.75">
      <c r="A130" s="38" t="s">
        <v>138</v>
      </c>
      <c r="B130" s="39">
        <v>1</v>
      </c>
      <c r="C130" s="39">
        <v>1</v>
      </c>
      <c r="D130" s="39">
        <v>1</v>
      </c>
      <c r="E130" s="39">
        <v>1</v>
      </c>
      <c r="F130" s="39">
        <v>1</v>
      </c>
      <c r="G130" s="39">
        <v>1</v>
      </c>
      <c r="H130" s="39">
        <v>1</v>
      </c>
      <c r="I130" s="39">
        <v>1</v>
      </c>
      <c r="J130" s="39">
        <v>1</v>
      </c>
      <c r="K130" s="39">
        <v>1</v>
      </c>
      <c r="L130" s="39">
        <v>1</v>
      </c>
      <c r="M130" s="39">
        <v>1</v>
      </c>
      <c r="N130" s="40"/>
    </row>
    <row r="131" spans="1:14" ht="12.75">
      <c r="A131" s="38"/>
      <c r="B131" s="39">
        <v>1</v>
      </c>
      <c r="C131" s="39">
        <v>1</v>
      </c>
      <c r="D131" s="39">
        <v>1</v>
      </c>
      <c r="E131" s="39">
        <v>1</v>
      </c>
      <c r="F131" s="39">
        <v>1</v>
      </c>
      <c r="G131" s="39">
        <v>1</v>
      </c>
      <c r="H131" s="39">
        <v>1</v>
      </c>
      <c r="I131" s="39">
        <v>1</v>
      </c>
      <c r="J131" s="39">
        <v>1</v>
      </c>
      <c r="K131" s="39">
        <v>1</v>
      </c>
      <c r="L131" s="39">
        <v>1</v>
      </c>
      <c r="M131" s="39">
        <v>1</v>
      </c>
      <c r="N131" s="40"/>
    </row>
    <row r="132" spans="1:14" ht="12.75">
      <c r="A132" s="38" t="s">
        <v>139</v>
      </c>
      <c r="B132" s="39">
        <v>1</v>
      </c>
      <c r="C132" s="39">
        <v>1</v>
      </c>
      <c r="D132" s="39">
        <v>1</v>
      </c>
      <c r="E132" s="39">
        <v>1</v>
      </c>
      <c r="F132" s="39">
        <v>1</v>
      </c>
      <c r="G132" s="39">
        <v>1</v>
      </c>
      <c r="H132" s="39">
        <v>1</v>
      </c>
      <c r="I132" s="39">
        <v>1</v>
      </c>
      <c r="J132" s="39">
        <v>1</v>
      </c>
      <c r="K132" s="39">
        <v>1</v>
      </c>
      <c r="L132" s="39">
        <v>1</v>
      </c>
      <c r="M132" s="39">
        <v>1</v>
      </c>
      <c r="N132" s="40" t="s">
        <v>173</v>
      </c>
    </row>
    <row r="133" spans="1:14" ht="12.75">
      <c r="A133" s="38"/>
      <c r="B133" s="39">
        <v>1</v>
      </c>
      <c r="C133" s="39">
        <v>1</v>
      </c>
      <c r="D133" s="39">
        <v>1</v>
      </c>
      <c r="E133" s="39">
        <v>1</v>
      </c>
      <c r="F133" s="39">
        <v>1</v>
      </c>
      <c r="G133" s="39">
        <v>1</v>
      </c>
      <c r="H133" s="39">
        <v>1</v>
      </c>
      <c r="I133" s="39">
        <v>1</v>
      </c>
      <c r="J133" s="39">
        <v>1</v>
      </c>
      <c r="K133" s="39">
        <v>1</v>
      </c>
      <c r="L133" s="39">
        <v>1</v>
      </c>
      <c r="M133" s="39">
        <v>1</v>
      </c>
      <c r="N133" s="40"/>
    </row>
    <row r="134" spans="1:14" s="7" customFormat="1" ht="12.75">
      <c r="A134" s="70" t="s">
        <v>78</v>
      </c>
      <c r="B134" s="71">
        <f>SUM(B114:B121)</f>
        <v>6</v>
      </c>
      <c r="C134" s="71">
        <f aca="true" t="shared" si="18" ref="C134:M134">SUM(C114:C121)</f>
        <v>6</v>
      </c>
      <c r="D134" s="71">
        <f t="shared" si="18"/>
        <v>6</v>
      </c>
      <c r="E134" s="71">
        <f t="shared" si="18"/>
        <v>6</v>
      </c>
      <c r="F134" s="71">
        <f t="shared" si="18"/>
        <v>6</v>
      </c>
      <c r="G134" s="71">
        <f t="shared" si="18"/>
        <v>6</v>
      </c>
      <c r="H134" s="71">
        <f t="shared" si="18"/>
        <v>6</v>
      </c>
      <c r="I134" s="71">
        <f t="shared" si="18"/>
        <v>6</v>
      </c>
      <c r="J134" s="71">
        <f t="shared" si="18"/>
        <v>6</v>
      </c>
      <c r="K134" s="71">
        <f t="shared" si="18"/>
        <v>6</v>
      </c>
      <c r="L134" s="71">
        <f t="shared" si="18"/>
        <v>6</v>
      </c>
      <c r="M134" s="71">
        <f t="shared" si="18"/>
        <v>6</v>
      </c>
      <c r="N134" s="25"/>
    </row>
    <row r="135" spans="1:14" s="7" customFormat="1" ht="12.75">
      <c r="A135" s="70" t="s">
        <v>79</v>
      </c>
      <c r="B135" s="71">
        <f>SUM(B122:B133)</f>
        <v>10</v>
      </c>
      <c r="C135" s="71">
        <f aca="true" t="shared" si="19" ref="C135:M135">SUM(C122:C133)</f>
        <v>10</v>
      </c>
      <c r="D135" s="71">
        <f t="shared" si="19"/>
        <v>10</v>
      </c>
      <c r="E135" s="71">
        <f t="shared" si="19"/>
        <v>10</v>
      </c>
      <c r="F135" s="71">
        <f t="shared" si="19"/>
        <v>10</v>
      </c>
      <c r="G135" s="71">
        <f t="shared" si="19"/>
        <v>10</v>
      </c>
      <c r="H135" s="71">
        <f t="shared" si="19"/>
        <v>10</v>
      </c>
      <c r="I135" s="71">
        <f t="shared" si="19"/>
        <v>10</v>
      </c>
      <c r="J135" s="71">
        <f t="shared" si="19"/>
        <v>10</v>
      </c>
      <c r="K135" s="71">
        <f t="shared" si="19"/>
        <v>10</v>
      </c>
      <c r="L135" s="71">
        <f t="shared" si="19"/>
        <v>10</v>
      </c>
      <c r="M135" s="71">
        <f t="shared" si="19"/>
        <v>10</v>
      </c>
      <c r="N135" s="25"/>
    </row>
    <row r="136" spans="1:14" ht="12.75">
      <c r="A136" s="72" t="s">
        <v>177</v>
      </c>
      <c r="B136" s="73">
        <f aca="true" t="shared" si="20" ref="B136:M136">SUM(B134:B135)</f>
        <v>16</v>
      </c>
      <c r="C136" s="73">
        <f t="shared" si="20"/>
        <v>16</v>
      </c>
      <c r="D136" s="73">
        <f t="shared" si="20"/>
        <v>16</v>
      </c>
      <c r="E136" s="73">
        <f t="shared" si="20"/>
        <v>16</v>
      </c>
      <c r="F136" s="73">
        <f t="shared" si="20"/>
        <v>16</v>
      </c>
      <c r="G136" s="73">
        <f t="shared" si="20"/>
        <v>16</v>
      </c>
      <c r="H136" s="73">
        <f t="shared" si="20"/>
        <v>16</v>
      </c>
      <c r="I136" s="73">
        <f t="shared" si="20"/>
        <v>16</v>
      </c>
      <c r="J136" s="73">
        <f t="shared" si="20"/>
        <v>16</v>
      </c>
      <c r="K136" s="73">
        <f t="shared" si="20"/>
        <v>16</v>
      </c>
      <c r="L136" s="73">
        <f t="shared" si="20"/>
        <v>16</v>
      </c>
      <c r="M136" s="73">
        <f t="shared" si="20"/>
        <v>16</v>
      </c>
      <c r="N136" s="17"/>
    </row>
    <row r="137" spans="1:14" s="7" customFormat="1" ht="12.75">
      <c r="A137" s="23" t="s">
        <v>182</v>
      </c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5"/>
    </row>
    <row r="138" spans="1:14" s="7" customFormat="1" ht="12.75">
      <c r="A138" s="23" t="s">
        <v>178</v>
      </c>
      <c r="B138" s="24">
        <f>+B114+B115+B116+B117+B118+B119+B120+B121</f>
        <v>6</v>
      </c>
      <c r="C138" s="24">
        <f aca="true" t="shared" si="21" ref="C138:M138">+C114+C115+C116+C117+C118+C119+C120+C121</f>
        <v>6</v>
      </c>
      <c r="D138" s="24">
        <f t="shared" si="21"/>
        <v>6</v>
      </c>
      <c r="E138" s="24">
        <f t="shared" si="21"/>
        <v>6</v>
      </c>
      <c r="F138" s="24">
        <f t="shared" si="21"/>
        <v>6</v>
      </c>
      <c r="G138" s="24">
        <f t="shared" si="21"/>
        <v>6</v>
      </c>
      <c r="H138" s="24">
        <f t="shared" si="21"/>
        <v>6</v>
      </c>
      <c r="I138" s="24">
        <f t="shared" si="21"/>
        <v>6</v>
      </c>
      <c r="J138" s="24">
        <f t="shared" si="21"/>
        <v>6</v>
      </c>
      <c r="K138" s="24">
        <f t="shared" si="21"/>
        <v>6</v>
      </c>
      <c r="L138" s="24">
        <f t="shared" si="21"/>
        <v>6</v>
      </c>
      <c r="M138" s="24">
        <f t="shared" si="21"/>
        <v>6</v>
      </c>
      <c r="N138" s="25"/>
    </row>
    <row r="139" spans="1:14" s="7" customFormat="1" ht="12.75">
      <c r="A139" s="29" t="s">
        <v>169</v>
      </c>
      <c r="B139" s="30">
        <f>+B122+B124</f>
        <v>2</v>
      </c>
      <c r="C139" s="30">
        <f aca="true" t="shared" si="22" ref="C139:M139">+C122+C124</f>
        <v>2</v>
      </c>
      <c r="D139" s="30">
        <f t="shared" si="22"/>
        <v>2</v>
      </c>
      <c r="E139" s="30">
        <f t="shared" si="22"/>
        <v>2</v>
      </c>
      <c r="F139" s="30">
        <f t="shared" si="22"/>
        <v>2</v>
      </c>
      <c r="G139" s="30">
        <f t="shared" si="22"/>
        <v>2</v>
      </c>
      <c r="H139" s="30">
        <f t="shared" si="22"/>
        <v>2</v>
      </c>
      <c r="I139" s="30">
        <f t="shared" si="22"/>
        <v>2</v>
      </c>
      <c r="J139" s="30">
        <f t="shared" si="22"/>
        <v>2</v>
      </c>
      <c r="K139" s="30">
        <f t="shared" si="22"/>
        <v>2</v>
      </c>
      <c r="L139" s="30">
        <f t="shared" si="22"/>
        <v>2</v>
      </c>
      <c r="M139" s="30">
        <f t="shared" si="22"/>
        <v>2</v>
      </c>
      <c r="N139" s="42"/>
    </row>
    <row r="140" spans="1:14" s="7" customFormat="1" ht="12.75">
      <c r="A140" s="34" t="s">
        <v>174</v>
      </c>
      <c r="B140" s="35">
        <f>+B126+B127+B128+B129+B130+B131</f>
        <v>6</v>
      </c>
      <c r="C140" s="35">
        <f aca="true" t="shared" si="23" ref="C140:M140">+C126+C127+C128+C129+C130+C131</f>
        <v>6</v>
      </c>
      <c r="D140" s="35">
        <f t="shared" si="23"/>
        <v>6</v>
      </c>
      <c r="E140" s="35">
        <f t="shared" si="23"/>
        <v>6</v>
      </c>
      <c r="F140" s="35">
        <f t="shared" si="23"/>
        <v>6</v>
      </c>
      <c r="G140" s="35">
        <f t="shared" si="23"/>
        <v>6</v>
      </c>
      <c r="H140" s="35">
        <f t="shared" si="23"/>
        <v>6</v>
      </c>
      <c r="I140" s="35">
        <f t="shared" si="23"/>
        <v>6</v>
      </c>
      <c r="J140" s="35">
        <f t="shared" si="23"/>
        <v>6</v>
      </c>
      <c r="K140" s="35">
        <f t="shared" si="23"/>
        <v>6</v>
      </c>
      <c r="L140" s="35">
        <f t="shared" si="23"/>
        <v>6</v>
      </c>
      <c r="M140" s="35">
        <f t="shared" si="23"/>
        <v>6</v>
      </c>
      <c r="N140" s="41"/>
    </row>
    <row r="141" spans="1:14" s="7" customFormat="1" ht="12.75">
      <c r="A141" s="36" t="s">
        <v>171</v>
      </c>
      <c r="B141" s="37">
        <f>+B132+B133</f>
        <v>2</v>
      </c>
      <c r="C141" s="37">
        <f aca="true" t="shared" si="24" ref="C141:M141">+C132+C133</f>
        <v>2</v>
      </c>
      <c r="D141" s="37">
        <f t="shared" si="24"/>
        <v>2</v>
      </c>
      <c r="E141" s="37">
        <f t="shared" si="24"/>
        <v>2</v>
      </c>
      <c r="F141" s="37">
        <f t="shared" si="24"/>
        <v>2</v>
      </c>
      <c r="G141" s="37">
        <f t="shared" si="24"/>
        <v>2</v>
      </c>
      <c r="H141" s="37">
        <f t="shared" si="24"/>
        <v>2</v>
      </c>
      <c r="I141" s="37">
        <f t="shared" si="24"/>
        <v>2</v>
      </c>
      <c r="J141" s="37">
        <f t="shared" si="24"/>
        <v>2</v>
      </c>
      <c r="K141" s="37">
        <f t="shared" si="24"/>
        <v>2</v>
      </c>
      <c r="L141" s="37">
        <f t="shared" si="24"/>
        <v>2</v>
      </c>
      <c r="M141" s="37">
        <f t="shared" si="24"/>
        <v>2</v>
      </c>
      <c r="N141" s="43"/>
    </row>
  </sheetData>
  <sheetProtection/>
  <printOptions/>
  <pageMargins left="0.7874015748031497" right="0.7874015748031497" top="1.3779527559055118" bottom="0.984251968503937" header="0.5118110236220472" footer="0.5118110236220472"/>
  <pageSetup fitToHeight="0" fitToWidth="1" horizontalDpi="600" verticalDpi="600" orientation="portrait" paperSize="9" scale="66" r:id="rId3"/>
  <headerFooter alignWithMargins="0">
    <oddHeader>&amp;L&amp;"Arial,Fett"&amp;8&amp;U&amp;F&amp;R&amp;G</oddHeader>
    <oddFooter>&amp;L&amp;6&amp;U________________________________________________________________________&amp;8
&amp;"Arial,Fett"&amp;10&amp;URKU - Controlling&amp;"Arial,Standard"&amp;8&amp;U
&amp;6&amp;U&amp;F / &amp;A
&amp;D / &amp;T&amp;RSeite &amp;P von &amp;N</oddFooter>
  </headerFooter>
  <rowBreaks count="3" manualBreakCount="3">
    <brk id="38" max="255" man="1"/>
    <brk id="66" max="255" man="1"/>
    <brk id="88" max="255" man="1"/>
  </rowBreaks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3.140625" style="4" bestFit="1" customWidth="1"/>
    <col min="2" max="13" width="5.7109375" style="6" customWidth="1"/>
    <col min="14" max="14" width="13.00390625" style="6" bestFit="1" customWidth="1"/>
    <col min="15" max="15" width="5.57421875" style="1" bestFit="1" customWidth="1"/>
    <col min="16" max="16384" width="11.421875" style="1" customWidth="1"/>
  </cols>
  <sheetData>
    <row r="1" spans="1:14" s="2" customFormat="1" ht="26.25">
      <c r="A1" s="3" t="s">
        <v>197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s="7" customFormat="1" ht="12.75">
      <c r="A3" s="45"/>
      <c r="B3" s="46">
        <v>1</v>
      </c>
      <c r="C3" s="46">
        <v>2</v>
      </c>
      <c r="D3" s="46">
        <v>3</v>
      </c>
      <c r="E3" s="46">
        <v>4</v>
      </c>
      <c r="F3" s="46">
        <v>5</v>
      </c>
      <c r="G3" s="46">
        <v>6</v>
      </c>
      <c r="H3" s="46">
        <v>7</v>
      </c>
      <c r="I3" s="46">
        <v>8</v>
      </c>
      <c r="J3" s="46">
        <v>9</v>
      </c>
      <c r="K3" s="46">
        <v>10</v>
      </c>
      <c r="L3" s="46">
        <v>11</v>
      </c>
      <c r="M3" s="46">
        <v>12</v>
      </c>
      <c r="N3" s="46"/>
    </row>
    <row r="4" spans="1:14" s="7" customFormat="1" ht="12.75">
      <c r="A4" s="45" t="s">
        <v>187</v>
      </c>
      <c r="B4" s="46">
        <v>31</v>
      </c>
      <c r="C4" s="46">
        <v>28</v>
      </c>
      <c r="D4" s="46">
        <v>31</v>
      </c>
      <c r="E4" s="46">
        <v>30</v>
      </c>
      <c r="F4" s="46">
        <v>31</v>
      </c>
      <c r="G4" s="46">
        <v>30</v>
      </c>
      <c r="H4" s="46">
        <v>31</v>
      </c>
      <c r="I4" s="46">
        <v>31</v>
      </c>
      <c r="J4" s="46">
        <v>30</v>
      </c>
      <c r="K4" s="46">
        <v>31</v>
      </c>
      <c r="L4" s="46">
        <v>30</v>
      </c>
      <c r="M4" s="46">
        <v>31</v>
      </c>
      <c r="N4" s="46">
        <f>SUM(B4:M4)</f>
        <v>365</v>
      </c>
    </row>
    <row r="6" spans="1:14" s="7" customFormat="1" ht="12.75">
      <c r="A6" s="19" t="s">
        <v>78</v>
      </c>
      <c r="B6" s="21">
        <f>+B68</f>
        <v>16</v>
      </c>
      <c r="C6" s="21">
        <f aca="true" t="shared" si="0" ref="C6:M6">+C68</f>
        <v>16</v>
      </c>
      <c r="D6" s="21">
        <f t="shared" si="0"/>
        <v>16</v>
      </c>
      <c r="E6" s="21">
        <f t="shared" si="0"/>
        <v>16</v>
      </c>
      <c r="F6" s="21">
        <f t="shared" si="0"/>
        <v>16</v>
      </c>
      <c r="G6" s="21">
        <f t="shared" si="0"/>
        <v>16</v>
      </c>
      <c r="H6" s="21">
        <f t="shared" si="0"/>
        <v>16</v>
      </c>
      <c r="I6" s="21">
        <f t="shared" si="0"/>
        <v>16</v>
      </c>
      <c r="J6" s="21">
        <f t="shared" si="0"/>
        <v>16</v>
      </c>
      <c r="K6" s="21">
        <f t="shared" si="0"/>
        <v>16</v>
      </c>
      <c r="L6" s="21">
        <f t="shared" si="0"/>
        <v>16</v>
      </c>
      <c r="M6" s="21">
        <f t="shared" si="0"/>
        <v>16</v>
      </c>
      <c r="N6" s="22"/>
    </row>
    <row r="7" spans="1:14" s="7" customFormat="1" ht="12.75">
      <c r="A7" s="23" t="s">
        <v>79</v>
      </c>
      <c r="B7" s="24">
        <f>+B69</f>
        <v>11</v>
      </c>
      <c r="C7" s="24">
        <f aca="true" t="shared" si="1" ref="C7:M7">+C69</f>
        <v>11</v>
      </c>
      <c r="D7" s="24">
        <f t="shared" si="1"/>
        <v>11</v>
      </c>
      <c r="E7" s="24">
        <f t="shared" si="1"/>
        <v>11</v>
      </c>
      <c r="F7" s="24">
        <f t="shared" si="1"/>
        <v>11</v>
      </c>
      <c r="G7" s="24">
        <f t="shared" si="1"/>
        <v>11</v>
      </c>
      <c r="H7" s="24">
        <f t="shared" si="1"/>
        <v>11</v>
      </c>
      <c r="I7" s="24">
        <f t="shared" si="1"/>
        <v>11</v>
      </c>
      <c r="J7" s="24">
        <f t="shared" si="1"/>
        <v>11</v>
      </c>
      <c r="K7" s="24">
        <f t="shared" si="1"/>
        <v>11</v>
      </c>
      <c r="L7" s="24">
        <f t="shared" si="1"/>
        <v>11</v>
      </c>
      <c r="M7" s="24">
        <f t="shared" si="1"/>
        <v>11</v>
      </c>
      <c r="N7" s="25"/>
    </row>
    <row r="8" spans="1:14" s="7" customFormat="1" ht="12.75">
      <c r="A8" s="15" t="s">
        <v>140</v>
      </c>
      <c r="B8" s="16">
        <f>+B70</f>
        <v>27</v>
      </c>
      <c r="C8" s="16">
        <f aca="true" t="shared" si="2" ref="C8:M8">+C70</f>
        <v>27</v>
      </c>
      <c r="D8" s="16">
        <f t="shared" si="2"/>
        <v>27</v>
      </c>
      <c r="E8" s="16">
        <f t="shared" si="2"/>
        <v>27</v>
      </c>
      <c r="F8" s="16">
        <f t="shared" si="2"/>
        <v>27</v>
      </c>
      <c r="G8" s="16">
        <f t="shared" si="2"/>
        <v>27</v>
      </c>
      <c r="H8" s="16">
        <f t="shared" si="2"/>
        <v>27</v>
      </c>
      <c r="I8" s="16">
        <f t="shared" si="2"/>
        <v>27</v>
      </c>
      <c r="J8" s="16">
        <f t="shared" si="2"/>
        <v>27</v>
      </c>
      <c r="K8" s="16">
        <f t="shared" si="2"/>
        <v>27</v>
      </c>
      <c r="L8" s="16">
        <f t="shared" si="2"/>
        <v>27</v>
      </c>
      <c r="M8" s="16">
        <f t="shared" si="2"/>
        <v>27</v>
      </c>
      <c r="N8" s="20">
        <f>AVERAGE(B8:M8)</f>
        <v>27</v>
      </c>
    </row>
    <row r="9" spans="1:14" s="7" customFormat="1" ht="12.75">
      <c r="A9" s="23" t="s">
        <v>178</v>
      </c>
      <c r="B9" s="24">
        <f>+B71</f>
        <v>16</v>
      </c>
      <c r="C9" s="24">
        <f aca="true" t="shared" si="3" ref="C9:M9">+C71</f>
        <v>16</v>
      </c>
      <c r="D9" s="24">
        <f t="shared" si="3"/>
        <v>16</v>
      </c>
      <c r="E9" s="24">
        <f t="shared" si="3"/>
        <v>16</v>
      </c>
      <c r="F9" s="24">
        <f t="shared" si="3"/>
        <v>16</v>
      </c>
      <c r="G9" s="24">
        <f t="shared" si="3"/>
        <v>16</v>
      </c>
      <c r="H9" s="24">
        <f t="shared" si="3"/>
        <v>16</v>
      </c>
      <c r="I9" s="24">
        <f t="shared" si="3"/>
        <v>16</v>
      </c>
      <c r="J9" s="24">
        <f t="shared" si="3"/>
        <v>16</v>
      </c>
      <c r="K9" s="24">
        <f t="shared" si="3"/>
        <v>16</v>
      </c>
      <c r="L9" s="24">
        <f t="shared" si="3"/>
        <v>16</v>
      </c>
      <c r="M9" s="24">
        <f t="shared" si="3"/>
        <v>16</v>
      </c>
      <c r="N9" s="25"/>
    </row>
    <row r="10" spans="1:14" s="7" customFormat="1" ht="12.75">
      <c r="A10" s="29" t="s">
        <v>169</v>
      </c>
      <c r="B10" s="30">
        <f aca="true" t="shared" si="4" ref="B10:M12">+B72</f>
        <v>1</v>
      </c>
      <c r="C10" s="30">
        <f t="shared" si="4"/>
        <v>1</v>
      </c>
      <c r="D10" s="30">
        <f t="shared" si="4"/>
        <v>1</v>
      </c>
      <c r="E10" s="30">
        <f t="shared" si="4"/>
        <v>1</v>
      </c>
      <c r="F10" s="30">
        <f t="shared" si="4"/>
        <v>1</v>
      </c>
      <c r="G10" s="30">
        <f t="shared" si="4"/>
        <v>1</v>
      </c>
      <c r="H10" s="30">
        <f t="shared" si="4"/>
        <v>1</v>
      </c>
      <c r="I10" s="30">
        <f t="shared" si="4"/>
        <v>1</v>
      </c>
      <c r="J10" s="30">
        <f t="shared" si="4"/>
        <v>1</v>
      </c>
      <c r="K10" s="30">
        <f t="shared" si="4"/>
        <v>1</v>
      </c>
      <c r="L10" s="30">
        <f t="shared" si="4"/>
        <v>1</v>
      </c>
      <c r="M10" s="30">
        <f t="shared" si="4"/>
        <v>1</v>
      </c>
      <c r="N10" s="42"/>
    </row>
    <row r="11" spans="1:14" s="7" customFormat="1" ht="12.75">
      <c r="A11" s="34" t="s">
        <v>174</v>
      </c>
      <c r="B11" s="35">
        <f t="shared" si="4"/>
        <v>8</v>
      </c>
      <c r="C11" s="35">
        <f t="shared" si="4"/>
        <v>8</v>
      </c>
      <c r="D11" s="35">
        <f t="shared" si="4"/>
        <v>8</v>
      </c>
      <c r="E11" s="35">
        <f t="shared" si="4"/>
        <v>8</v>
      </c>
      <c r="F11" s="35">
        <f t="shared" si="4"/>
        <v>8</v>
      </c>
      <c r="G11" s="35">
        <f t="shared" si="4"/>
        <v>8</v>
      </c>
      <c r="H11" s="35">
        <f t="shared" si="4"/>
        <v>8</v>
      </c>
      <c r="I11" s="35">
        <f t="shared" si="4"/>
        <v>8</v>
      </c>
      <c r="J11" s="35">
        <f t="shared" si="4"/>
        <v>8</v>
      </c>
      <c r="K11" s="35">
        <f t="shared" si="4"/>
        <v>8</v>
      </c>
      <c r="L11" s="35">
        <f t="shared" si="4"/>
        <v>8</v>
      </c>
      <c r="M11" s="35">
        <f t="shared" si="4"/>
        <v>8</v>
      </c>
      <c r="N11" s="41"/>
    </row>
    <row r="12" spans="1:14" s="7" customFormat="1" ht="12.75">
      <c r="A12" s="36" t="s">
        <v>171</v>
      </c>
      <c r="B12" s="37">
        <f t="shared" si="4"/>
        <v>2</v>
      </c>
      <c r="C12" s="37">
        <f t="shared" si="4"/>
        <v>2</v>
      </c>
      <c r="D12" s="37">
        <f t="shared" si="4"/>
        <v>2</v>
      </c>
      <c r="E12" s="37">
        <f t="shared" si="4"/>
        <v>2</v>
      </c>
      <c r="F12" s="37">
        <f t="shared" si="4"/>
        <v>2</v>
      </c>
      <c r="G12" s="37">
        <f t="shared" si="4"/>
        <v>2</v>
      </c>
      <c r="H12" s="37">
        <f t="shared" si="4"/>
        <v>2</v>
      </c>
      <c r="I12" s="37">
        <f t="shared" si="4"/>
        <v>2</v>
      </c>
      <c r="J12" s="37">
        <f t="shared" si="4"/>
        <v>2</v>
      </c>
      <c r="K12" s="37">
        <f t="shared" si="4"/>
        <v>2</v>
      </c>
      <c r="L12" s="37">
        <f t="shared" si="4"/>
        <v>2</v>
      </c>
      <c r="M12" s="37">
        <f t="shared" si="4"/>
        <v>2</v>
      </c>
      <c r="N12" s="43"/>
    </row>
    <row r="36" spans="1:14" s="7" customFormat="1" ht="12.75">
      <c r="A36" s="19" t="s">
        <v>141</v>
      </c>
      <c r="B36" s="10">
        <v>1</v>
      </c>
      <c r="C36" s="10">
        <v>2</v>
      </c>
      <c r="D36" s="10">
        <v>3</v>
      </c>
      <c r="E36" s="10">
        <v>4</v>
      </c>
      <c r="F36" s="10">
        <v>5</v>
      </c>
      <c r="G36" s="10">
        <v>6</v>
      </c>
      <c r="H36" s="10">
        <v>7</v>
      </c>
      <c r="I36" s="10">
        <v>8</v>
      </c>
      <c r="J36" s="10">
        <v>9</v>
      </c>
      <c r="K36" s="10">
        <v>10</v>
      </c>
      <c r="L36" s="10">
        <v>11</v>
      </c>
      <c r="M36" s="10">
        <v>12</v>
      </c>
      <c r="N36" s="11"/>
    </row>
    <row r="37" spans="1:14" ht="12.75">
      <c r="A37" s="12" t="s">
        <v>142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14" t="s">
        <v>151</v>
      </c>
    </row>
    <row r="38" spans="1:14" ht="12.75">
      <c r="A38" s="12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14"/>
    </row>
    <row r="39" spans="1:14" ht="12.75">
      <c r="A39" s="12" t="s">
        <v>152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14" t="s">
        <v>153</v>
      </c>
    </row>
    <row r="40" spans="1:14" ht="12.75">
      <c r="A40" s="12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14"/>
    </row>
    <row r="41" spans="1:14" ht="12.75">
      <c r="A41" s="12" t="s">
        <v>143</v>
      </c>
      <c r="B41" s="13">
        <v>1</v>
      </c>
      <c r="C41" s="13">
        <v>1</v>
      </c>
      <c r="D41" s="13">
        <v>1</v>
      </c>
      <c r="E41" s="13">
        <v>1</v>
      </c>
      <c r="F41" s="13">
        <v>1</v>
      </c>
      <c r="G41" s="13">
        <v>1</v>
      </c>
      <c r="H41" s="13">
        <v>1</v>
      </c>
      <c r="I41" s="13">
        <v>1</v>
      </c>
      <c r="J41" s="13">
        <v>1</v>
      </c>
      <c r="K41" s="13">
        <v>1</v>
      </c>
      <c r="L41" s="13">
        <v>1</v>
      </c>
      <c r="M41" s="13">
        <v>1</v>
      </c>
      <c r="N41" s="14" t="s">
        <v>166</v>
      </c>
    </row>
    <row r="42" spans="1:14" ht="12.75">
      <c r="A42" s="12"/>
      <c r="B42" s="13">
        <v>1</v>
      </c>
      <c r="C42" s="13">
        <v>1</v>
      </c>
      <c r="D42" s="13">
        <v>1</v>
      </c>
      <c r="E42" s="13">
        <v>1</v>
      </c>
      <c r="F42" s="13">
        <v>1</v>
      </c>
      <c r="G42" s="13">
        <v>1</v>
      </c>
      <c r="H42" s="13">
        <v>1</v>
      </c>
      <c r="I42" s="13">
        <v>1</v>
      </c>
      <c r="J42" s="13">
        <v>1</v>
      </c>
      <c r="K42" s="13">
        <v>1</v>
      </c>
      <c r="L42" s="13">
        <v>1</v>
      </c>
      <c r="M42" s="13">
        <v>1</v>
      </c>
      <c r="N42" s="14"/>
    </row>
    <row r="43" spans="1:15" ht="12.75">
      <c r="A43" s="12" t="s">
        <v>144</v>
      </c>
      <c r="B43" s="13">
        <v>1</v>
      </c>
      <c r="C43" s="13">
        <v>1</v>
      </c>
      <c r="D43" s="13">
        <v>1</v>
      </c>
      <c r="E43" s="13">
        <v>1</v>
      </c>
      <c r="F43" s="13">
        <v>1</v>
      </c>
      <c r="G43" s="13">
        <v>1</v>
      </c>
      <c r="H43" s="13">
        <v>1</v>
      </c>
      <c r="I43" s="13">
        <v>1</v>
      </c>
      <c r="J43" s="13">
        <v>1</v>
      </c>
      <c r="K43" s="13">
        <v>1</v>
      </c>
      <c r="L43" s="13">
        <v>1</v>
      </c>
      <c r="M43" s="13">
        <v>1</v>
      </c>
      <c r="N43" s="14"/>
      <c r="O43" s="63"/>
    </row>
    <row r="44" spans="1:15" ht="12.75">
      <c r="A44" s="12"/>
      <c r="B44" s="13">
        <v>1</v>
      </c>
      <c r="C44" s="13">
        <v>1</v>
      </c>
      <c r="D44" s="13">
        <v>1</v>
      </c>
      <c r="E44" s="13">
        <v>1</v>
      </c>
      <c r="F44" s="13">
        <v>1</v>
      </c>
      <c r="G44" s="13">
        <v>1</v>
      </c>
      <c r="H44" s="13">
        <v>1</v>
      </c>
      <c r="I44" s="13">
        <v>1</v>
      </c>
      <c r="J44" s="13">
        <v>1</v>
      </c>
      <c r="K44" s="13">
        <v>1</v>
      </c>
      <c r="L44" s="13">
        <v>1</v>
      </c>
      <c r="M44" s="13">
        <v>1</v>
      </c>
      <c r="N44" s="14"/>
      <c r="O44" s="63"/>
    </row>
    <row r="45" spans="1:14" ht="12.75">
      <c r="A45" s="12" t="s">
        <v>145</v>
      </c>
      <c r="B45" s="13">
        <v>1</v>
      </c>
      <c r="C45" s="13">
        <v>1</v>
      </c>
      <c r="D45" s="13">
        <v>1</v>
      </c>
      <c r="E45" s="13">
        <v>1</v>
      </c>
      <c r="F45" s="13">
        <v>1</v>
      </c>
      <c r="G45" s="13">
        <v>1</v>
      </c>
      <c r="H45" s="13">
        <v>1</v>
      </c>
      <c r="I45" s="13">
        <v>1</v>
      </c>
      <c r="J45" s="13">
        <v>1</v>
      </c>
      <c r="K45" s="13">
        <v>1</v>
      </c>
      <c r="L45" s="13">
        <v>1</v>
      </c>
      <c r="M45" s="13">
        <v>1</v>
      </c>
      <c r="N45" s="14"/>
    </row>
    <row r="46" spans="1:14" ht="12.75">
      <c r="A46" s="12"/>
      <c r="B46" s="13">
        <v>1</v>
      </c>
      <c r="C46" s="13">
        <v>1</v>
      </c>
      <c r="D46" s="13">
        <v>1</v>
      </c>
      <c r="E46" s="13">
        <v>1</v>
      </c>
      <c r="F46" s="13">
        <v>1</v>
      </c>
      <c r="G46" s="13">
        <v>1</v>
      </c>
      <c r="H46" s="13">
        <v>1</v>
      </c>
      <c r="I46" s="13">
        <v>1</v>
      </c>
      <c r="J46" s="13">
        <v>1</v>
      </c>
      <c r="K46" s="13">
        <v>1</v>
      </c>
      <c r="L46" s="13">
        <v>1</v>
      </c>
      <c r="M46" s="13">
        <v>1</v>
      </c>
      <c r="N46" s="14"/>
    </row>
    <row r="47" spans="1:14" ht="12.75">
      <c r="A47" s="12" t="s">
        <v>146</v>
      </c>
      <c r="B47" s="13">
        <v>1</v>
      </c>
      <c r="C47" s="13">
        <v>1</v>
      </c>
      <c r="D47" s="13">
        <v>1</v>
      </c>
      <c r="E47" s="13">
        <v>1</v>
      </c>
      <c r="F47" s="13">
        <v>1</v>
      </c>
      <c r="G47" s="13">
        <v>1</v>
      </c>
      <c r="H47" s="13">
        <v>1</v>
      </c>
      <c r="I47" s="13">
        <v>1</v>
      </c>
      <c r="J47" s="13">
        <v>1</v>
      </c>
      <c r="K47" s="13">
        <v>1</v>
      </c>
      <c r="L47" s="13">
        <v>1</v>
      </c>
      <c r="M47" s="13">
        <v>1</v>
      </c>
      <c r="N47" s="14"/>
    </row>
    <row r="48" spans="1:14" ht="12.75">
      <c r="A48" s="12"/>
      <c r="B48" s="13">
        <v>1</v>
      </c>
      <c r="C48" s="13">
        <v>1</v>
      </c>
      <c r="D48" s="13">
        <v>1</v>
      </c>
      <c r="E48" s="13">
        <v>1</v>
      </c>
      <c r="F48" s="13">
        <v>1</v>
      </c>
      <c r="G48" s="13">
        <v>1</v>
      </c>
      <c r="H48" s="13">
        <v>1</v>
      </c>
      <c r="I48" s="13">
        <v>1</v>
      </c>
      <c r="J48" s="13">
        <v>1</v>
      </c>
      <c r="K48" s="13">
        <v>1</v>
      </c>
      <c r="L48" s="13">
        <v>1</v>
      </c>
      <c r="M48" s="13">
        <v>1</v>
      </c>
      <c r="N48" s="14"/>
    </row>
    <row r="49" spans="1:14" ht="12.75">
      <c r="A49" s="12" t="s">
        <v>147</v>
      </c>
      <c r="B49" s="13">
        <v>1</v>
      </c>
      <c r="C49" s="13">
        <v>1</v>
      </c>
      <c r="D49" s="13">
        <v>1</v>
      </c>
      <c r="E49" s="13">
        <v>1</v>
      </c>
      <c r="F49" s="13">
        <v>1</v>
      </c>
      <c r="G49" s="13">
        <v>1</v>
      </c>
      <c r="H49" s="13">
        <v>1</v>
      </c>
      <c r="I49" s="13">
        <v>1</v>
      </c>
      <c r="J49" s="13">
        <v>1</v>
      </c>
      <c r="K49" s="13">
        <v>1</v>
      </c>
      <c r="L49" s="13">
        <v>1</v>
      </c>
      <c r="M49" s="13">
        <v>1</v>
      </c>
      <c r="N49" s="14"/>
    </row>
    <row r="50" spans="1:14" ht="12.75">
      <c r="A50" s="12"/>
      <c r="B50" s="13">
        <v>1</v>
      </c>
      <c r="C50" s="13">
        <v>1</v>
      </c>
      <c r="D50" s="13">
        <v>1</v>
      </c>
      <c r="E50" s="13">
        <v>1</v>
      </c>
      <c r="F50" s="13">
        <v>1</v>
      </c>
      <c r="G50" s="13">
        <v>1</v>
      </c>
      <c r="H50" s="13">
        <v>1</v>
      </c>
      <c r="I50" s="13">
        <v>1</v>
      </c>
      <c r="J50" s="13">
        <v>1</v>
      </c>
      <c r="K50" s="13">
        <v>1</v>
      </c>
      <c r="L50" s="13">
        <v>1</v>
      </c>
      <c r="M50" s="13">
        <v>1</v>
      </c>
      <c r="N50" s="14"/>
    </row>
    <row r="51" spans="1:14" ht="12.75">
      <c r="A51" s="12" t="s">
        <v>148</v>
      </c>
      <c r="B51" s="13">
        <v>1</v>
      </c>
      <c r="C51" s="13">
        <v>1</v>
      </c>
      <c r="D51" s="13">
        <v>1</v>
      </c>
      <c r="E51" s="13">
        <v>1</v>
      </c>
      <c r="F51" s="13">
        <v>1</v>
      </c>
      <c r="G51" s="13">
        <v>1</v>
      </c>
      <c r="H51" s="13">
        <v>1</v>
      </c>
      <c r="I51" s="13">
        <v>1</v>
      </c>
      <c r="J51" s="13">
        <v>1</v>
      </c>
      <c r="K51" s="13">
        <v>1</v>
      </c>
      <c r="L51" s="13">
        <v>1</v>
      </c>
      <c r="M51" s="13">
        <v>1</v>
      </c>
      <c r="N51" s="14"/>
    </row>
    <row r="52" spans="1:14" ht="12.75">
      <c r="A52" s="12"/>
      <c r="B52" s="13">
        <v>1</v>
      </c>
      <c r="C52" s="13">
        <v>1</v>
      </c>
      <c r="D52" s="13">
        <v>1</v>
      </c>
      <c r="E52" s="13">
        <v>1</v>
      </c>
      <c r="F52" s="13">
        <v>1</v>
      </c>
      <c r="G52" s="13">
        <v>1</v>
      </c>
      <c r="H52" s="13">
        <v>1</v>
      </c>
      <c r="I52" s="13">
        <v>1</v>
      </c>
      <c r="J52" s="13">
        <v>1</v>
      </c>
      <c r="K52" s="13">
        <v>1</v>
      </c>
      <c r="L52" s="13">
        <v>1</v>
      </c>
      <c r="M52" s="13">
        <v>1</v>
      </c>
      <c r="N52" s="14"/>
    </row>
    <row r="53" spans="1:14" ht="12.75">
      <c r="A53" s="12" t="s">
        <v>149</v>
      </c>
      <c r="B53" s="13">
        <v>1</v>
      </c>
      <c r="C53" s="13">
        <v>1</v>
      </c>
      <c r="D53" s="13">
        <v>1</v>
      </c>
      <c r="E53" s="13">
        <v>1</v>
      </c>
      <c r="F53" s="13">
        <v>1</v>
      </c>
      <c r="G53" s="13">
        <v>1</v>
      </c>
      <c r="H53" s="13">
        <v>1</v>
      </c>
      <c r="I53" s="13">
        <v>1</v>
      </c>
      <c r="J53" s="13">
        <v>1</v>
      </c>
      <c r="K53" s="13">
        <v>1</v>
      </c>
      <c r="L53" s="13">
        <v>1</v>
      </c>
      <c r="M53" s="13">
        <v>1</v>
      </c>
      <c r="N53" s="14"/>
    </row>
    <row r="54" spans="1:14" ht="12.75">
      <c r="A54" s="12"/>
      <c r="B54" s="13">
        <v>1</v>
      </c>
      <c r="C54" s="13">
        <v>1</v>
      </c>
      <c r="D54" s="13">
        <v>1</v>
      </c>
      <c r="E54" s="13">
        <v>1</v>
      </c>
      <c r="F54" s="13">
        <v>1</v>
      </c>
      <c r="G54" s="13">
        <v>1</v>
      </c>
      <c r="H54" s="13">
        <v>1</v>
      </c>
      <c r="I54" s="13">
        <v>1</v>
      </c>
      <c r="J54" s="13">
        <v>1</v>
      </c>
      <c r="K54" s="13">
        <v>1</v>
      </c>
      <c r="L54" s="13">
        <v>1</v>
      </c>
      <c r="M54" s="13">
        <v>1</v>
      </c>
      <c r="N54" s="14"/>
    </row>
    <row r="55" spans="1:14" ht="12.75">
      <c r="A55" s="12" t="s">
        <v>150</v>
      </c>
      <c r="B55" s="13">
        <v>1</v>
      </c>
      <c r="C55" s="13">
        <v>1</v>
      </c>
      <c r="D55" s="13">
        <v>1</v>
      </c>
      <c r="E55" s="13">
        <v>1</v>
      </c>
      <c r="F55" s="13">
        <v>1</v>
      </c>
      <c r="G55" s="13">
        <v>1</v>
      </c>
      <c r="H55" s="13">
        <v>1</v>
      </c>
      <c r="I55" s="13">
        <v>1</v>
      </c>
      <c r="J55" s="13">
        <v>1</v>
      </c>
      <c r="K55" s="13">
        <v>1</v>
      </c>
      <c r="L55" s="13">
        <v>1</v>
      </c>
      <c r="M55" s="13">
        <v>1</v>
      </c>
      <c r="N55" s="14"/>
    </row>
    <row r="56" spans="1:14" ht="12.75">
      <c r="A56" s="12"/>
      <c r="B56" s="13">
        <v>1</v>
      </c>
      <c r="C56" s="13">
        <v>1</v>
      </c>
      <c r="D56" s="13">
        <v>1</v>
      </c>
      <c r="E56" s="13">
        <v>1</v>
      </c>
      <c r="F56" s="13">
        <v>1</v>
      </c>
      <c r="G56" s="13">
        <v>1</v>
      </c>
      <c r="H56" s="13">
        <v>1</v>
      </c>
      <c r="I56" s="13">
        <v>1</v>
      </c>
      <c r="J56" s="13">
        <v>1</v>
      </c>
      <c r="K56" s="13">
        <v>1</v>
      </c>
      <c r="L56" s="13">
        <v>1</v>
      </c>
      <c r="M56" s="13">
        <v>1</v>
      </c>
      <c r="N56" s="14"/>
    </row>
    <row r="57" spans="1:14" ht="12.75">
      <c r="A57" s="12" t="s">
        <v>154</v>
      </c>
      <c r="B57" s="13">
        <v>1</v>
      </c>
      <c r="C57" s="13">
        <v>1</v>
      </c>
      <c r="D57" s="13">
        <v>1</v>
      </c>
      <c r="E57" s="13">
        <v>1</v>
      </c>
      <c r="F57" s="13">
        <v>1</v>
      </c>
      <c r="G57" s="13">
        <v>1</v>
      </c>
      <c r="H57" s="13">
        <v>1</v>
      </c>
      <c r="I57" s="13">
        <v>1</v>
      </c>
      <c r="J57" s="13">
        <v>1</v>
      </c>
      <c r="K57" s="13">
        <v>1</v>
      </c>
      <c r="L57" s="13">
        <v>1</v>
      </c>
      <c r="M57" s="13">
        <v>1</v>
      </c>
      <c r="N57" s="14"/>
    </row>
    <row r="58" spans="1:14" ht="12.75">
      <c r="A58" s="12"/>
      <c r="B58" s="13">
        <v>1</v>
      </c>
      <c r="C58" s="13">
        <v>1</v>
      </c>
      <c r="D58" s="13">
        <v>1</v>
      </c>
      <c r="E58" s="13">
        <v>1</v>
      </c>
      <c r="F58" s="13">
        <v>1</v>
      </c>
      <c r="G58" s="13">
        <v>1</v>
      </c>
      <c r="H58" s="13">
        <v>1</v>
      </c>
      <c r="I58" s="13">
        <v>1</v>
      </c>
      <c r="J58" s="13">
        <v>1</v>
      </c>
      <c r="K58" s="13">
        <v>1</v>
      </c>
      <c r="L58" s="13">
        <v>1</v>
      </c>
      <c r="M58" s="13">
        <v>1</v>
      </c>
      <c r="N58" s="14"/>
    </row>
    <row r="59" spans="1:14" ht="12.75">
      <c r="A59" s="12" t="s">
        <v>155</v>
      </c>
      <c r="B59" s="13">
        <v>1</v>
      </c>
      <c r="C59" s="13">
        <v>1</v>
      </c>
      <c r="D59" s="13">
        <v>1</v>
      </c>
      <c r="E59" s="13">
        <v>1</v>
      </c>
      <c r="F59" s="13">
        <v>1</v>
      </c>
      <c r="G59" s="13">
        <v>1</v>
      </c>
      <c r="H59" s="13">
        <v>1</v>
      </c>
      <c r="I59" s="13">
        <v>1</v>
      </c>
      <c r="J59" s="13">
        <v>1</v>
      </c>
      <c r="K59" s="13">
        <v>1</v>
      </c>
      <c r="L59" s="13">
        <v>1</v>
      </c>
      <c r="M59" s="13">
        <v>1</v>
      </c>
      <c r="N59" s="14"/>
    </row>
    <row r="60" spans="1:14" ht="12.75">
      <c r="A60" s="12"/>
      <c r="B60" s="13">
        <v>1</v>
      </c>
      <c r="C60" s="13">
        <v>1</v>
      </c>
      <c r="D60" s="13">
        <v>1</v>
      </c>
      <c r="E60" s="13">
        <v>1</v>
      </c>
      <c r="F60" s="13">
        <v>1</v>
      </c>
      <c r="G60" s="13">
        <v>1</v>
      </c>
      <c r="H60" s="13">
        <v>1</v>
      </c>
      <c r="I60" s="13">
        <v>1</v>
      </c>
      <c r="J60" s="13">
        <v>1</v>
      </c>
      <c r="K60" s="13">
        <v>1</v>
      </c>
      <c r="L60" s="13">
        <v>1</v>
      </c>
      <c r="M60" s="13">
        <v>1</v>
      </c>
      <c r="N60" s="14"/>
    </row>
    <row r="61" spans="1:14" ht="12.75">
      <c r="A61" s="12" t="s">
        <v>156</v>
      </c>
      <c r="B61" s="13">
        <v>1</v>
      </c>
      <c r="C61" s="13">
        <v>1</v>
      </c>
      <c r="D61" s="13">
        <v>1</v>
      </c>
      <c r="E61" s="13">
        <v>1</v>
      </c>
      <c r="F61" s="13">
        <v>1</v>
      </c>
      <c r="G61" s="13">
        <v>1</v>
      </c>
      <c r="H61" s="13">
        <v>1</v>
      </c>
      <c r="I61" s="13">
        <v>1</v>
      </c>
      <c r="J61" s="13">
        <v>1</v>
      </c>
      <c r="K61" s="13">
        <v>1</v>
      </c>
      <c r="L61" s="13">
        <v>1</v>
      </c>
      <c r="M61" s="13">
        <v>1</v>
      </c>
      <c r="N61" s="14"/>
    </row>
    <row r="62" spans="1:14" ht="12.75">
      <c r="A62" s="12"/>
      <c r="B62" s="13">
        <v>1</v>
      </c>
      <c r="C62" s="13">
        <v>1</v>
      </c>
      <c r="D62" s="13">
        <v>1</v>
      </c>
      <c r="E62" s="13">
        <v>1</v>
      </c>
      <c r="F62" s="13">
        <v>1</v>
      </c>
      <c r="G62" s="13">
        <v>1</v>
      </c>
      <c r="H62" s="13">
        <v>1</v>
      </c>
      <c r="I62" s="13">
        <v>1</v>
      </c>
      <c r="J62" s="13">
        <v>1</v>
      </c>
      <c r="K62" s="13">
        <v>1</v>
      </c>
      <c r="L62" s="13">
        <v>1</v>
      </c>
      <c r="M62" s="13">
        <v>1</v>
      </c>
      <c r="N62" s="14"/>
    </row>
    <row r="63" spans="1:14" ht="12.75">
      <c r="A63" s="12" t="s">
        <v>157</v>
      </c>
      <c r="B63" s="13">
        <v>1</v>
      </c>
      <c r="C63" s="13">
        <v>1</v>
      </c>
      <c r="D63" s="13">
        <v>1</v>
      </c>
      <c r="E63" s="13">
        <v>1</v>
      </c>
      <c r="F63" s="13">
        <v>1</v>
      </c>
      <c r="G63" s="13">
        <v>1</v>
      </c>
      <c r="H63" s="13">
        <v>1</v>
      </c>
      <c r="I63" s="13">
        <v>1</v>
      </c>
      <c r="J63" s="13">
        <v>1</v>
      </c>
      <c r="K63" s="13">
        <v>1</v>
      </c>
      <c r="L63" s="13">
        <v>1</v>
      </c>
      <c r="M63" s="13">
        <v>1</v>
      </c>
      <c r="N63" s="14"/>
    </row>
    <row r="64" spans="1:14" ht="12.75">
      <c r="A64" s="12"/>
      <c r="B64" s="13">
        <v>1</v>
      </c>
      <c r="C64" s="13">
        <v>1</v>
      </c>
      <c r="D64" s="13">
        <v>1</v>
      </c>
      <c r="E64" s="13">
        <v>1</v>
      </c>
      <c r="F64" s="13">
        <v>1</v>
      </c>
      <c r="G64" s="13">
        <v>1</v>
      </c>
      <c r="H64" s="13">
        <v>1</v>
      </c>
      <c r="I64" s="13">
        <v>1</v>
      </c>
      <c r="J64" s="13">
        <v>1</v>
      </c>
      <c r="K64" s="13">
        <v>1</v>
      </c>
      <c r="L64" s="13">
        <v>1</v>
      </c>
      <c r="M64" s="13">
        <v>1</v>
      </c>
      <c r="N64" s="14"/>
    </row>
    <row r="65" spans="1:14" ht="12.75">
      <c r="A65" s="38" t="s">
        <v>158</v>
      </c>
      <c r="B65" s="39">
        <v>1</v>
      </c>
      <c r="C65" s="39">
        <v>1</v>
      </c>
      <c r="D65" s="39">
        <v>1</v>
      </c>
      <c r="E65" s="39">
        <v>1</v>
      </c>
      <c r="F65" s="39">
        <v>1</v>
      </c>
      <c r="G65" s="39">
        <v>1</v>
      </c>
      <c r="H65" s="39">
        <v>1</v>
      </c>
      <c r="I65" s="39">
        <v>1</v>
      </c>
      <c r="J65" s="39">
        <v>1</v>
      </c>
      <c r="K65" s="39">
        <v>1</v>
      </c>
      <c r="L65" s="39">
        <v>1</v>
      </c>
      <c r="M65" s="39">
        <v>1</v>
      </c>
      <c r="N65" s="40" t="s">
        <v>173</v>
      </c>
    </row>
    <row r="66" spans="1:14" ht="12.75">
      <c r="A66" s="38"/>
      <c r="B66" s="39">
        <v>1</v>
      </c>
      <c r="C66" s="39">
        <v>1</v>
      </c>
      <c r="D66" s="39">
        <v>1</v>
      </c>
      <c r="E66" s="39">
        <v>1</v>
      </c>
      <c r="F66" s="39">
        <v>1</v>
      </c>
      <c r="G66" s="39">
        <v>1</v>
      </c>
      <c r="H66" s="39">
        <v>1</v>
      </c>
      <c r="I66" s="39">
        <v>1</v>
      </c>
      <c r="J66" s="39">
        <v>1</v>
      </c>
      <c r="K66" s="39">
        <v>1</v>
      </c>
      <c r="L66" s="39">
        <v>1</v>
      </c>
      <c r="M66" s="39">
        <v>1</v>
      </c>
      <c r="N66" s="40"/>
    </row>
    <row r="67" spans="1:14" ht="12.75">
      <c r="A67" s="31" t="s">
        <v>159</v>
      </c>
      <c r="B67" s="32">
        <v>1</v>
      </c>
      <c r="C67" s="32">
        <v>1</v>
      </c>
      <c r="D67" s="32">
        <v>1</v>
      </c>
      <c r="E67" s="32">
        <v>1</v>
      </c>
      <c r="F67" s="32">
        <v>1</v>
      </c>
      <c r="G67" s="32">
        <v>1</v>
      </c>
      <c r="H67" s="32">
        <v>1</v>
      </c>
      <c r="I67" s="32">
        <v>1</v>
      </c>
      <c r="J67" s="32">
        <v>1</v>
      </c>
      <c r="K67" s="32">
        <v>1</v>
      </c>
      <c r="L67" s="32">
        <v>1</v>
      </c>
      <c r="M67" s="32">
        <v>1</v>
      </c>
      <c r="N67" s="33" t="s">
        <v>82</v>
      </c>
    </row>
    <row r="68" spans="1:14" s="7" customFormat="1" ht="12.75">
      <c r="A68" s="70" t="s">
        <v>78</v>
      </c>
      <c r="B68" s="71">
        <f aca="true" t="shared" si="5" ref="B68:M68">SUM(B37:B56)</f>
        <v>16</v>
      </c>
      <c r="C68" s="71">
        <f t="shared" si="5"/>
        <v>16</v>
      </c>
      <c r="D68" s="71">
        <f t="shared" si="5"/>
        <v>16</v>
      </c>
      <c r="E68" s="71">
        <f t="shared" si="5"/>
        <v>16</v>
      </c>
      <c r="F68" s="71">
        <f t="shared" si="5"/>
        <v>16</v>
      </c>
      <c r="G68" s="71">
        <f t="shared" si="5"/>
        <v>16</v>
      </c>
      <c r="H68" s="71">
        <f t="shared" si="5"/>
        <v>16</v>
      </c>
      <c r="I68" s="71">
        <f t="shared" si="5"/>
        <v>16</v>
      </c>
      <c r="J68" s="71">
        <f t="shared" si="5"/>
        <v>16</v>
      </c>
      <c r="K68" s="71">
        <f t="shared" si="5"/>
        <v>16</v>
      </c>
      <c r="L68" s="71">
        <f t="shared" si="5"/>
        <v>16</v>
      </c>
      <c r="M68" s="71">
        <f t="shared" si="5"/>
        <v>16</v>
      </c>
      <c r="N68" s="25"/>
    </row>
    <row r="69" spans="1:14" s="7" customFormat="1" ht="12.75">
      <c r="A69" s="70" t="s">
        <v>79</v>
      </c>
      <c r="B69" s="71">
        <f aca="true" t="shared" si="6" ref="B69:M69">SUM(B57:B67)</f>
        <v>11</v>
      </c>
      <c r="C69" s="71">
        <f t="shared" si="6"/>
        <v>11</v>
      </c>
      <c r="D69" s="71">
        <f t="shared" si="6"/>
        <v>11</v>
      </c>
      <c r="E69" s="71">
        <f t="shared" si="6"/>
        <v>11</v>
      </c>
      <c r="F69" s="71">
        <f t="shared" si="6"/>
        <v>11</v>
      </c>
      <c r="G69" s="71">
        <f t="shared" si="6"/>
        <v>11</v>
      </c>
      <c r="H69" s="71">
        <f t="shared" si="6"/>
        <v>11</v>
      </c>
      <c r="I69" s="71">
        <f t="shared" si="6"/>
        <v>11</v>
      </c>
      <c r="J69" s="71">
        <f t="shared" si="6"/>
        <v>11</v>
      </c>
      <c r="K69" s="71">
        <f t="shared" si="6"/>
        <v>11</v>
      </c>
      <c r="L69" s="71">
        <f t="shared" si="6"/>
        <v>11</v>
      </c>
      <c r="M69" s="71">
        <f t="shared" si="6"/>
        <v>11</v>
      </c>
      <c r="N69" s="25"/>
    </row>
    <row r="70" spans="1:14" s="7" customFormat="1" ht="12.75">
      <c r="A70" s="72" t="s">
        <v>177</v>
      </c>
      <c r="B70" s="73">
        <f aca="true" t="shared" si="7" ref="B70:M70">SUM(B68:B69)</f>
        <v>27</v>
      </c>
      <c r="C70" s="73">
        <f t="shared" si="7"/>
        <v>27</v>
      </c>
      <c r="D70" s="73">
        <f t="shared" si="7"/>
        <v>27</v>
      </c>
      <c r="E70" s="73">
        <f t="shared" si="7"/>
        <v>27</v>
      </c>
      <c r="F70" s="73">
        <f t="shared" si="7"/>
        <v>27</v>
      </c>
      <c r="G70" s="73">
        <f t="shared" si="7"/>
        <v>27</v>
      </c>
      <c r="H70" s="73">
        <f t="shared" si="7"/>
        <v>27</v>
      </c>
      <c r="I70" s="73">
        <f t="shared" si="7"/>
        <v>27</v>
      </c>
      <c r="J70" s="73">
        <f t="shared" si="7"/>
        <v>27</v>
      </c>
      <c r="K70" s="73">
        <f t="shared" si="7"/>
        <v>27</v>
      </c>
      <c r="L70" s="73">
        <f t="shared" si="7"/>
        <v>27</v>
      </c>
      <c r="M70" s="73">
        <f t="shared" si="7"/>
        <v>27</v>
      </c>
      <c r="N70" s="20"/>
    </row>
    <row r="71" spans="1:14" s="7" customFormat="1" ht="12.75">
      <c r="A71" s="23" t="s">
        <v>178</v>
      </c>
      <c r="B71" s="24">
        <f>+B41+B42+B43+B44+B45+B46+B47+B48+B49+B50+B51+B52+B53+B54+B55+B56</f>
        <v>16</v>
      </c>
      <c r="C71" s="24">
        <f aca="true" t="shared" si="8" ref="C71:M71">+C41+C42+C43+C44+C45+C46+C47+C48+C49+C50+C51+C52+C53+C54+C55+C56</f>
        <v>16</v>
      </c>
      <c r="D71" s="24">
        <f t="shared" si="8"/>
        <v>16</v>
      </c>
      <c r="E71" s="24">
        <f t="shared" si="8"/>
        <v>16</v>
      </c>
      <c r="F71" s="24">
        <f t="shared" si="8"/>
        <v>16</v>
      </c>
      <c r="G71" s="24">
        <f t="shared" si="8"/>
        <v>16</v>
      </c>
      <c r="H71" s="24">
        <f t="shared" si="8"/>
        <v>16</v>
      </c>
      <c r="I71" s="24">
        <f t="shared" si="8"/>
        <v>16</v>
      </c>
      <c r="J71" s="24">
        <f t="shared" si="8"/>
        <v>16</v>
      </c>
      <c r="K71" s="24">
        <f t="shared" si="8"/>
        <v>16</v>
      </c>
      <c r="L71" s="24">
        <f t="shared" si="8"/>
        <v>16</v>
      </c>
      <c r="M71" s="24">
        <f t="shared" si="8"/>
        <v>16</v>
      </c>
      <c r="N71" s="25"/>
    </row>
    <row r="72" spans="1:14" s="7" customFormat="1" ht="12.75">
      <c r="A72" s="29" t="s">
        <v>169</v>
      </c>
      <c r="B72" s="30">
        <f>+B67</f>
        <v>1</v>
      </c>
      <c r="C72" s="30">
        <f aca="true" t="shared" si="9" ref="C72:M72">+C67</f>
        <v>1</v>
      </c>
      <c r="D72" s="30">
        <f t="shared" si="9"/>
        <v>1</v>
      </c>
      <c r="E72" s="30">
        <f t="shared" si="9"/>
        <v>1</v>
      </c>
      <c r="F72" s="30">
        <f t="shared" si="9"/>
        <v>1</v>
      </c>
      <c r="G72" s="30">
        <f t="shared" si="9"/>
        <v>1</v>
      </c>
      <c r="H72" s="30">
        <f t="shared" si="9"/>
        <v>1</v>
      </c>
      <c r="I72" s="30">
        <f t="shared" si="9"/>
        <v>1</v>
      </c>
      <c r="J72" s="30">
        <f t="shared" si="9"/>
        <v>1</v>
      </c>
      <c r="K72" s="30">
        <f t="shared" si="9"/>
        <v>1</v>
      </c>
      <c r="L72" s="30">
        <f t="shared" si="9"/>
        <v>1</v>
      </c>
      <c r="M72" s="30">
        <f t="shared" si="9"/>
        <v>1</v>
      </c>
      <c r="N72" s="42"/>
    </row>
    <row r="73" spans="1:14" s="7" customFormat="1" ht="12.75">
      <c r="A73" s="34" t="s">
        <v>174</v>
      </c>
      <c r="B73" s="35">
        <f>+B57+B58+B59+B60+B61+B62+B63+B64</f>
        <v>8</v>
      </c>
      <c r="C73" s="35">
        <f aca="true" t="shared" si="10" ref="C73:M73">+C57+C58+C59+C60+C61+C62+C63+C64</f>
        <v>8</v>
      </c>
      <c r="D73" s="35">
        <f t="shared" si="10"/>
        <v>8</v>
      </c>
      <c r="E73" s="35">
        <f t="shared" si="10"/>
        <v>8</v>
      </c>
      <c r="F73" s="35">
        <f t="shared" si="10"/>
        <v>8</v>
      </c>
      <c r="G73" s="35">
        <f t="shared" si="10"/>
        <v>8</v>
      </c>
      <c r="H73" s="35">
        <f t="shared" si="10"/>
        <v>8</v>
      </c>
      <c r="I73" s="35">
        <f t="shared" si="10"/>
        <v>8</v>
      </c>
      <c r="J73" s="35">
        <f t="shared" si="10"/>
        <v>8</v>
      </c>
      <c r="K73" s="35">
        <f t="shared" si="10"/>
        <v>8</v>
      </c>
      <c r="L73" s="35">
        <f t="shared" si="10"/>
        <v>8</v>
      </c>
      <c r="M73" s="35">
        <f t="shared" si="10"/>
        <v>8</v>
      </c>
      <c r="N73" s="41"/>
    </row>
    <row r="74" spans="1:14" s="7" customFormat="1" ht="12.75">
      <c r="A74" s="36" t="s">
        <v>171</v>
      </c>
      <c r="B74" s="37">
        <f>+B65+B66</f>
        <v>2</v>
      </c>
      <c r="C74" s="37">
        <f aca="true" t="shared" si="11" ref="C74:M74">+C65+C66</f>
        <v>2</v>
      </c>
      <c r="D74" s="37">
        <f t="shared" si="11"/>
        <v>2</v>
      </c>
      <c r="E74" s="37">
        <f t="shared" si="11"/>
        <v>2</v>
      </c>
      <c r="F74" s="37">
        <f t="shared" si="11"/>
        <v>2</v>
      </c>
      <c r="G74" s="37">
        <f t="shared" si="11"/>
        <v>2</v>
      </c>
      <c r="H74" s="37">
        <f t="shared" si="11"/>
        <v>2</v>
      </c>
      <c r="I74" s="37">
        <f t="shared" si="11"/>
        <v>2</v>
      </c>
      <c r="J74" s="37">
        <f t="shared" si="11"/>
        <v>2</v>
      </c>
      <c r="K74" s="37">
        <f t="shared" si="11"/>
        <v>2</v>
      </c>
      <c r="L74" s="37">
        <f t="shared" si="11"/>
        <v>2</v>
      </c>
      <c r="M74" s="37">
        <f t="shared" si="11"/>
        <v>2</v>
      </c>
      <c r="N74" s="43"/>
    </row>
  </sheetData>
  <sheetProtection/>
  <printOptions/>
  <pageMargins left="0.7874015748031497" right="0.7874015748031497" top="1.3779527559055118" bottom="0.984251968503937" header="0.5118110236220472" footer="0.5118110236220472"/>
  <pageSetup fitToHeight="0" fitToWidth="1" horizontalDpi="600" verticalDpi="600" orientation="portrait" paperSize="9" scale="66" r:id="rId3"/>
  <headerFooter alignWithMargins="0">
    <oddHeader>&amp;L&amp;"Arial,Fett"&amp;8&amp;U&amp;F&amp;R&amp;G</oddHeader>
    <oddFooter>&amp;L&amp;6&amp;U________________________________________________________________________&amp;8
&amp;"Arial,Fett"&amp;10&amp;URKU - Controlling&amp;"Arial,Standard"&amp;8&amp;U
&amp;6&amp;U&amp;F / &amp;A
&amp;D / &amp;T&amp;RSeite &amp;P von &amp;N</oddFooter>
  </headerFooter>
  <rowBreaks count="1" manualBreakCount="1">
    <brk id="35" max="255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1.8515625" style="4" bestFit="1" customWidth="1"/>
    <col min="2" max="13" width="5.7109375" style="6" customWidth="1"/>
    <col min="14" max="14" width="4.00390625" style="6" bestFit="1" customWidth="1"/>
    <col min="15" max="15" width="2.00390625" style="1" bestFit="1" customWidth="1"/>
    <col min="16" max="16384" width="11.421875" style="1" customWidth="1"/>
  </cols>
  <sheetData>
    <row r="1" spans="1:14" s="2" customFormat="1" ht="26.25">
      <c r="A1" s="3" t="s">
        <v>198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s="7" customFormat="1" ht="12.75">
      <c r="A3" s="45"/>
      <c r="B3" s="46">
        <v>1</v>
      </c>
      <c r="C3" s="46">
        <v>2</v>
      </c>
      <c r="D3" s="46">
        <v>3</v>
      </c>
      <c r="E3" s="46">
        <v>4</v>
      </c>
      <c r="F3" s="46">
        <v>5</v>
      </c>
      <c r="G3" s="46">
        <v>6</v>
      </c>
      <c r="H3" s="46">
        <v>7</v>
      </c>
      <c r="I3" s="46">
        <v>8</v>
      </c>
      <c r="J3" s="46">
        <v>9</v>
      </c>
      <c r="K3" s="46">
        <v>10</v>
      </c>
      <c r="L3" s="46">
        <v>11</v>
      </c>
      <c r="M3" s="46">
        <v>12</v>
      </c>
      <c r="N3" s="46"/>
    </row>
    <row r="4" spans="1:14" s="7" customFormat="1" ht="12.75">
      <c r="A4" s="45" t="s">
        <v>187</v>
      </c>
      <c r="B4" s="46">
        <v>31</v>
      </c>
      <c r="C4" s="46">
        <v>28</v>
      </c>
      <c r="D4" s="46">
        <v>31</v>
      </c>
      <c r="E4" s="46">
        <v>30</v>
      </c>
      <c r="F4" s="46">
        <v>31</v>
      </c>
      <c r="G4" s="46">
        <v>30</v>
      </c>
      <c r="H4" s="46">
        <v>31</v>
      </c>
      <c r="I4" s="46">
        <v>31</v>
      </c>
      <c r="J4" s="46">
        <v>30</v>
      </c>
      <c r="K4" s="46">
        <v>31</v>
      </c>
      <c r="L4" s="46">
        <v>30</v>
      </c>
      <c r="M4" s="46">
        <v>31</v>
      </c>
      <c r="N4" s="46">
        <f>SUM(B4:M4)</f>
        <v>365</v>
      </c>
    </row>
    <row r="6" spans="1:14" s="7" customFormat="1" ht="12.75">
      <c r="A6" s="19" t="s">
        <v>78</v>
      </c>
      <c r="B6" s="21">
        <f aca="true" t="shared" si="0" ref="B6:M6">+B45</f>
        <v>9</v>
      </c>
      <c r="C6" s="21">
        <f t="shared" si="0"/>
        <v>9</v>
      </c>
      <c r="D6" s="21">
        <f t="shared" si="0"/>
        <v>9</v>
      </c>
      <c r="E6" s="21">
        <f t="shared" si="0"/>
        <v>9</v>
      </c>
      <c r="F6" s="21">
        <f t="shared" si="0"/>
        <v>9</v>
      </c>
      <c r="G6" s="21">
        <f t="shared" si="0"/>
        <v>9</v>
      </c>
      <c r="H6" s="21">
        <f t="shared" si="0"/>
        <v>9</v>
      </c>
      <c r="I6" s="21">
        <f t="shared" si="0"/>
        <v>9</v>
      </c>
      <c r="J6" s="21">
        <f t="shared" si="0"/>
        <v>9</v>
      </c>
      <c r="K6" s="21">
        <f t="shared" si="0"/>
        <v>9</v>
      </c>
      <c r="L6" s="21">
        <f t="shared" si="0"/>
        <v>9</v>
      </c>
      <c r="M6" s="21">
        <f t="shared" si="0"/>
        <v>9</v>
      </c>
      <c r="N6" s="22"/>
    </row>
    <row r="7" spans="1:14" s="7" customFormat="1" ht="12.75">
      <c r="A7" s="23" t="s">
        <v>79</v>
      </c>
      <c r="B7" s="24">
        <f aca="true" t="shared" si="1" ref="B7:M7">+B46</f>
        <v>0</v>
      </c>
      <c r="C7" s="24">
        <f t="shared" si="1"/>
        <v>0</v>
      </c>
      <c r="D7" s="24">
        <f t="shared" si="1"/>
        <v>0</v>
      </c>
      <c r="E7" s="24">
        <f t="shared" si="1"/>
        <v>0</v>
      </c>
      <c r="F7" s="24">
        <f t="shared" si="1"/>
        <v>0</v>
      </c>
      <c r="G7" s="24">
        <f t="shared" si="1"/>
        <v>0</v>
      </c>
      <c r="H7" s="24">
        <f t="shared" si="1"/>
        <v>0</v>
      </c>
      <c r="I7" s="24">
        <f t="shared" si="1"/>
        <v>0</v>
      </c>
      <c r="J7" s="24">
        <f t="shared" si="1"/>
        <v>0</v>
      </c>
      <c r="K7" s="24">
        <f t="shared" si="1"/>
        <v>0</v>
      </c>
      <c r="L7" s="24">
        <f t="shared" si="1"/>
        <v>0</v>
      </c>
      <c r="M7" s="24">
        <f t="shared" si="1"/>
        <v>0</v>
      </c>
      <c r="N7" s="25"/>
    </row>
    <row r="8" spans="1:14" s="7" customFormat="1" ht="12.75">
      <c r="A8" s="23" t="s">
        <v>160</v>
      </c>
      <c r="B8" s="24">
        <f aca="true" t="shared" si="2" ref="B8:M8">+B47</f>
        <v>9</v>
      </c>
      <c r="C8" s="24">
        <f t="shared" si="2"/>
        <v>9</v>
      </c>
      <c r="D8" s="24">
        <f t="shared" si="2"/>
        <v>9</v>
      </c>
      <c r="E8" s="24">
        <f t="shared" si="2"/>
        <v>9</v>
      </c>
      <c r="F8" s="24">
        <f t="shared" si="2"/>
        <v>9</v>
      </c>
      <c r="G8" s="24">
        <f t="shared" si="2"/>
        <v>9</v>
      </c>
      <c r="H8" s="24">
        <f t="shared" si="2"/>
        <v>9</v>
      </c>
      <c r="I8" s="24">
        <f t="shared" si="2"/>
        <v>9</v>
      </c>
      <c r="J8" s="24">
        <f t="shared" si="2"/>
        <v>9</v>
      </c>
      <c r="K8" s="24">
        <f t="shared" si="2"/>
        <v>9</v>
      </c>
      <c r="L8" s="24">
        <f t="shared" si="2"/>
        <v>9</v>
      </c>
      <c r="M8" s="24">
        <f t="shared" si="2"/>
        <v>9</v>
      </c>
      <c r="N8" s="25"/>
    </row>
    <row r="9" spans="1:14" s="7" customFormat="1" ht="12.75">
      <c r="A9" s="23" t="s">
        <v>182</v>
      </c>
      <c r="B9" s="24">
        <v>3</v>
      </c>
      <c r="C9" s="24">
        <v>3</v>
      </c>
      <c r="D9" s="24">
        <v>3</v>
      </c>
      <c r="E9" s="24">
        <v>3</v>
      </c>
      <c r="F9" s="24">
        <v>3</v>
      </c>
      <c r="G9" s="24">
        <v>3</v>
      </c>
      <c r="H9" s="24">
        <v>3</v>
      </c>
      <c r="I9" s="24">
        <v>3</v>
      </c>
      <c r="J9" s="24">
        <v>3</v>
      </c>
      <c r="K9" s="24">
        <v>3</v>
      </c>
      <c r="L9" s="24">
        <v>3</v>
      </c>
      <c r="M9" s="24">
        <v>3</v>
      </c>
      <c r="N9" s="25"/>
    </row>
    <row r="10" spans="1:14" s="7" customFormat="1" ht="12.75">
      <c r="A10" s="23" t="s">
        <v>178</v>
      </c>
      <c r="B10" s="24">
        <v>6</v>
      </c>
      <c r="C10" s="24">
        <v>6</v>
      </c>
      <c r="D10" s="24">
        <v>6</v>
      </c>
      <c r="E10" s="24">
        <v>6</v>
      </c>
      <c r="F10" s="24">
        <v>6</v>
      </c>
      <c r="G10" s="24">
        <v>6</v>
      </c>
      <c r="H10" s="24">
        <v>6</v>
      </c>
      <c r="I10" s="24">
        <v>6</v>
      </c>
      <c r="J10" s="24">
        <v>6</v>
      </c>
      <c r="K10" s="24">
        <v>6</v>
      </c>
      <c r="L10" s="24">
        <v>6</v>
      </c>
      <c r="M10" s="24">
        <v>6</v>
      </c>
      <c r="N10" s="25"/>
    </row>
    <row r="11" spans="1:14" s="7" customFormat="1" ht="12.75">
      <c r="A11" s="15" t="s">
        <v>174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20"/>
    </row>
    <row r="35" spans="1:14" s="7" customFormat="1" ht="12.75">
      <c r="A35" s="19" t="s">
        <v>160</v>
      </c>
      <c r="B35" s="10">
        <v>1</v>
      </c>
      <c r="C35" s="10">
        <v>2</v>
      </c>
      <c r="D35" s="10">
        <v>3</v>
      </c>
      <c r="E35" s="10">
        <v>4</v>
      </c>
      <c r="F35" s="10">
        <v>5</v>
      </c>
      <c r="G35" s="10">
        <v>6</v>
      </c>
      <c r="H35" s="10">
        <v>7</v>
      </c>
      <c r="I35" s="10">
        <v>8</v>
      </c>
      <c r="J35" s="10">
        <v>9</v>
      </c>
      <c r="K35" s="10">
        <v>10</v>
      </c>
      <c r="L35" s="10">
        <v>11</v>
      </c>
      <c r="M35" s="10">
        <v>12</v>
      </c>
      <c r="N35" s="11"/>
    </row>
    <row r="36" spans="1:14" ht="12.75">
      <c r="A36" s="12" t="s">
        <v>161</v>
      </c>
      <c r="B36" s="27">
        <v>1</v>
      </c>
      <c r="C36" s="27">
        <v>1</v>
      </c>
      <c r="D36" s="27">
        <v>1</v>
      </c>
      <c r="E36" s="27">
        <v>1</v>
      </c>
      <c r="F36" s="27">
        <v>1</v>
      </c>
      <c r="G36" s="27">
        <v>1</v>
      </c>
      <c r="H36" s="27">
        <v>1</v>
      </c>
      <c r="I36" s="27">
        <v>1</v>
      </c>
      <c r="J36" s="27">
        <v>1</v>
      </c>
      <c r="K36" s="27">
        <v>1</v>
      </c>
      <c r="L36" s="27">
        <v>1</v>
      </c>
      <c r="M36" s="27">
        <v>1</v>
      </c>
      <c r="N36" s="28"/>
    </row>
    <row r="37" spans="1:14" ht="12.75">
      <c r="A37" s="12" t="s">
        <v>162</v>
      </c>
      <c r="B37" s="27">
        <v>1</v>
      </c>
      <c r="C37" s="27">
        <v>1</v>
      </c>
      <c r="D37" s="27">
        <v>1</v>
      </c>
      <c r="E37" s="27">
        <v>1</v>
      </c>
      <c r="F37" s="27">
        <v>1</v>
      </c>
      <c r="G37" s="27">
        <v>1</v>
      </c>
      <c r="H37" s="27">
        <v>1</v>
      </c>
      <c r="I37" s="27">
        <v>1</v>
      </c>
      <c r="J37" s="27">
        <v>1</v>
      </c>
      <c r="K37" s="27">
        <v>1</v>
      </c>
      <c r="L37" s="27">
        <v>1</v>
      </c>
      <c r="M37" s="27">
        <v>1</v>
      </c>
      <c r="N37" s="28"/>
    </row>
    <row r="38" spans="1:14" ht="12.75">
      <c r="A38" s="12" t="s">
        <v>163</v>
      </c>
      <c r="B38" s="13">
        <v>1</v>
      </c>
      <c r="C38" s="13">
        <v>1</v>
      </c>
      <c r="D38" s="13">
        <v>1</v>
      </c>
      <c r="E38" s="13">
        <v>1</v>
      </c>
      <c r="F38" s="13">
        <v>1</v>
      </c>
      <c r="G38" s="13">
        <v>1</v>
      </c>
      <c r="H38" s="13">
        <v>1</v>
      </c>
      <c r="I38" s="13">
        <v>1</v>
      </c>
      <c r="J38" s="13">
        <v>1</v>
      </c>
      <c r="K38" s="13">
        <v>1</v>
      </c>
      <c r="L38" s="13">
        <v>1</v>
      </c>
      <c r="M38" s="13">
        <v>1</v>
      </c>
      <c r="N38" s="14"/>
    </row>
    <row r="39" spans="1:14" ht="12.75">
      <c r="A39" s="12"/>
      <c r="B39" s="13">
        <v>1</v>
      </c>
      <c r="C39" s="13">
        <v>1</v>
      </c>
      <c r="D39" s="13">
        <v>1</v>
      </c>
      <c r="E39" s="13">
        <v>1</v>
      </c>
      <c r="F39" s="13">
        <v>1</v>
      </c>
      <c r="G39" s="13">
        <v>1</v>
      </c>
      <c r="H39" s="13">
        <v>1</v>
      </c>
      <c r="I39" s="13">
        <v>1</v>
      </c>
      <c r="J39" s="13">
        <v>1</v>
      </c>
      <c r="K39" s="13">
        <v>1</v>
      </c>
      <c r="L39" s="13">
        <v>1</v>
      </c>
      <c r="M39" s="13">
        <v>1</v>
      </c>
      <c r="N39" s="14"/>
    </row>
    <row r="40" spans="1:14" ht="12.75">
      <c r="A40" s="12" t="s">
        <v>164</v>
      </c>
      <c r="B40" s="13">
        <v>1</v>
      </c>
      <c r="C40" s="13">
        <v>1</v>
      </c>
      <c r="D40" s="13">
        <v>1</v>
      </c>
      <c r="E40" s="13">
        <v>1</v>
      </c>
      <c r="F40" s="13">
        <v>1</v>
      </c>
      <c r="G40" s="13">
        <v>1</v>
      </c>
      <c r="H40" s="13">
        <v>1</v>
      </c>
      <c r="I40" s="13">
        <v>1</v>
      </c>
      <c r="J40" s="13">
        <v>1</v>
      </c>
      <c r="K40" s="13">
        <v>1</v>
      </c>
      <c r="L40" s="13">
        <v>1</v>
      </c>
      <c r="M40" s="13">
        <v>1</v>
      </c>
      <c r="N40" s="14"/>
    </row>
    <row r="41" spans="1:14" ht="12.75">
      <c r="A41" s="12"/>
      <c r="B41" s="13">
        <v>1</v>
      </c>
      <c r="C41" s="13">
        <v>1</v>
      </c>
      <c r="D41" s="13">
        <v>1</v>
      </c>
      <c r="E41" s="13">
        <v>1</v>
      </c>
      <c r="F41" s="13">
        <v>1</v>
      </c>
      <c r="G41" s="13">
        <v>1</v>
      </c>
      <c r="H41" s="13">
        <v>1</v>
      </c>
      <c r="I41" s="13">
        <v>1</v>
      </c>
      <c r="J41" s="13">
        <v>1</v>
      </c>
      <c r="K41" s="13">
        <v>1</v>
      </c>
      <c r="L41" s="13">
        <v>1</v>
      </c>
      <c r="M41" s="13">
        <v>1</v>
      </c>
      <c r="N41" s="14"/>
    </row>
    <row r="42" spans="1:14" ht="12.75">
      <c r="A42" s="12" t="s">
        <v>145</v>
      </c>
      <c r="B42" s="13">
        <v>1</v>
      </c>
      <c r="C42" s="13">
        <v>1</v>
      </c>
      <c r="D42" s="13">
        <v>1</v>
      </c>
      <c r="E42" s="13">
        <v>1</v>
      </c>
      <c r="F42" s="13">
        <v>1</v>
      </c>
      <c r="G42" s="13">
        <v>1</v>
      </c>
      <c r="H42" s="13">
        <v>1</v>
      </c>
      <c r="I42" s="13">
        <v>1</v>
      </c>
      <c r="J42" s="13">
        <v>1</v>
      </c>
      <c r="K42" s="13">
        <v>1</v>
      </c>
      <c r="L42" s="13">
        <v>1</v>
      </c>
      <c r="M42" s="13">
        <v>1</v>
      </c>
      <c r="N42" s="14"/>
    </row>
    <row r="43" spans="1:14" ht="12.75">
      <c r="A43" s="12"/>
      <c r="B43" s="13">
        <v>1</v>
      </c>
      <c r="C43" s="13">
        <v>1</v>
      </c>
      <c r="D43" s="13">
        <v>1</v>
      </c>
      <c r="E43" s="13">
        <v>1</v>
      </c>
      <c r="F43" s="13">
        <v>1</v>
      </c>
      <c r="G43" s="13">
        <v>1</v>
      </c>
      <c r="H43" s="13">
        <v>1</v>
      </c>
      <c r="I43" s="13">
        <v>1</v>
      </c>
      <c r="J43" s="13">
        <v>1</v>
      </c>
      <c r="K43" s="13">
        <v>1</v>
      </c>
      <c r="L43" s="13">
        <v>1</v>
      </c>
      <c r="M43" s="13">
        <v>1</v>
      </c>
      <c r="N43" s="14"/>
    </row>
    <row r="44" spans="1:14" ht="12.75">
      <c r="A44" s="12" t="s">
        <v>146</v>
      </c>
      <c r="B44" s="13">
        <v>1</v>
      </c>
      <c r="C44" s="13">
        <v>1</v>
      </c>
      <c r="D44" s="13">
        <v>1</v>
      </c>
      <c r="E44" s="13">
        <v>1</v>
      </c>
      <c r="F44" s="13">
        <v>1</v>
      </c>
      <c r="G44" s="13">
        <v>1</v>
      </c>
      <c r="H44" s="13">
        <v>1</v>
      </c>
      <c r="I44" s="13">
        <v>1</v>
      </c>
      <c r="J44" s="13">
        <v>1</v>
      </c>
      <c r="K44" s="13">
        <v>1</v>
      </c>
      <c r="L44" s="13">
        <v>1</v>
      </c>
      <c r="M44" s="13">
        <v>1</v>
      </c>
      <c r="N44" s="14"/>
    </row>
    <row r="45" spans="1:14" s="7" customFormat="1" ht="12.75">
      <c r="A45" s="70" t="s">
        <v>78</v>
      </c>
      <c r="B45" s="71">
        <f>SUM(B36:B44)</f>
        <v>9</v>
      </c>
      <c r="C45" s="71">
        <f aca="true" t="shared" si="3" ref="C45:M45">SUM(C36:C44)</f>
        <v>9</v>
      </c>
      <c r="D45" s="71">
        <f t="shared" si="3"/>
        <v>9</v>
      </c>
      <c r="E45" s="71">
        <f t="shared" si="3"/>
        <v>9</v>
      </c>
      <c r="F45" s="71">
        <f t="shared" si="3"/>
        <v>9</v>
      </c>
      <c r="G45" s="71">
        <f t="shared" si="3"/>
        <v>9</v>
      </c>
      <c r="H45" s="71">
        <f t="shared" si="3"/>
        <v>9</v>
      </c>
      <c r="I45" s="71">
        <f t="shared" si="3"/>
        <v>9</v>
      </c>
      <c r="J45" s="71">
        <f t="shared" si="3"/>
        <v>9</v>
      </c>
      <c r="K45" s="71">
        <f t="shared" si="3"/>
        <v>9</v>
      </c>
      <c r="L45" s="71">
        <f t="shared" si="3"/>
        <v>9</v>
      </c>
      <c r="M45" s="71">
        <f t="shared" si="3"/>
        <v>9</v>
      </c>
      <c r="N45" s="25"/>
    </row>
    <row r="46" spans="1:14" s="7" customFormat="1" ht="12.75">
      <c r="A46" s="70" t="s">
        <v>79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25"/>
    </row>
    <row r="47" spans="1:14" s="7" customFormat="1" ht="12.75">
      <c r="A47" s="72" t="s">
        <v>177</v>
      </c>
      <c r="B47" s="73">
        <f aca="true" t="shared" si="4" ref="B47:M47">SUM(B45:B46)</f>
        <v>9</v>
      </c>
      <c r="C47" s="73">
        <f t="shared" si="4"/>
        <v>9</v>
      </c>
      <c r="D47" s="73">
        <f t="shared" si="4"/>
        <v>9</v>
      </c>
      <c r="E47" s="73">
        <f t="shared" si="4"/>
        <v>9</v>
      </c>
      <c r="F47" s="73">
        <f t="shared" si="4"/>
        <v>9</v>
      </c>
      <c r="G47" s="73">
        <f t="shared" si="4"/>
        <v>9</v>
      </c>
      <c r="H47" s="73">
        <f t="shared" si="4"/>
        <v>9</v>
      </c>
      <c r="I47" s="73">
        <f t="shared" si="4"/>
        <v>9</v>
      </c>
      <c r="J47" s="73">
        <f t="shared" si="4"/>
        <v>9</v>
      </c>
      <c r="K47" s="73">
        <f t="shared" si="4"/>
        <v>9</v>
      </c>
      <c r="L47" s="73">
        <f t="shared" si="4"/>
        <v>9</v>
      </c>
      <c r="M47" s="73">
        <f t="shared" si="4"/>
        <v>9</v>
      </c>
      <c r="N47" s="20"/>
    </row>
    <row r="48" spans="1:14" s="7" customFormat="1" ht="12.75">
      <c r="A48" s="23" t="s">
        <v>182</v>
      </c>
      <c r="B48" s="24">
        <f>+B36+B37+B44</f>
        <v>3</v>
      </c>
      <c r="C48" s="24">
        <v>3</v>
      </c>
      <c r="D48" s="24">
        <v>3</v>
      </c>
      <c r="E48" s="24">
        <v>3</v>
      </c>
      <c r="F48" s="24">
        <v>3</v>
      </c>
      <c r="G48" s="24">
        <v>3</v>
      </c>
      <c r="H48" s="24">
        <v>3</v>
      </c>
      <c r="I48" s="24">
        <v>3</v>
      </c>
      <c r="J48" s="24">
        <v>3</v>
      </c>
      <c r="K48" s="24">
        <v>3</v>
      </c>
      <c r="L48" s="24">
        <v>3</v>
      </c>
      <c r="M48" s="24">
        <v>3</v>
      </c>
      <c r="N48" s="25"/>
    </row>
    <row r="49" spans="1:14" s="7" customFormat="1" ht="12.75">
      <c r="A49" s="23" t="s">
        <v>178</v>
      </c>
      <c r="B49" s="24">
        <f>+B38+B39+B40+B41+B42+B43</f>
        <v>6</v>
      </c>
      <c r="C49" s="24">
        <f aca="true" t="shared" si="5" ref="C49:M49">+C38+C39+C40+C41+C42+C43</f>
        <v>6</v>
      </c>
      <c r="D49" s="24">
        <f t="shared" si="5"/>
        <v>6</v>
      </c>
      <c r="E49" s="24">
        <f t="shared" si="5"/>
        <v>6</v>
      </c>
      <c r="F49" s="24">
        <f t="shared" si="5"/>
        <v>6</v>
      </c>
      <c r="G49" s="24">
        <f t="shared" si="5"/>
        <v>6</v>
      </c>
      <c r="H49" s="24">
        <f t="shared" si="5"/>
        <v>6</v>
      </c>
      <c r="I49" s="24">
        <f t="shared" si="5"/>
        <v>6</v>
      </c>
      <c r="J49" s="24">
        <f t="shared" si="5"/>
        <v>6</v>
      </c>
      <c r="K49" s="24">
        <f t="shared" si="5"/>
        <v>6</v>
      </c>
      <c r="L49" s="24">
        <f t="shared" si="5"/>
        <v>6</v>
      </c>
      <c r="M49" s="24">
        <f t="shared" si="5"/>
        <v>6</v>
      </c>
      <c r="N49" s="25"/>
    </row>
    <row r="50" spans="1:14" s="7" customFormat="1" ht="12.75">
      <c r="A50" s="15" t="s">
        <v>174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20"/>
    </row>
  </sheetData>
  <sheetProtection/>
  <printOptions/>
  <pageMargins left="0.7874015748031497" right="0.7874015748031497" top="1.3779527559055118" bottom="0.984251968503937" header="0.5118110236220472" footer="0.5118110236220472"/>
  <pageSetup fitToHeight="0" fitToWidth="1" horizontalDpi="600" verticalDpi="600" orientation="portrait" paperSize="9" scale="67" r:id="rId3"/>
  <headerFooter alignWithMargins="0">
    <oddHeader>&amp;L&amp;"Arial,Fett"&amp;8&amp;U&amp;F&amp;R&amp;G</oddHeader>
    <oddFooter>&amp;L&amp;6&amp;U________________________________________________________________________&amp;8
&amp;"Arial,Fett"&amp;10&amp;URKU - Controlling&amp;"Arial,Standard"&amp;8&amp;U
&amp;6&amp;U&amp;F / &amp;A
&amp;D / &amp;T&amp;RSeite &amp;P von &amp;N</oddFooter>
  </headerFooter>
  <rowBreaks count="1" manualBreakCount="1">
    <brk id="34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</dc:creator>
  <cp:keywords/>
  <dc:description/>
  <cp:lastModifiedBy>Peter Andorfer</cp:lastModifiedBy>
  <cp:lastPrinted>2013-03-22T08:22:37Z</cp:lastPrinted>
  <dcterms:created xsi:type="dcterms:W3CDTF">1996-02-21T13:08:05Z</dcterms:created>
  <dcterms:modified xsi:type="dcterms:W3CDTF">2013-12-02T05:11:59Z</dcterms:modified>
  <cp:category/>
  <cp:version/>
  <cp:contentType/>
  <cp:contentStatus/>
</cp:coreProperties>
</file>