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Precios" sheetId="1" r:id="rId1"/>
  </sheets>
  <definedNames/>
  <calcPr fullCalcOnLoad="1"/>
</workbook>
</file>

<file path=xl/sharedStrings.xml><?xml version="1.0" encoding="utf-8"?>
<sst xmlns="http://schemas.openxmlformats.org/spreadsheetml/2006/main" count="389" uniqueCount="385">
  <si>
    <t>Producto</t>
  </si>
  <si>
    <t>Info</t>
  </si>
  <si>
    <t>Precios L1</t>
  </si>
  <si>
    <t>Precios L3</t>
  </si>
  <si>
    <t>Diferencia (L3/L1)%</t>
  </si>
  <si>
    <t>Costos a granel</t>
  </si>
  <si>
    <t>Costos c/embalaje</t>
  </si>
  <si>
    <t>Costos c/Mano de obra</t>
  </si>
  <si>
    <t>C. FAB. (C/embalaje)</t>
  </si>
  <si>
    <t>Dif. L1 &amp; L1 Old</t>
  </si>
  <si>
    <t>Dif. L3 &amp; L3 Old</t>
  </si>
  <si>
    <t>Precios L1 Vieja</t>
  </si>
  <si>
    <t>Precios L3 Vieja</t>
  </si>
  <si>
    <t>Lista U</t>
  </si>
  <si>
    <t>Precios L3 Nueva</t>
  </si>
  <si>
    <t>Precio L1</t>
  </si>
  <si>
    <t>L-3 U Redondeada</t>
  </si>
  <si>
    <t>Pirone</t>
  </si>
  <si>
    <t>Daniel 05</t>
  </si>
  <si>
    <t>Daniel 04</t>
  </si>
  <si>
    <t>Pirone OLD</t>
  </si>
  <si>
    <t>Pirone New</t>
  </si>
  <si>
    <t>Pirone redond.</t>
  </si>
  <si>
    <t>Pirone New-OLD</t>
  </si>
  <si>
    <t>Pirone Red.-OLD</t>
  </si>
  <si>
    <t>Julio 2012</t>
  </si>
  <si>
    <t>US005</t>
  </si>
  <si>
    <t>US011</t>
  </si>
  <si>
    <t>US023</t>
  </si>
  <si>
    <t>US026</t>
  </si>
  <si>
    <t>US032</t>
  </si>
  <si>
    <t>US034</t>
  </si>
  <si>
    <t>US044</t>
  </si>
  <si>
    <t>US047/1</t>
  </si>
  <si>
    <t>US048</t>
  </si>
  <si>
    <t>US049</t>
  </si>
  <si>
    <t>13,94/24,48</t>
  </si>
  <si>
    <t>US050</t>
  </si>
  <si>
    <t>US054</t>
  </si>
  <si>
    <t>US057</t>
  </si>
  <si>
    <t>US068</t>
  </si>
  <si>
    <t>US069</t>
  </si>
  <si>
    <t>US072</t>
  </si>
  <si>
    <t>US077</t>
  </si>
  <si>
    <t>US078</t>
  </si>
  <si>
    <t>US090</t>
  </si>
  <si>
    <t>US097</t>
  </si>
  <si>
    <t>US105</t>
  </si>
  <si>
    <t>US109</t>
  </si>
  <si>
    <t>US129</t>
  </si>
  <si>
    <t>US130</t>
  </si>
  <si>
    <t>US134</t>
  </si>
  <si>
    <t>US144</t>
  </si>
  <si>
    <t>US147</t>
  </si>
  <si>
    <t>US168</t>
  </si>
  <si>
    <t>US179</t>
  </si>
  <si>
    <t>US201</t>
  </si>
  <si>
    <t>US202</t>
  </si>
  <si>
    <t>US202/1</t>
  </si>
  <si>
    <t>US203</t>
  </si>
  <si>
    <t>US204</t>
  </si>
  <si>
    <t>US205</t>
  </si>
  <si>
    <t>US206</t>
  </si>
  <si>
    <t>US206/1</t>
  </si>
  <si>
    <t>US207</t>
  </si>
  <si>
    <t>US208</t>
  </si>
  <si>
    <t>US209</t>
  </si>
  <si>
    <t>US210</t>
  </si>
  <si>
    <t>US215</t>
  </si>
  <si>
    <t>US218</t>
  </si>
  <si>
    <t>US244</t>
  </si>
  <si>
    <t>US252</t>
  </si>
  <si>
    <t>US300</t>
  </si>
  <si>
    <t>MI006R95C</t>
  </si>
  <si>
    <t>US309</t>
  </si>
  <si>
    <t>US315</t>
  </si>
  <si>
    <t>US323</t>
  </si>
  <si>
    <t>US326</t>
  </si>
  <si>
    <t>US510</t>
  </si>
  <si>
    <t>US522</t>
  </si>
  <si>
    <t>US561</t>
  </si>
  <si>
    <t>US600</t>
  </si>
  <si>
    <t>US619</t>
  </si>
  <si>
    <t>US642</t>
  </si>
  <si>
    <t>US671</t>
  </si>
  <si>
    <t>US681</t>
  </si>
  <si>
    <t>US711</t>
  </si>
  <si>
    <t>US713</t>
  </si>
  <si>
    <t>US719</t>
  </si>
  <si>
    <t>US791</t>
  </si>
  <si>
    <t>US855</t>
  </si>
  <si>
    <t>US871</t>
  </si>
  <si>
    <t>US888</t>
  </si>
  <si>
    <t>US902</t>
  </si>
  <si>
    <t>US903</t>
  </si>
  <si>
    <t>US962</t>
  </si>
  <si>
    <t>MHD80-01174421N</t>
  </si>
  <si>
    <t>US990</t>
  </si>
  <si>
    <t>US1602</t>
  </si>
  <si>
    <t>R0052462200050</t>
  </si>
  <si>
    <t>US1603</t>
  </si>
  <si>
    <t>KM385T.09300</t>
  </si>
  <si>
    <t>US1604</t>
  </si>
  <si>
    <t>R8780070</t>
  </si>
  <si>
    <t>US1632</t>
  </si>
  <si>
    <t>JX0810.02</t>
  </si>
  <si>
    <t>US1633</t>
  </si>
  <si>
    <t>MI4105B-32000N</t>
  </si>
  <si>
    <t>US5018</t>
  </si>
  <si>
    <t>US011/30</t>
  </si>
  <si>
    <t>US050/30</t>
  </si>
  <si>
    <t>US072/30</t>
  </si>
  <si>
    <t>US090/30</t>
  </si>
  <si>
    <t>US561/30</t>
  </si>
  <si>
    <t>US902/30</t>
  </si>
  <si>
    <t>USG191</t>
  </si>
  <si>
    <t>USG213</t>
  </si>
  <si>
    <t>USG371</t>
  </si>
  <si>
    <t>USG381</t>
  </si>
  <si>
    <t>USG436</t>
  </si>
  <si>
    <t>USG491</t>
  </si>
  <si>
    <t>USG503</t>
  </si>
  <si>
    <t>USG521</t>
  </si>
  <si>
    <t>MIH03R95C</t>
  </si>
  <si>
    <t>USG571</t>
  </si>
  <si>
    <t>USG650</t>
  </si>
  <si>
    <t>USG661</t>
  </si>
  <si>
    <t>USG662</t>
  </si>
  <si>
    <t>MHD80-13020488N</t>
  </si>
  <si>
    <t>USG671</t>
  </si>
  <si>
    <t>USG731</t>
  </si>
  <si>
    <t>USG796</t>
  </si>
  <si>
    <t>USG800</t>
  </si>
  <si>
    <t>USG801</t>
  </si>
  <si>
    <t>USG803</t>
  </si>
  <si>
    <t>USG811</t>
  </si>
  <si>
    <t>USG861</t>
  </si>
  <si>
    <t>USG913/1</t>
  </si>
  <si>
    <t>USG940</t>
  </si>
  <si>
    <t>USG1650</t>
  </si>
  <si>
    <t>KM385T.10500</t>
  </si>
  <si>
    <t>USG1651</t>
  </si>
  <si>
    <t>H3.24000.1</t>
  </si>
  <si>
    <t>USG1652</t>
  </si>
  <si>
    <t>MI4-24000N</t>
  </si>
  <si>
    <t>USG5012</t>
  </si>
  <si>
    <t>UIA60P</t>
  </si>
  <si>
    <t>UIA206</t>
  </si>
  <si>
    <t>UIA207</t>
  </si>
  <si>
    <t>UIA404</t>
  </si>
  <si>
    <t>UIA405</t>
  </si>
  <si>
    <t>UIA405/1</t>
  </si>
  <si>
    <t>UIA406</t>
  </si>
  <si>
    <t>UIA407</t>
  </si>
  <si>
    <t>UIA408</t>
  </si>
  <si>
    <t>UIA411</t>
  </si>
  <si>
    <t>UIA412</t>
  </si>
  <si>
    <t>UIA480</t>
  </si>
  <si>
    <t>UIA607</t>
  </si>
  <si>
    <t>UIA608</t>
  </si>
  <si>
    <t>UIA716</t>
  </si>
  <si>
    <t>UIA718</t>
  </si>
  <si>
    <t>UIA719</t>
  </si>
  <si>
    <t>UIA726</t>
  </si>
  <si>
    <t>UIA813</t>
  </si>
  <si>
    <t>UIA820</t>
  </si>
  <si>
    <t>UIA1630</t>
  </si>
  <si>
    <t>UIA1631</t>
  </si>
  <si>
    <t>UIAV1C</t>
  </si>
  <si>
    <t>UIG091</t>
  </si>
  <si>
    <t>UIG112</t>
  </si>
  <si>
    <t>UIG112/1</t>
  </si>
  <si>
    <t>UIG290</t>
  </si>
  <si>
    <t>UIG312</t>
  </si>
  <si>
    <t>UIG312/1</t>
  </si>
  <si>
    <t>UIG443</t>
  </si>
  <si>
    <t>UIG460</t>
  </si>
  <si>
    <t>UIG480</t>
  </si>
  <si>
    <t>UIG497</t>
  </si>
  <si>
    <t>UIG681</t>
  </si>
  <si>
    <t>UIG732</t>
  </si>
  <si>
    <t>UIG781</t>
  </si>
  <si>
    <t>UIG830</t>
  </si>
  <si>
    <t>UIH601</t>
  </si>
  <si>
    <t>USH014</t>
  </si>
  <si>
    <t>USH387</t>
  </si>
  <si>
    <t>FN051</t>
  </si>
  <si>
    <t>FN058</t>
  </si>
  <si>
    <t>FI140AR</t>
  </si>
  <si>
    <t>FI140PL</t>
  </si>
  <si>
    <t>FI170AR</t>
  </si>
  <si>
    <t>FI170PL</t>
  </si>
  <si>
    <t>AP001</t>
  </si>
  <si>
    <t>AP002</t>
  </si>
  <si>
    <t>AP003</t>
  </si>
  <si>
    <t>AP004</t>
  </si>
  <si>
    <t>AP005</t>
  </si>
  <si>
    <t>AP006</t>
  </si>
  <si>
    <t>AP007</t>
  </si>
  <si>
    <t>AP015</t>
  </si>
  <si>
    <t>AP016</t>
  </si>
  <si>
    <t>AP017</t>
  </si>
  <si>
    <t>AP018</t>
  </si>
  <si>
    <t>AP019</t>
  </si>
  <si>
    <t>AP020</t>
  </si>
  <si>
    <t>AP022</t>
  </si>
  <si>
    <t>AP026</t>
  </si>
  <si>
    <t>AP031</t>
  </si>
  <si>
    <t>AP047</t>
  </si>
  <si>
    <t>AP048</t>
  </si>
  <si>
    <t>AP122</t>
  </si>
  <si>
    <t>AP125</t>
  </si>
  <si>
    <t>AP130</t>
  </si>
  <si>
    <t>AP153</t>
  </si>
  <si>
    <t>AP159</t>
  </si>
  <si>
    <t>AP178</t>
  </si>
  <si>
    <t>AP191</t>
  </si>
  <si>
    <t>AP192</t>
  </si>
  <si>
    <t>AP226</t>
  </si>
  <si>
    <t>AP227</t>
  </si>
  <si>
    <t>AP241</t>
  </si>
  <si>
    <t>AP263</t>
  </si>
  <si>
    <t>AP264</t>
  </si>
  <si>
    <t>AP265</t>
  </si>
  <si>
    <t>AP292</t>
  </si>
  <si>
    <t>AP317</t>
  </si>
  <si>
    <t>AP322</t>
  </si>
  <si>
    <t>AP324</t>
  </si>
  <si>
    <t>AP325</t>
  </si>
  <si>
    <t>AP334</t>
  </si>
  <si>
    <t>AP366</t>
  </si>
  <si>
    <t>AP577</t>
  </si>
  <si>
    <t>AP944</t>
  </si>
  <si>
    <t>AP985</t>
  </si>
  <si>
    <t>ARA12</t>
  </si>
  <si>
    <t>ARA19</t>
  </si>
  <si>
    <t>ARA22</t>
  </si>
  <si>
    <t>AR021</t>
  </si>
  <si>
    <t>AR022</t>
  </si>
  <si>
    <t>AR023</t>
  </si>
  <si>
    <t>AR028</t>
  </si>
  <si>
    <t>AR037</t>
  </si>
  <si>
    <t>AR038</t>
  </si>
  <si>
    <t>AR042</t>
  </si>
  <si>
    <t>AR045</t>
  </si>
  <si>
    <t>AR046</t>
  </si>
  <si>
    <t>AR053</t>
  </si>
  <si>
    <t>AR054</t>
  </si>
  <si>
    <t>AR055</t>
  </si>
  <si>
    <t>AR070</t>
  </si>
  <si>
    <t>AR107</t>
  </si>
  <si>
    <t>AR110</t>
  </si>
  <si>
    <t>AR115</t>
  </si>
  <si>
    <t>AR116</t>
  </si>
  <si>
    <t>AR121</t>
  </si>
  <si>
    <t>AR123</t>
  </si>
  <si>
    <t>AR125</t>
  </si>
  <si>
    <t>AR130</t>
  </si>
  <si>
    <t>AR150</t>
  </si>
  <si>
    <t>AR162</t>
  </si>
  <si>
    <t>AR180</t>
  </si>
  <si>
    <t>AR181</t>
  </si>
  <si>
    <t>AR203</t>
  </si>
  <si>
    <t>AR206</t>
  </si>
  <si>
    <t>AR225</t>
  </si>
  <si>
    <t>AR230</t>
  </si>
  <si>
    <t>AR233</t>
  </si>
  <si>
    <t>AR248</t>
  </si>
  <si>
    <t>AR261</t>
  </si>
  <si>
    <t>AR280</t>
  </si>
  <si>
    <t>AR304</t>
  </si>
  <si>
    <t>AR305</t>
  </si>
  <si>
    <t>AR306</t>
  </si>
  <si>
    <t>AR307</t>
  </si>
  <si>
    <t>AR319</t>
  </si>
  <si>
    <t>AR400</t>
  </si>
  <si>
    <t>AR418</t>
  </si>
  <si>
    <t>AR507</t>
  </si>
  <si>
    <t>AR519</t>
  </si>
  <si>
    <t>AR520</t>
  </si>
  <si>
    <t>AR600</t>
  </si>
  <si>
    <t>AR603</t>
  </si>
  <si>
    <t>VALIANT</t>
  </si>
  <si>
    <t>AR0178</t>
  </si>
  <si>
    <t>AR0179</t>
  </si>
  <si>
    <t>AR0318</t>
  </si>
  <si>
    <t>AR0699</t>
  </si>
  <si>
    <t>AR1001</t>
  </si>
  <si>
    <t>AR1002</t>
  </si>
  <si>
    <t>AR1003</t>
  </si>
  <si>
    <t>AR1004</t>
  </si>
  <si>
    <t>AR1005</t>
  </si>
  <si>
    <t>AR1006</t>
  </si>
  <si>
    <t>AR1007</t>
  </si>
  <si>
    <t>AR1009</t>
  </si>
  <si>
    <t>AR1010</t>
  </si>
  <si>
    <t>AR1012</t>
  </si>
  <si>
    <t>AR1013</t>
  </si>
  <si>
    <t>AR1015</t>
  </si>
  <si>
    <t>AR1050</t>
  </si>
  <si>
    <t>AR1080</t>
  </si>
  <si>
    <t>AR1113</t>
  </si>
  <si>
    <t>AR1114</t>
  </si>
  <si>
    <t>AR1127</t>
  </si>
  <si>
    <t>AR1128</t>
  </si>
  <si>
    <t>AR1129</t>
  </si>
  <si>
    <t>AR1130</t>
  </si>
  <si>
    <t>AR1131</t>
  </si>
  <si>
    <t>AR1135</t>
  </si>
  <si>
    <t>AR1136</t>
  </si>
  <si>
    <t>AR1138</t>
  </si>
  <si>
    <t>AR1147</t>
  </si>
  <si>
    <t>AR1165</t>
  </si>
  <si>
    <t>AR1168</t>
  </si>
  <si>
    <t>AR1218</t>
  </si>
  <si>
    <t>AR1229</t>
  </si>
  <si>
    <t>AR1340</t>
  </si>
  <si>
    <t>AR1645</t>
  </si>
  <si>
    <t>MIR45C</t>
  </si>
  <si>
    <t>AR1645/2</t>
  </si>
  <si>
    <t>MIR45C sec</t>
  </si>
  <si>
    <t>AR1650</t>
  </si>
  <si>
    <t>MIR50C</t>
  </si>
  <si>
    <t>AR1650/2</t>
  </si>
  <si>
    <t>MIR50C sec</t>
  </si>
  <si>
    <t>AR1664</t>
  </si>
  <si>
    <t>FT300.11A.01005</t>
  </si>
  <si>
    <t>AH101</t>
  </si>
  <si>
    <t>AH102</t>
  </si>
  <si>
    <t>AH103</t>
  </si>
  <si>
    <t>AH151</t>
  </si>
  <si>
    <t>AH152</t>
  </si>
  <si>
    <t>AH153</t>
  </si>
  <si>
    <t>AH154</t>
  </si>
  <si>
    <t>AH156</t>
  </si>
  <si>
    <t>AH201</t>
  </si>
  <si>
    <t>AH202</t>
  </si>
  <si>
    <t>AH203</t>
  </si>
  <si>
    <t>AH204</t>
  </si>
  <si>
    <t>AH205</t>
  </si>
  <si>
    <t>AH207</t>
  </si>
  <si>
    <t>AH209</t>
  </si>
  <si>
    <t>AH251</t>
  </si>
  <si>
    <t>AH252</t>
  </si>
  <si>
    <t>AH253</t>
  </si>
  <si>
    <t>AH254</t>
  </si>
  <si>
    <t>AH301</t>
  </si>
  <si>
    <t>AH302</t>
  </si>
  <si>
    <t>AH303</t>
  </si>
  <si>
    <t>AH304</t>
  </si>
  <si>
    <t>AH310</t>
  </si>
  <si>
    <t>AH351</t>
  </si>
  <si>
    <t>AH352</t>
  </si>
  <si>
    <t>AH353</t>
  </si>
  <si>
    <t>AH354</t>
  </si>
  <si>
    <t>AH355</t>
  </si>
  <si>
    <t>HK356</t>
  </si>
  <si>
    <t>AH357</t>
  </si>
  <si>
    <t>AH401</t>
  </si>
  <si>
    <t>AH402</t>
  </si>
  <si>
    <t>AH403</t>
  </si>
  <si>
    <t>AH404</t>
  </si>
  <si>
    <t>AH407</t>
  </si>
  <si>
    <t>HK408</t>
  </si>
  <si>
    <t>AH452</t>
  </si>
  <si>
    <t>AH501</t>
  </si>
  <si>
    <t>AH502</t>
  </si>
  <si>
    <t>AH503</t>
  </si>
  <si>
    <t>AH504</t>
  </si>
  <si>
    <t>AH507</t>
  </si>
  <si>
    <t>AH508</t>
  </si>
  <si>
    <t>AH551</t>
  </si>
  <si>
    <t>AH552</t>
  </si>
  <si>
    <t>AH553</t>
  </si>
  <si>
    <t>AH555</t>
  </si>
  <si>
    <t>AH601</t>
  </si>
  <si>
    <t>AH651</t>
  </si>
  <si>
    <t>AH801</t>
  </si>
  <si>
    <t>WP1120</t>
  </si>
  <si>
    <t>WP1140</t>
  </si>
  <si>
    <t>AC</t>
  </si>
  <si>
    <t>AC55X55</t>
  </si>
  <si>
    <t>AC34X45</t>
  </si>
  <si>
    <t>AC39X30</t>
  </si>
  <si>
    <t>AC43X70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</si>
</sst>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@"/>
    <numFmt numFmtId="166" formatCode="0.00%"/>
    <numFmt numFmtId="167" formatCode="#,#00.00;[RED]\-#,#00.00"/>
    <numFmt numFmtId="168" formatCode="#,##0.000%;[RED]\-#,##0.000%"/>
    <numFmt numFmtId="169" formatCode="#,##0.000"/>
    <numFmt numFmtId="170" formatCode="0.000%"/>
    <numFmt numFmtId="171" formatCode="#,##0.00_ ;[RED]\-#,##0.00\ "/>
    <numFmt numFmtId="172" formatCode="0.00_ ;[RED]\-0.00\ "/>
    <numFmt numFmtId="173" formatCode="#,##0.00;[RED]\-#,##0.00"/>
    <numFmt numFmtId="174" formatCode="#,#00.000%;[RED]\-#,#00.000%"/>
    <numFmt numFmtId="175" formatCode="0.000"/>
    <numFmt numFmtId="176" formatCode="#,##0.000;[RED]\-#,##0.000"/>
    <numFmt numFmtId="177" formatCode="0.00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4" fontId="1" fillId="2" borderId="0" xfId="0" applyFont="1" applyFill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/>
    </xf>
    <xf numFmtId="167" fontId="0" fillId="3" borderId="0" xfId="0" applyNumberFormat="1" applyFill="1" applyAlignment="1">
      <alignment/>
    </xf>
    <xf numFmtId="167" fontId="0" fillId="4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170" fontId="0" fillId="5" borderId="0" xfId="0" applyNumberFormat="1" applyFill="1" applyAlignment="1">
      <alignment/>
    </xf>
    <xf numFmtId="170" fontId="0" fillId="6" borderId="0" xfId="0" applyNumberFormat="1" applyFill="1" applyAlignment="1">
      <alignment/>
    </xf>
    <xf numFmtId="164" fontId="0" fillId="3" borderId="0" xfId="0" applyFill="1" applyAlignment="1">
      <alignment/>
    </xf>
    <xf numFmtId="171" fontId="0" fillId="7" borderId="0" xfId="0" applyNumberFormat="1" applyFill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2" borderId="0" xfId="0" applyNumberFormat="1" applyFill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67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74" fontId="0" fillId="0" borderId="0" xfId="0" applyNumberFormat="1" applyAlignment="1">
      <alignment/>
    </xf>
    <xf numFmtId="164" fontId="0" fillId="8" borderId="0" xfId="0" applyFont="1" applyFill="1" applyAlignment="1">
      <alignment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4" fontId="0" fillId="0" borderId="0" xfId="0" applyFont="1" applyAlignment="1">
      <alignment horizontal="right"/>
    </xf>
    <xf numFmtId="172" fontId="0" fillId="2" borderId="0" xfId="0" applyNumberFormat="1" applyFont="1" applyFill="1" applyAlignment="1">
      <alignment/>
    </xf>
    <xf numFmtId="167" fontId="0" fillId="3" borderId="0" xfId="0" applyNumberFormat="1" applyFont="1" applyFill="1" applyAlignment="1">
      <alignment/>
    </xf>
    <xf numFmtId="167" fontId="2" fillId="4" borderId="0" xfId="0" applyNumberFormat="1" applyFont="1" applyFill="1" applyAlignment="1">
      <alignment/>
    </xf>
    <xf numFmtId="167" fontId="3" fillId="3" borderId="0" xfId="0" applyNumberFormat="1" applyFont="1" applyFill="1" applyAlignment="1">
      <alignment/>
    </xf>
    <xf numFmtId="175" fontId="0" fillId="0" borderId="0" xfId="0" applyNumberFormat="1" applyAlignment="1">
      <alignment/>
    </xf>
    <xf numFmtId="164" fontId="0" fillId="0" borderId="0" xfId="0" applyFill="1" applyAlignment="1">
      <alignment/>
    </xf>
    <xf numFmtId="172" fontId="0" fillId="9" borderId="0" xfId="0" applyNumberFormat="1" applyFill="1" applyAlignment="1">
      <alignment/>
    </xf>
    <xf numFmtId="164" fontId="0" fillId="0" borderId="0" xfId="0" applyFont="1" applyFill="1" applyAlignment="1">
      <alignment/>
    </xf>
    <xf numFmtId="164" fontId="0" fillId="2" borderId="0" xfId="0" applyFill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 vertical="center"/>
    </xf>
    <xf numFmtId="164" fontId="0" fillId="10" borderId="0" xfId="0" applyFill="1" applyAlignment="1">
      <alignment/>
    </xf>
    <xf numFmtId="164" fontId="0" fillId="4" borderId="0" xfId="0" applyFont="1" applyFill="1" applyAlignment="1">
      <alignment/>
    </xf>
    <xf numFmtId="177" fontId="0" fillId="2" borderId="0" xfId="0" applyNumberFormat="1" applyFill="1" applyAlignment="1">
      <alignment/>
    </xf>
    <xf numFmtId="173" fontId="0" fillId="2" borderId="0" xfId="0" applyNumberFormat="1" applyFill="1" applyAlignment="1">
      <alignment/>
    </xf>
    <xf numFmtId="167" fontId="0" fillId="11" borderId="0" xfId="0" applyNumberFormat="1" applyFont="1" applyFill="1" applyAlignment="1">
      <alignment/>
    </xf>
    <xf numFmtId="164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87"/>
  <sheetViews>
    <sheetView tabSelected="1" workbookViewId="0" topLeftCell="A34">
      <selection activeCell="V53" sqref="V53"/>
    </sheetView>
  </sheetViews>
  <sheetFormatPr defaultColWidth="12.57421875" defaultRowHeight="12.75"/>
  <cols>
    <col min="1" max="1" width="7.8515625" style="0" customWidth="1"/>
    <col min="2" max="16384" width="11.57421875" style="0" customWidth="1"/>
  </cols>
  <sheetData>
    <row r="1" spans="1:28" ht="12.75">
      <c r="A1" s="1">
        <v>0</v>
      </c>
      <c r="B1" s="1">
        <f>A1+1</f>
        <v>1</v>
      </c>
      <c r="C1" s="1">
        <f>B1+1</f>
        <v>2</v>
      </c>
      <c r="D1" s="1">
        <f>C1+1</f>
        <v>3</v>
      </c>
      <c r="E1" s="1">
        <f>D1+1</f>
        <v>4</v>
      </c>
      <c r="F1" s="1">
        <f>E1+1</f>
        <v>5</v>
      </c>
      <c r="G1" s="1">
        <f>F1+1</f>
        <v>6</v>
      </c>
      <c r="H1" s="1">
        <f>G1+1</f>
        <v>7</v>
      </c>
      <c r="I1" s="1">
        <f>H1+1</f>
        <v>8</v>
      </c>
      <c r="J1" s="1">
        <f>I1+1</f>
        <v>9</v>
      </c>
      <c r="K1" s="1">
        <f>J1+1</f>
        <v>10</v>
      </c>
      <c r="L1" s="1">
        <f>K1+1</f>
        <v>11</v>
      </c>
      <c r="M1" s="1">
        <f>L1+1</f>
        <v>12</v>
      </c>
      <c r="N1" s="1">
        <f>M1+1</f>
        <v>13</v>
      </c>
      <c r="O1" s="1">
        <f>N1+1</f>
        <v>14</v>
      </c>
      <c r="P1" s="1">
        <f>O1+1</f>
        <v>15</v>
      </c>
      <c r="Q1" s="1">
        <f>P1+1</f>
        <v>16</v>
      </c>
      <c r="R1" s="1">
        <f>Q1+1</f>
        <v>17</v>
      </c>
      <c r="S1" s="1">
        <f>R1+1</f>
        <v>18</v>
      </c>
      <c r="T1" s="1">
        <f>S1+1</f>
        <v>19</v>
      </c>
      <c r="U1" s="1">
        <f>T1+1</f>
        <v>20</v>
      </c>
      <c r="V1" s="1">
        <f>U1+1</f>
        <v>21</v>
      </c>
      <c r="W1" s="1">
        <f>V1+1</f>
        <v>22</v>
      </c>
      <c r="X1" s="1">
        <f>W1+1</f>
        <v>23</v>
      </c>
      <c r="Y1" s="1">
        <f>X1+1</f>
        <v>24</v>
      </c>
      <c r="Z1" s="1">
        <f>Y1+1</f>
        <v>25</v>
      </c>
      <c r="AA1" s="1"/>
      <c r="AB1" s="1"/>
    </row>
    <row r="2" spans="2:33" ht="38.25">
      <c r="B2" s="2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T2" s="3" t="s">
        <v>14</v>
      </c>
      <c r="V2" s="4" t="s">
        <v>15</v>
      </c>
      <c r="W2" s="5" t="s">
        <v>13</v>
      </c>
      <c r="X2" s="5" t="s">
        <v>16</v>
      </c>
      <c r="Y2" s="5" t="s">
        <v>17</v>
      </c>
      <c r="Z2" s="5" t="s">
        <v>18</v>
      </c>
      <c r="AA2" s="5" t="s">
        <v>19</v>
      </c>
      <c r="AB2" s="5"/>
      <c r="AC2" s="5" t="s">
        <v>20</v>
      </c>
      <c r="AD2" s="5" t="s">
        <v>21</v>
      </c>
      <c r="AE2" s="5" t="s">
        <v>22</v>
      </c>
      <c r="AF2" s="5" t="s">
        <v>23</v>
      </c>
      <c r="AG2" s="5" t="s">
        <v>24</v>
      </c>
    </row>
    <row r="3" spans="1:20" ht="12.75">
      <c r="A3">
        <v>0</v>
      </c>
      <c r="G3" s="6" t="s">
        <v>25</v>
      </c>
      <c r="H3" s="6" t="s">
        <v>25</v>
      </c>
      <c r="I3" s="6" t="s">
        <v>25</v>
      </c>
      <c r="J3" s="6" t="s">
        <v>25</v>
      </c>
      <c r="O3">
        <v>2</v>
      </c>
      <c r="R3" s="7">
        <v>0.05</v>
      </c>
      <c r="S3" s="7">
        <v>0.05</v>
      </c>
      <c r="T3" s="7">
        <v>0.25</v>
      </c>
    </row>
    <row r="4" spans="1:33" ht="12.75">
      <c r="A4">
        <f>A3+1</f>
        <v>1</v>
      </c>
      <c r="B4" t="s">
        <v>26</v>
      </c>
      <c r="D4" s="8">
        <v>16</v>
      </c>
      <c r="E4" s="9">
        <v>21.42</v>
      </c>
      <c r="F4" s="10">
        <f>(E4/D4-1)</f>
        <v>0.3387500000000001</v>
      </c>
      <c r="G4" s="11">
        <v>7.980844775</v>
      </c>
      <c r="H4" s="11">
        <v>8.552844774999999</v>
      </c>
      <c r="I4" s="11">
        <v>11.73138122936111</v>
      </c>
      <c r="J4" s="11">
        <v>12.32054122936111</v>
      </c>
      <c r="K4" s="12">
        <f>(D4/M4)-1</f>
        <v>0.14122681883024257</v>
      </c>
      <c r="L4" s="13">
        <f>(E4/N4)-1</f>
        <v>0</v>
      </c>
      <c r="M4" s="14">
        <v>14.02</v>
      </c>
      <c r="N4" s="9">
        <v>21.42</v>
      </c>
      <c r="O4" s="15">
        <f>D4*O$3</f>
        <v>32</v>
      </c>
      <c r="P4" s="16">
        <f>(O4/N4)-1</f>
        <v>0.4939309056956114</v>
      </c>
      <c r="Q4" s="16">
        <f>(N4/O4)-1</f>
        <v>-0.33062499999999995</v>
      </c>
      <c r="R4" s="16">
        <f>(N4*(1+$R3)/O4)-1</f>
        <v>-0.2971562499999999</v>
      </c>
      <c r="S4" s="16">
        <f>(N4*(1+S$3+R$3)/O4)-1</f>
        <v>-0.26368749999999985</v>
      </c>
      <c r="T4" s="17">
        <f>O4*(1-T$3)</f>
        <v>24</v>
      </c>
      <c r="U4" s="7">
        <f>(T4/N4-1)</f>
        <v>0.1204481792717087</v>
      </c>
      <c r="V4" s="18">
        <v>16</v>
      </c>
      <c r="W4" s="19">
        <v>32</v>
      </c>
      <c r="X4" s="20">
        <v>20.8</v>
      </c>
      <c r="Y4" s="21">
        <v>14.8</v>
      </c>
      <c r="Z4" s="22">
        <v>14.83</v>
      </c>
      <c r="AA4" s="22">
        <v>14.02</v>
      </c>
      <c r="AB4" s="22">
        <f>AA4-Z4</f>
        <v>-0.8100000000000005</v>
      </c>
      <c r="AC4" s="20">
        <v>14.25</v>
      </c>
      <c r="AD4" s="21">
        <v>14.785397299156424</v>
      </c>
      <c r="AE4" s="21">
        <f>ROUNDUP(AD4,1)</f>
        <v>14.8</v>
      </c>
      <c r="AF4" s="23">
        <f>(AD4/$AC4-1)</f>
        <v>0.03757174029167887</v>
      </c>
      <c r="AG4" s="23">
        <f>(AE4/$AC4-1)</f>
        <v>0.038596491228070295</v>
      </c>
    </row>
    <row r="5" spans="1:33" ht="12.75">
      <c r="A5">
        <f>A4+1</f>
        <v>2</v>
      </c>
      <c r="B5" t="s">
        <v>27</v>
      </c>
      <c r="D5" s="8">
        <v>20.9</v>
      </c>
      <c r="E5" s="9">
        <v>27.51</v>
      </c>
      <c r="F5" s="10">
        <f>(E5/D5-1)</f>
        <v>0.31626794258373225</v>
      </c>
      <c r="G5" s="11">
        <v>11.06541846125</v>
      </c>
      <c r="H5" s="11">
        <v>11.707418461249999</v>
      </c>
      <c r="I5" s="11">
        <v>14.908492126198611</v>
      </c>
      <c r="J5" s="11">
        <v>15.56975212619861</v>
      </c>
      <c r="K5" s="12">
        <f>(D5/M5)-1</f>
        <v>0.1922418710781515</v>
      </c>
      <c r="L5" s="13">
        <f>(E5/N5)-1</f>
        <v>0</v>
      </c>
      <c r="M5" s="14">
        <v>17.53</v>
      </c>
      <c r="N5" s="9">
        <v>27.51</v>
      </c>
      <c r="O5" s="15">
        <f>D5*O$3</f>
        <v>41.8</v>
      </c>
      <c r="P5" s="16">
        <f>(O5/N5)-1</f>
        <v>0.5194474736459467</v>
      </c>
      <c r="Q5" s="16">
        <f>(N5/O5)-1</f>
        <v>-0.3418660287081339</v>
      </c>
      <c r="R5" s="16">
        <f>(N5*(1+$R2)/O5)-1</f>
        <v>-0.3418660287081339</v>
      </c>
      <c r="S5" s="16">
        <f>(N5*(1+S$3+R$3)/O5)-1</f>
        <v>-0.2760526315789472</v>
      </c>
      <c r="T5" s="17">
        <f>O5*(1-T$3)</f>
        <v>31.349999999999998</v>
      </c>
      <c r="U5" s="7">
        <f>(T5/N5-1)</f>
        <v>0.13958560523445995</v>
      </c>
      <c r="V5" s="18">
        <v>20.9</v>
      </c>
      <c r="W5" s="19">
        <v>41.8</v>
      </c>
      <c r="X5" s="20">
        <v>27.2</v>
      </c>
      <c r="Y5" s="21"/>
      <c r="Z5" s="22">
        <v>19.19</v>
      </c>
      <c r="AA5" s="22">
        <v>17.53</v>
      </c>
      <c r="AB5" s="22">
        <f>AA5-Z5</f>
        <v>-1.6600000000000001</v>
      </c>
      <c r="AC5" s="20">
        <v>18.25</v>
      </c>
      <c r="AD5" s="21">
        <v>19.078634038690936</v>
      </c>
      <c r="AE5" s="21">
        <f>ROUNDUP(AD5,1)</f>
        <v>19.1</v>
      </c>
      <c r="AF5" s="23">
        <f>(AD5/$AC5-1)</f>
        <v>0.045404604859777375</v>
      </c>
      <c r="AG5" s="23">
        <f>(AE5/$AC5-1)</f>
        <v>0.046575342465753566</v>
      </c>
    </row>
    <row r="6" spans="1:33" ht="12.75">
      <c r="A6">
        <f>A5+1</f>
        <v>3</v>
      </c>
      <c r="B6" t="s">
        <v>28</v>
      </c>
      <c r="D6" s="8">
        <v>24.4</v>
      </c>
      <c r="E6" s="9">
        <v>31.89</v>
      </c>
      <c r="F6" s="10">
        <f>(E6/D6-1)</f>
        <v>0.3069672131147543</v>
      </c>
      <c r="G6" s="11">
        <v>14.002324250000001</v>
      </c>
      <c r="H6" s="11">
        <v>14.64432425</v>
      </c>
      <c r="I6" s="11">
        <v>17.933505088611113</v>
      </c>
      <c r="J6" s="11">
        <v>18.594765088611112</v>
      </c>
      <c r="K6" s="12">
        <f>(D6/M6)-1</f>
        <v>0.18966357874207684</v>
      </c>
      <c r="L6" s="13">
        <f>(E6/N6)-1</f>
        <v>0</v>
      </c>
      <c r="M6" s="14">
        <v>20.51</v>
      </c>
      <c r="N6" s="9">
        <v>31.89</v>
      </c>
      <c r="O6" s="15">
        <f>D6*O$3</f>
        <v>48.8</v>
      </c>
      <c r="P6" s="16">
        <f>(O6/N6)-1</f>
        <v>0.5302602696770147</v>
      </c>
      <c r="Q6" s="16">
        <f>(N6/O6)-1</f>
        <v>-0.34651639344262286</v>
      </c>
      <c r="R6" s="16">
        <f>(N6*(1+$R3)/O6)-1</f>
        <v>-0.313842213114754</v>
      </c>
      <c r="S6" s="16">
        <f>(N6*(1+S$3+R$3)/O6)-1</f>
        <v>-0.2811680327868852</v>
      </c>
      <c r="T6" s="17">
        <f>O6*(1-T$3)</f>
        <v>36.599999999999994</v>
      </c>
      <c r="U6" s="7">
        <f>(T6/N6-1)</f>
        <v>0.1476952022577609</v>
      </c>
      <c r="V6" s="18">
        <v>25.4</v>
      </c>
      <c r="W6" s="19">
        <v>50.8</v>
      </c>
      <c r="X6" s="20">
        <v>33.05</v>
      </c>
      <c r="Y6" s="21"/>
      <c r="Z6" s="22">
        <v>23.15</v>
      </c>
      <c r="AA6" s="22">
        <v>20.51</v>
      </c>
      <c r="AB6" s="22">
        <f>AA6-Z6</f>
        <v>-2.639999999999997</v>
      </c>
      <c r="AC6" s="20">
        <v>21.9</v>
      </c>
      <c r="AD6" s="21">
        <v>23.157344831940712</v>
      </c>
      <c r="AE6" s="21">
        <f>ROUNDUP(AD6,1)</f>
        <v>23.2</v>
      </c>
      <c r="AF6" s="23">
        <f>(AD6/$AC6-1)</f>
        <v>0.057413006024690016</v>
      </c>
      <c r="AG6" s="23">
        <f>(AE6/$AC6-1)</f>
        <v>0.05936073059360725</v>
      </c>
    </row>
    <row r="7" spans="1:33" ht="12.75">
      <c r="A7">
        <f>A6+1</f>
        <v>4</v>
      </c>
      <c r="B7" s="24" t="s">
        <v>29</v>
      </c>
      <c r="D7" s="8">
        <v>31</v>
      </c>
      <c r="E7" s="9">
        <v>40.9</v>
      </c>
      <c r="F7" s="10">
        <f>(E7/D7-1)</f>
        <v>0.3193548387096774</v>
      </c>
      <c r="G7" s="11"/>
      <c r="H7" s="11"/>
      <c r="I7" s="11"/>
      <c r="J7" s="11"/>
      <c r="K7" s="25"/>
      <c r="L7" s="26"/>
      <c r="M7" s="14">
        <v>27</v>
      </c>
      <c r="N7" s="9">
        <v>40.9</v>
      </c>
      <c r="O7" s="15">
        <f>D7*O$3</f>
        <v>62</v>
      </c>
      <c r="P7" s="16">
        <f>(O7/N7)-1</f>
        <v>0.5158924205378974</v>
      </c>
      <c r="Q7" s="16">
        <f>(N7/O7)-1</f>
        <v>-0.3403225806451613</v>
      </c>
      <c r="R7" s="16">
        <f>(N7*(1+$R4)/O7)-1</f>
        <v>-0.5363498487903225</v>
      </c>
      <c r="S7" s="16">
        <f>(N7*(1+S$3+R$3)/O7)-1</f>
        <v>-0.27435483870967736</v>
      </c>
      <c r="T7" s="17">
        <f>O7*(1-T$3)</f>
        <v>46.5</v>
      </c>
      <c r="U7" s="7">
        <f>(T7/N7-1)</f>
        <v>0.13691931540342295</v>
      </c>
      <c r="V7" s="18">
        <v>30.3</v>
      </c>
      <c r="W7" s="19">
        <v>60.6</v>
      </c>
      <c r="X7" s="20">
        <v>37.75</v>
      </c>
      <c r="Y7" s="21"/>
      <c r="Z7" s="22">
        <v>27.55</v>
      </c>
      <c r="AA7" s="22">
        <v>27</v>
      </c>
      <c r="AB7" s="22">
        <f>AA7-Z7</f>
        <v>-0.5500000000000007</v>
      </c>
      <c r="AC7" s="20">
        <v>25.9</v>
      </c>
      <c r="AD7" s="21">
        <v>25.09528901883726</v>
      </c>
      <c r="AE7" s="21">
        <v>25.9</v>
      </c>
      <c r="AF7" s="23">
        <f>(AD7/$AC7-1)</f>
        <v>-0.031069922052615384</v>
      </c>
      <c r="AG7" s="23">
        <f>(AE7/$AC7-1)</f>
        <v>0</v>
      </c>
    </row>
    <row r="8" spans="1:33" ht="12.75">
      <c r="A8">
        <f>A7+1</f>
        <v>5</v>
      </c>
      <c r="B8" t="s">
        <v>30</v>
      </c>
      <c r="D8" s="8">
        <v>21.3</v>
      </c>
      <c r="E8" s="9">
        <v>28.85</v>
      </c>
      <c r="F8" s="10">
        <f>(E8/D8-1)</f>
        <v>0.35446009389671373</v>
      </c>
      <c r="G8" s="11">
        <v>11.71851995</v>
      </c>
      <c r="H8" s="11">
        <v>12.320519949999998</v>
      </c>
      <c r="I8" s="11">
        <v>15.581186659611111</v>
      </c>
      <c r="J8" s="11">
        <v>16.201246659611108</v>
      </c>
      <c r="K8" s="12">
        <f>(D8/M8)-1</f>
        <v>0.14454594304137558</v>
      </c>
      <c r="L8" s="13">
        <f>(E8/N8)-1</f>
        <v>0</v>
      </c>
      <c r="M8" s="14">
        <v>18.61</v>
      </c>
      <c r="N8" s="9">
        <v>28.85</v>
      </c>
      <c r="O8" s="15">
        <f>D8*O$3</f>
        <v>42.6</v>
      </c>
      <c r="P8" s="16">
        <f>(O8/N8)-1</f>
        <v>0.47660311958405543</v>
      </c>
      <c r="Q8" s="16">
        <f>(N8/O8)-1</f>
        <v>-0.32276995305164313</v>
      </c>
      <c r="R8" s="16">
        <f>(N8*(1+$R5)/O8)-1</f>
        <v>-0.554291899723701</v>
      </c>
      <c r="S8" s="16">
        <f>(N8*(1+S$3+R$3)/O8)-1</f>
        <v>-0.2550469483568074</v>
      </c>
      <c r="T8" s="17">
        <f>O8*(1-T$3)</f>
        <v>31.950000000000003</v>
      </c>
      <c r="U8" s="7">
        <f>(T8/N8-1)</f>
        <v>0.10745233968804158</v>
      </c>
      <c r="V8" s="18">
        <v>21.3</v>
      </c>
      <c r="W8" s="19">
        <v>42.6</v>
      </c>
      <c r="X8" s="20">
        <v>27.7</v>
      </c>
      <c r="Y8" s="21"/>
      <c r="Z8" s="22">
        <v>19.68</v>
      </c>
      <c r="AA8" s="22">
        <v>18.61</v>
      </c>
      <c r="AB8" s="22">
        <f>AA8-Z8</f>
        <v>-1.0700000000000003</v>
      </c>
      <c r="AC8" s="20">
        <v>18.7</v>
      </c>
      <c r="AD8" s="21">
        <v>19.48048847388899</v>
      </c>
      <c r="AE8" s="21">
        <f>ROUNDUP(AD8,1)</f>
        <v>19.5</v>
      </c>
      <c r="AF8" s="23">
        <f>(AD8/$AC8-1)</f>
        <v>0.0417373515448658</v>
      </c>
      <c r="AG8" s="23">
        <f>(AE8/$AC8-1)</f>
        <v>0.04278074866310155</v>
      </c>
    </row>
    <row r="9" spans="1:33" ht="12.75">
      <c r="A9">
        <f>A8+1</f>
        <v>6</v>
      </c>
      <c r="B9" t="s">
        <v>31</v>
      </c>
      <c r="D9" s="8">
        <v>23</v>
      </c>
      <c r="E9" s="9">
        <v>30.87</v>
      </c>
      <c r="F9" s="10">
        <f>(E9/D9-1)</f>
        <v>0.3421739130434782</v>
      </c>
      <c r="G9" s="11">
        <v>12.380174250000001</v>
      </c>
      <c r="H9" s="11">
        <v>13.02217425</v>
      </c>
      <c r="I9" s="11">
        <v>16.262690588611115</v>
      </c>
      <c r="J9" s="11">
        <v>16.923950588611113</v>
      </c>
      <c r="K9" s="12">
        <f>(D9/M9)-1</f>
        <v>0.14314115308151099</v>
      </c>
      <c r="L9" s="13">
        <f>(E9/N9)-1</f>
        <v>0</v>
      </c>
      <c r="M9" s="14">
        <v>20.12</v>
      </c>
      <c r="N9" s="9">
        <v>30.87</v>
      </c>
      <c r="O9" s="15">
        <f>D9*O$3</f>
        <v>46</v>
      </c>
      <c r="P9" s="16">
        <f>(O9/N9)-1</f>
        <v>0.4901198574667962</v>
      </c>
      <c r="Q9" s="16">
        <f>(N9/O9)-1</f>
        <v>-0.3289130434782609</v>
      </c>
      <c r="R9" s="16">
        <f>(N9*(1+$R6)/O9)-1</f>
        <v>-0.5395284591054881</v>
      </c>
      <c r="S9" s="16">
        <f>(N9*(1+S$3+R$3)/O9)-1</f>
        <v>-0.26180434782608697</v>
      </c>
      <c r="T9" s="17">
        <f>O9*(1-T$3)</f>
        <v>34.5</v>
      </c>
      <c r="U9" s="7">
        <f>(T9/N9-1)</f>
        <v>0.11758989310009715</v>
      </c>
      <c r="V9" s="18">
        <v>23</v>
      </c>
      <c r="W9" s="19">
        <v>46</v>
      </c>
      <c r="X9" s="20">
        <v>29.95</v>
      </c>
      <c r="Y9" s="21"/>
      <c r="Z9" s="22">
        <v>21.64</v>
      </c>
      <c r="AA9" s="22">
        <v>20.12</v>
      </c>
      <c r="AB9" s="22">
        <f>AA9-Z9</f>
        <v>-1.5199999999999996</v>
      </c>
      <c r="AC9" s="20">
        <v>20.6</v>
      </c>
      <c r="AD9" s="21">
        <v>21.75668491194071</v>
      </c>
      <c r="AE9" s="21">
        <f>ROUNDUP(AD9,1)</f>
        <v>21.8</v>
      </c>
      <c r="AF9" s="23">
        <f>(AD9/$AC9-1)</f>
        <v>0.05614975300683045</v>
      </c>
      <c r="AG9" s="23">
        <f>(AE9/$AC9-1)</f>
        <v>0.058252427184465994</v>
      </c>
    </row>
    <row r="10" spans="1:33" ht="12.75">
      <c r="A10">
        <f>A9+1</f>
        <v>7</v>
      </c>
      <c r="B10" t="s">
        <v>32</v>
      </c>
      <c r="D10" s="8">
        <v>17.1</v>
      </c>
      <c r="E10" s="9">
        <v>23.52</v>
      </c>
      <c r="F10" s="10">
        <f>(E10/D10-1)</f>
        <v>0.3754385964912279</v>
      </c>
      <c r="G10" s="11">
        <v>8.729775750000002</v>
      </c>
      <c r="H10" s="11">
        <v>9.281775750000001</v>
      </c>
      <c r="I10" s="11">
        <v>12.502780133611113</v>
      </c>
      <c r="J10" s="11">
        <v>13.071340133611113</v>
      </c>
      <c r="K10" s="12">
        <f>(D10/M10)-1</f>
        <v>0.13696808510638303</v>
      </c>
      <c r="L10" s="13">
        <f>(E10/N10)-1</f>
        <v>0</v>
      </c>
      <c r="M10" s="14">
        <v>15.04</v>
      </c>
      <c r="N10" s="9">
        <v>23.52</v>
      </c>
      <c r="O10" s="15">
        <f>D10*O$3</f>
        <v>34.2</v>
      </c>
      <c r="P10" s="16">
        <f>(O10/N10)-1</f>
        <v>0.45408163265306145</v>
      </c>
      <c r="Q10" s="16">
        <f>(N10/O10)-1</f>
        <v>-0.31228070175438605</v>
      </c>
      <c r="R10" s="16">
        <f>(N10*(1+$R7)/O10)-1</f>
        <v>-0.6811388433786079</v>
      </c>
      <c r="S10" s="16">
        <f>(N10*(1+S$3+R$3)/O10)-1</f>
        <v>-0.24350877192982467</v>
      </c>
      <c r="T10" s="17">
        <f>O10*(1-T$3)</f>
        <v>25.650000000000002</v>
      </c>
      <c r="U10" s="7">
        <f>(T10/N10-1)</f>
        <v>0.09056122448979598</v>
      </c>
      <c r="V10" s="18">
        <v>17.1</v>
      </c>
      <c r="W10" s="19">
        <v>34.2</v>
      </c>
      <c r="X10" s="20">
        <v>22.25</v>
      </c>
      <c r="Y10" s="21"/>
      <c r="Z10" s="22">
        <v>15.74</v>
      </c>
      <c r="AA10" s="22">
        <v>15.04</v>
      </c>
      <c r="AB10" s="22">
        <f>AA10-Z10</f>
        <v>-0.7000000000000011</v>
      </c>
      <c r="AC10" s="20">
        <v>15.1</v>
      </c>
      <c r="AD10" s="21">
        <v>15.733840957371745</v>
      </c>
      <c r="AE10" s="21">
        <v>15.75</v>
      </c>
      <c r="AF10" s="23">
        <f>(AD10/$AC10-1)</f>
        <v>0.04197622234249976</v>
      </c>
      <c r="AG10" s="23">
        <f>(AE10/$AC10-1)</f>
        <v>0.04304635761589415</v>
      </c>
    </row>
    <row r="11" spans="1:33" ht="12.75">
      <c r="A11">
        <f>A10+1</f>
        <v>8</v>
      </c>
      <c r="B11" t="s">
        <v>33</v>
      </c>
      <c r="D11" s="8">
        <v>15.35</v>
      </c>
      <c r="E11" s="9">
        <v>21.16</v>
      </c>
      <c r="F11" s="10">
        <f>(E11/D11-1)</f>
        <v>0.3785016286644951</v>
      </c>
      <c r="G11" s="11">
        <v>7.577844774999999</v>
      </c>
      <c r="H11" s="11">
        <v>7.649844774999999</v>
      </c>
      <c r="I11" s="11">
        <v>11.31629122936111</v>
      </c>
      <c r="J11" s="11">
        <v>11.39045122936111</v>
      </c>
      <c r="K11" s="12">
        <f>(D11/M11)-1</f>
        <v>0.12619222303741728</v>
      </c>
      <c r="L11" s="13">
        <f>(E11/N11)-1</f>
        <v>0</v>
      </c>
      <c r="M11" s="14">
        <v>13.63</v>
      </c>
      <c r="N11" s="9">
        <v>21.16</v>
      </c>
      <c r="O11" s="15">
        <f>D11*O$3</f>
        <v>30.7</v>
      </c>
      <c r="P11" s="16">
        <f>(O11/N11)-1</f>
        <v>0.45085066162570886</v>
      </c>
      <c r="Q11" s="16">
        <f>(N11/O11)-1</f>
        <v>-0.31074918566775245</v>
      </c>
      <c r="R11" s="16">
        <f>(N11*(1+$R8)/O11)-1</f>
        <v>-0.6927953289300819</v>
      </c>
      <c r="S11" s="16">
        <f>(N11*(1+S$3+R$3)/O11)-1</f>
        <v>-0.2418241042345276</v>
      </c>
      <c r="T11" s="17">
        <f>O11*(1-T$3)</f>
        <v>23.025</v>
      </c>
      <c r="U11" s="7">
        <f>(T11/N11-1)</f>
        <v>0.08813799621928164</v>
      </c>
      <c r="V11" s="18">
        <v>15.35</v>
      </c>
      <c r="W11" s="19">
        <v>30.7</v>
      </c>
      <c r="X11" s="20">
        <v>20</v>
      </c>
      <c r="Y11" s="21"/>
      <c r="Z11" s="22">
        <v>14.32</v>
      </c>
      <c r="AA11" s="22">
        <v>13.63</v>
      </c>
      <c r="AB11" s="22">
        <f>AA11-Z11</f>
        <v>-0.6899999999999995</v>
      </c>
      <c r="AC11" s="20">
        <v>13.9</v>
      </c>
      <c r="AD11" s="21">
        <v>14.221830429156427</v>
      </c>
      <c r="AE11" s="21">
        <f>ROUNDUP(AD11,1)</f>
        <v>14.3</v>
      </c>
      <c r="AF11" s="23">
        <f>(AD11/$AC11-1)</f>
        <v>0.02315326828463493</v>
      </c>
      <c r="AG11" s="23">
        <f>(AE11/$AC11-1)</f>
        <v>0.02877697841726623</v>
      </c>
    </row>
    <row r="12" spans="1:33" ht="12.75">
      <c r="A12">
        <f>A11+1</f>
        <v>9</v>
      </c>
      <c r="B12" t="s">
        <v>34</v>
      </c>
      <c r="D12" s="8">
        <v>15.9</v>
      </c>
      <c r="E12" s="9">
        <v>26.74</v>
      </c>
      <c r="F12" s="10">
        <f>(E12/D12-1)</f>
        <v>0.681761006289308</v>
      </c>
      <c r="G12" s="11">
        <v>7.8352234</v>
      </c>
      <c r="H12" s="11">
        <v>8.4072234</v>
      </c>
      <c r="I12" s="11">
        <v>11.581391213111111</v>
      </c>
      <c r="J12" s="11">
        <v>12.17055121311111</v>
      </c>
      <c r="K12" s="12">
        <f>(D12/M12)-1</f>
        <v>-0.03166869671132777</v>
      </c>
      <c r="L12" s="13">
        <f>(E12/N12)-1</f>
        <v>0</v>
      </c>
      <c r="M12" s="14">
        <v>16.42</v>
      </c>
      <c r="N12" s="9">
        <v>26.74</v>
      </c>
      <c r="O12" s="15">
        <f>D12*O$3</f>
        <v>31.8</v>
      </c>
      <c r="P12" s="16">
        <f>(O12/N12)-1</f>
        <v>0.18922961854899034</v>
      </c>
      <c r="Q12" s="16">
        <f>(N12/O12)-1</f>
        <v>-0.159119496855346</v>
      </c>
      <c r="R12" s="16">
        <f>(N12*(1+$R9)/O12)-1</f>
        <v>-0.6127984590088287</v>
      </c>
      <c r="S12" s="16">
        <f>(N12*(1+S$3+R$3)/O12)-1</f>
        <v>-0.07503144654088045</v>
      </c>
      <c r="T12" s="17">
        <f>O12*(1-T$3)</f>
        <v>23.85</v>
      </c>
      <c r="U12" s="7">
        <f>(T12/N12-1)</f>
        <v>-0.10807778608825713</v>
      </c>
      <c r="V12" s="18">
        <v>15.9</v>
      </c>
      <c r="W12" s="19">
        <v>31.8</v>
      </c>
      <c r="X12" s="20">
        <v>20.7</v>
      </c>
      <c r="Y12" s="21"/>
      <c r="Z12" s="22">
        <v>14.63</v>
      </c>
      <c r="AA12" s="22">
        <v>16.42</v>
      </c>
      <c r="AB12" s="22">
        <f>AA12-Z12</f>
        <v>1.790000000000001</v>
      </c>
      <c r="AC12" s="20">
        <v>14.15</v>
      </c>
      <c r="AD12" s="21">
        <v>14.538026395440712</v>
      </c>
      <c r="AE12" s="21">
        <f>ROUNDUP(AD12,1)</f>
        <v>14.6</v>
      </c>
      <c r="AF12" s="23">
        <f>(AD12/$AC12-1)</f>
        <v>0.02742236010181709</v>
      </c>
      <c r="AG12" s="23">
        <f>(AE12/$AC12-1)</f>
        <v>0.03180212014134276</v>
      </c>
    </row>
    <row r="13" spans="1:33" ht="12.75">
      <c r="A13">
        <f>A12+1</f>
        <v>10</v>
      </c>
      <c r="B13" t="s">
        <v>35</v>
      </c>
      <c r="C13" s="27" t="s">
        <v>36</v>
      </c>
      <c r="D13" s="8">
        <v>15.5</v>
      </c>
      <c r="E13" s="9">
        <v>21.16</v>
      </c>
      <c r="F13" s="10">
        <f>(E13/D13-1)</f>
        <v>0.3651612903225807</v>
      </c>
      <c r="G13" s="11">
        <v>7.577844774999999</v>
      </c>
      <c r="H13" s="11">
        <v>7.649844774999999</v>
      </c>
      <c r="I13" s="11">
        <v>11.31629122936111</v>
      </c>
      <c r="J13" s="11">
        <v>11.39045122936111</v>
      </c>
      <c r="K13" s="12">
        <f>(D13/M13)-1</f>
        <v>0.13719735876742467</v>
      </c>
      <c r="L13" s="13">
        <f>(E13/N13)-1</f>
        <v>0</v>
      </c>
      <c r="M13" s="14">
        <v>13.63</v>
      </c>
      <c r="N13" s="9">
        <v>21.16</v>
      </c>
      <c r="O13" s="15">
        <f>D13*O$3</f>
        <v>31</v>
      </c>
      <c r="P13" s="16">
        <f>(O13/N13)-1</f>
        <v>0.46502835538752363</v>
      </c>
      <c r="Q13" s="16">
        <f>(N13/O13)-1</f>
        <v>-0.31741935483870964</v>
      </c>
      <c r="R13" s="16">
        <f>(N13*(1+$R10)/O13)-1</f>
        <v>-0.7823515459964949</v>
      </c>
      <c r="S13" s="16">
        <f>(N13*(1+S$3+R$3)/O13)-1</f>
        <v>-0.2491612903225805</v>
      </c>
      <c r="T13" s="17">
        <f>O13*(1-T$3)</f>
        <v>23.25</v>
      </c>
      <c r="U13" s="7">
        <f>(T13/N13-1)</f>
        <v>0.09877126654064261</v>
      </c>
      <c r="V13" s="18">
        <v>15.5</v>
      </c>
      <c r="W13" s="19">
        <v>31</v>
      </c>
      <c r="X13" s="20">
        <v>20.2</v>
      </c>
      <c r="Y13" s="21"/>
      <c r="Z13" s="22">
        <v>14.37</v>
      </c>
      <c r="AA13" s="22">
        <v>13.94</v>
      </c>
      <c r="AB13" s="22">
        <f>AA13-Z13</f>
        <v>-0.4299999999999997</v>
      </c>
      <c r="AC13" s="20">
        <v>13.9</v>
      </c>
      <c r="AD13" s="21">
        <v>14.264311029156426</v>
      </c>
      <c r="AE13" s="21">
        <f>ROUNDUP(AD13,1)</f>
        <v>14.3</v>
      </c>
      <c r="AF13" s="23">
        <f>(AD13/$AC13-1)</f>
        <v>0.02620942655801617</v>
      </c>
      <c r="AG13" s="23">
        <f>(AE13/$AC13-1)</f>
        <v>0.02877697841726623</v>
      </c>
    </row>
    <row r="14" spans="1:33" ht="12.75">
      <c r="A14">
        <f>A13+1</f>
        <v>11</v>
      </c>
      <c r="B14" t="s">
        <v>37</v>
      </c>
      <c r="C14">
        <v>15.59</v>
      </c>
      <c r="D14" s="8">
        <v>17.5</v>
      </c>
      <c r="E14" s="9">
        <v>23.54</v>
      </c>
      <c r="F14" s="10">
        <f>(E14/D14-1)</f>
        <v>0.3451428571428572</v>
      </c>
      <c r="G14" s="11">
        <v>8.907942349999999</v>
      </c>
      <c r="H14" s="11">
        <v>9.479942349999998</v>
      </c>
      <c r="I14" s="11">
        <v>12.68629173161111</v>
      </c>
      <c r="J14" s="11">
        <v>13.27545173161111</v>
      </c>
      <c r="K14" s="12">
        <f>(D14/M14)-1</f>
        <v>0.09443402126328948</v>
      </c>
      <c r="L14" s="13">
        <f>(E14/N14)-1</f>
        <v>0</v>
      </c>
      <c r="M14" s="14">
        <v>15.99</v>
      </c>
      <c r="N14" s="9">
        <v>23.54</v>
      </c>
      <c r="O14" s="15">
        <f>D14*O$3</f>
        <v>35</v>
      </c>
      <c r="P14" s="16">
        <f>(O14/N14)-1</f>
        <v>0.4868309260832626</v>
      </c>
      <c r="Q14" s="16">
        <f>(N14/O14)-1</f>
        <v>-0.3274285714285714</v>
      </c>
      <c r="R14" s="16">
        <f>(N14*(1+$R11)/O14)-1</f>
        <v>-0.7933829155146894</v>
      </c>
      <c r="S14" s="16">
        <f>(N14*(1+S$3+R$3)/O14)-1</f>
        <v>-0.2601714285714285</v>
      </c>
      <c r="T14" s="17">
        <f>O14*(1-T$3)</f>
        <v>26.25</v>
      </c>
      <c r="U14" s="7">
        <f>(T14/N14-1)</f>
        <v>0.1151231945624469</v>
      </c>
      <c r="V14" s="18">
        <v>17.5</v>
      </c>
      <c r="W14" s="19">
        <v>35</v>
      </c>
      <c r="X14" s="20">
        <v>22.8</v>
      </c>
      <c r="Y14" s="21"/>
      <c r="Z14" s="22">
        <v>16.05</v>
      </c>
      <c r="AA14" s="22">
        <v>15.69</v>
      </c>
      <c r="AB14" s="22">
        <f>AA14-Z14</f>
        <v>-0.3600000000000012</v>
      </c>
      <c r="AC14" s="20">
        <v>15.4</v>
      </c>
      <c r="AD14" s="21">
        <v>15.880835232440713</v>
      </c>
      <c r="AE14" s="21">
        <f>ROUNDUP(AD14,1)</f>
        <v>15.9</v>
      </c>
      <c r="AF14" s="23">
        <f>(AD14/$AC14-1)</f>
        <v>0.031223067041604713</v>
      </c>
      <c r="AG14" s="23">
        <f>(AE14/$AC14-1)</f>
        <v>0.032467532467532534</v>
      </c>
    </row>
    <row r="15" spans="1:33" ht="12.75">
      <c r="A15">
        <f>A14+1</f>
        <v>12</v>
      </c>
      <c r="B15" t="s">
        <v>38</v>
      </c>
      <c r="D15" s="8">
        <v>21.75</v>
      </c>
      <c r="E15" s="9">
        <v>29.63</v>
      </c>
      <c r="F15" s="10">
        <f>(E15/D15-1)</f>
        <v>0.36229885057471267</v>
      </c>
      <c r="G15" s="11">
        <v>12.146124250000002</v>
      </c>
      <c r="H15" s="11">
        <v>12.788124250000001</v>
      </c>
      <c r="I15" s="11">
        <v>16.02161908861111</v>
      </c>
      <c r="J15" s="11">
        <v>16.682879088611113</v>
      </c>
      <c r="K15" s="12">
        <f>(D15/M15)-1</f>
        <v>0.1453396524486572</v>
      </c>
      <c r="L15" s="13">
        <f>(E15/N15)-1</f>
        <v>0</v>
      </c>
      <c r="M15" s="14">
        <v>18.99</v>
      </c>
      <c r="N15" s="9">
        <v>29.63</v>
      </c>
      <c r="O15" s="15">
        <f>D15*O$3</f>
        <v>43.5</v>
      </c>
      <c r="P15" s="16">
        <f>(O15/N15)-1</f>
        <v>0.46810664866689167</v>
      </c>
      <c r="Q15" s="16">
        <f>(N15/O15)-1</f>
        <v>-0.31885057471264366</v>
      </c>
      <c r="R15" s="16">
        <f>(N15*(1+$R12)/O15)-1</f>
        <v>-0.7362578928834849</v>
      </c>
      <c r="S15" s="16">
        <f>(N15*(1+S$3+R$3)/O15)-1</f>
        <v>-0.25073563218390793</v>
      </c>
      <c r="T15" s="17">
        <f>O15*(1-T$3)</f>
        <v>32.625</v>
      </c>
      <c r="U15" s="7">
        <f>(T15/N15-1)</f>
        <v>0.1010799865001688</v>
      </c>
      <c r="V15" s="18">
        <v>21.75</v>
      </c>
      <c r="W15" s="19">
        <v>43.5</v>
      </c>
      <c r="X15" s="20">
        <v>28.3</v>
      </c>
      <c r="Y15" s="21"/>
      <c r="Z15" s="22">
        <v>20.54</v>
      </c>
      <c r="AA15" s="22">
        <v>18.99</v>
      </c>
      <c r="AB15" s="22">
        <f>AA15-Z15</f>
        <v>-1.5500000000000007</v>
      </c>
      <c r="AC15" s="20">
        <v>19.55</v>
      </c>
      <c r="AD15" s="21">
        <v>20.75810094194071</v>
      </c>
      <c r="AE15" s="21">
        <f>ROUNDUP(AD15,1)</f>
        <v>20.8</v>
      </c>
      <c r="AF15" s="23">
        <f>(AD15/$AC15-1)</f>
        <v>0.061795444600547755</v>
      </c>
      <c r="AG15" s="23">
        <f>(AE15/$AC15-1)</f>
        <v>0.0639386189258313</v>
      </c>
    </row>
    <row r="16" spans="1:33" ht="12.75">
      <c r="A16">
        <f>A15+1</f>
        <v>13</v>
      </c>
      <c r="B16" t="s">
        <v>39</v>
      </c>
      <c r="D16" s="8">
        <v>17.8</v>
      </c>
      <c r="E16" s="9">
        <v>23.31</v>
      </c>
      <c r="F16" s="10">
        <f>(E16/D16-1)</f>
        <v>0.30955056179775275</v>
      </c>
      <c r="G16" s="11">
        <v>9.0569107</v>
      </c>
      <c r="H16" s="11">
        <v>9.628910699999999</v>
      </c>
      <c r="I16" s="11">
        <v>12.839729132111112</v>
      </c>
      <c r="J16" s="11">
        <v>13.42888913211111</v>
      </c>
      <c r="K16" s="12">
        <f>(D16/M16)-1</f>
        <v>0.18429807052561564</v>
      </c>
      <c r="L16" s="13">
        <f>(E16/N16)-1</f>
        <v>0</v>
      </c>
      <c r="M16" s="14">
        <v>15.03</v>
      </c>
      <c r="N16" s="9">
        <v>23.31</v>
      </c>
      <c r="O16" s="15">
        <f>D16*O$3</f>
        <v>35.6</v>
      </c>
      <c r="P16" s="16">
        <f>(O16/N16)-1</f>
        <v>0.5272415272415274</v>
      </c>
      <c r="Q16" s="16">
        <f>(N16/O16)-1</f>
        <v>-0.3452247191011236</v>
      </c>
      <c r="R16" s="16">
        <f>(N16*(1+$R13)/O16)-1</f>
        <v>-0.8574891723926488</v>
      </c>
      <c r="S16" s="16">
        <f>(N16*(1+S$3+R$3)/O16)-1</f>
        <v>-0.2797471910112359</v>
      </c>
      <c r="T16" s="17">
        <f>O16*(1-T$3)</f>
        <v>26.700000000000003</v>
      </c>
      <c r="U16" s="7">
        <f>(T16/N16-1)</f>
        <v>0.14543114543114566</v>
      </c>
      <c r="V16" s="18">
        <v>17.8</v>
      </c>
      <c r="W16" s="19">
        <v>35.6</v>
      </c>
      <c r="X16" s="20">
        <v>23.15</v>
      </c>
      <c r="Y16" s="21"/>
      <c r="Z16" s="22">
        <v>16.45</v>
      </c>
      <c r="AA16" s="22">
        <v>15.03</v>
      </c>
      <c r="AB16" s="22">
        <f>AA16-Z16</f>
        <v>-1.42</v>
      </c>
      <c r="AC16" s="20">
        <v>15.8</v>
      </c>
      <c r="AD16" s="21">
        <v>16.338878802505945</v>
      </c>
      <c r="AE16" s="21">
        <f>ROUNDUP(AD16,1)</f>
        <v>16.4</v>
      </c>
      <c r="AF16" s="23">
        <f>(AD16/$AC16-1)</f>
        <v>0.034106253323161084</v>
      </c>
      <c r="AG16" s="23">
        <f>(AE16/$AC16-1)</f>
        <v>0.037974683544303556</v>
      </c>
    </row>
    <row r="17" spans="1:33" ht="12.75">
      <c r="A17">
        <f>A16+1</f>
        <v>14</v>
      </c>
      <c r="B17" t="s">
        <v>40</v>
      </c>
      <c r="D17" s="8">
        <v>23</v>
      </c>
      <c r="E17" s="9">
        <v>30.08</v>
      </c>
      <c r="F17" s="10">
        <f>(E17/D17-1)</f>
        <v>0.3078260869565217</v>
      </c>
      <c r="G17" s="11">
        <v>12.7128007</v>
      </c>
      <c r="H17" s="11">
        <v>13.3548007</v>
      </c>
      <c r="I17" s="11">
        <v>16.60529583211111</v>
      </c>
      <c r="J17" s="11">
        <v>17.26655583211111</v>
      </c>
      <c r="K17" s="12">
        <f>(D17/M17)-1</f>
        <v>0.1960478419136764</v>
      </c>
      <c r="L17" s="13">
        <f>(E17/N17)-1</f>
        <v>0</v>
      </c>
      <c r="M17" s="14">
        <v>19.23</v>
      </c>
      <c r="N17" s="9">
        <v>30.08</v>
      </c>
      <c r="O17" s="15">
        <f>D17*O$3</f>
        <v>46</v>
      </c>
      <c r="P17" s="16">
        <f>(O17/N17)-1</f>
        <v>0.5292553191489362</v>
      </c>
      <c r="Q17" s="16">
        <f>(N17/O17)-1</f>
        <v>-0.34608695652173915</v>
      </c>
      <c r="R17" s="16">
        <f>(N17*(1+$R14)/O17)-1</f>
        <v>-0.8648903934496056</v>
      </c>
      <c r="S17" s="16">
        <f>(N17*(1+S$3+R$3)/O17)-1</f>
        <v>-0.280695652173913</v>
      </c>
      <c r="T17" s="17">
        <f>O17*(1-T$3)</f>
        <v>34.5</v>
      </c>
      <c r="U17" s="7">
        <f>(T17/N17-1)</f>
        <v>0.14694148936170226</v>
      </c>
      <c r="V17" s="18">
        <v>23</v>
      </c>
      <c r="W17" s="19">
        <v>46</v>
      </c>
      <c r="X17" s="20">
        <v>29.95</v>
      </c>
      <c r="Y17" s="21"/>
      <c r="Z17" s="22">
        <v>21.7</v>
      </c>
      <c r="AA17" s="22">
        <v>19.23</v>
      </c>
      <c r="AB17" s="22">
        <f>AA17-Z17</f>
        <v>-2.469999999999999</v>
      </c>
      <c r="AC17" s="20">
        <v>20.65</v>
      </c>
      <c r="AD17" s="21">
        <v>21.828680864574906</v>
      </c>
      <c r="AE17" s="21">
        <v>21.85</v>
      </c>
      <c r="AF17" s="23">
        <f>(AD17/$AC17-1)</f>
        <v>0.057078976492731526</v>
      </c>
      <c r="AG17" s="23">
        <f>(AE17/$AC17-1)</f>
        <v>0.05811138014527861</v>
      </c>
    </row>
    <row r="18" spans="1:33" ht="12.75">
      <c r="A18">
        <f>A17+1</f>
        <v>15</v>
      </c>
      <c r="B18" t="s">
        <v>41</v>
      </c>
      <c r="D18" s="8">
        <v>27.85</v>
      </c>
      <c r="E18" s="9">
        <v>35.82</v>
      </c>
      <c r="F18" s="10">
        <f>(E18/D18-1)</f>
        <v>0.2861759425493715</v>
      </c>
      <c r="G18" s="11">
        <v>14.388910700000002</v>
      </c>
      <c r="H18" s="11">
        <v>15.030910700000002</v>
      </c>
      <c r="I18" s="11">
        <v>18.331689132111116</v>
      </c>
      <c r="J18" s="11">
        <v>18.992949132111114</v>
      </c>
      <c r="K18" s="12">
        <f>(D18/M18)-1</f>
        <v>0.2150959860383943</v>
      </c>
      <c r="L18" s="13">
        <f>(E18/N18)-1</f>
        <v>0</v>
      </c>
      <c r="M18" s="14">
        <v>22.92</v>
      </c>
      <c r="N18" s="9">
        <v>35.82</v>
      </c>
      <c r="O18" s="15">
        <f>D18*O$3</f>
        <v>55.7</v>
      </c>
      <c r="P18" s="16">
        <f>(O18/N18)-1</f>
        <v>0.5549972082635399</v>
      </c>
      <c r="Q18" s="16">
        <f>(N18/O18)-1</f>
        <v>-0.35691202872531425</v>
      </c>
      <c r="R18" s="16">
        <f>(N18*(1+$R15)/O18)-1</f>
        <v>-0.8303906233947294</v>
      </c>
      <c r="S18" s="16">
        <f>(N18*(1+S$3+R$3)/O18)-1</f>
        <v>-0.2926032315978456</v>
      </c>
      <c r="T18" s="17">
        <f>O18*(1-T$3)</f>
        <v>41.775000000000006</v>
      </c>
      <c r="U18" s="7">
        <f>(T18/N18-1)</f>
        <v>0.16624790619765517</v>
      </c>
      <c r="V18" s="18">
        <v>27.85</v>
      </c>
      <c r="W18" s="19">
        <v>55.7</v>
      </c>
      <c r="X18" s="20">
        <v>36.25</v>
      </c>
      <c r="Y18" s="21"/>
      <c r="Z18" s="22">
        <v>23.5</v>
      </c>
      <c r="AA18" s="22">
        <v>22.92</v>
      </c>
      <c r="AB18" s="22">
        <f>AA18-Z18</f>
        <v>-0.5799999999999983</v>
      </c>
      <c r="AC18" s="20">
        <v>22.2</v>
      </c>
      <c r="AD18" s="21">
        <v>25.319303484574913</v>
      </c>
      <c r="AE18" s="21">
        <v>25.35</v>
      </c>
      <c r="AF18" s="23">
        <f>(AD18/$AC18-1)</f>
        <v>0.14050916597184293</v>
      </c>
      <c r="AG18" s="23">
        <f>(AE18/$AC18-1)</f>
        <v>0.14189189189189189</v>
      </c>
    </row>
    <row r="19" spans="1:33" ht="12.75">
      <c r="A19">
        <f>A18+1</f>
        <v>16</v>
      </c>
      <c r="B19" t="s">
        <v>42</v>
      </c>
      <c r="D19" s="8">
        <v>18.1</v>
      </c>
      <c r="E19" s="9">
        <v>24.21</v>
      </c>
      <c r="F19" s="10">
        <f>(E19/D19-1)</f>
        <v>0.3375690607734807</v>
      </c>
      <c r="G19" s="11">
        <v>9.3701607</v>
      </c>
      <c r="H19" s="11">
        <v>9.942160699999999</v>
      </c>
      <c r="I19" s="11">
        <v>13.16237663211111</v>
      </c>
      <c r="J19" s="11">
        <v>13.75153663211111</v>
      </c>
      <c r="K19" s="12">
        <f>(D19/M19)-1</f>
        <v>0.16473616473616493</v>
      </c>
      <c r="L19" s="13">
        <f>(E19/N19)-1</f>
        <v>0</v>
      </c>
      <c r="M19" s="14">
        <v>15.54</v>
      </c>
      <c r="N19" s="9">
        <v>24.21</v>
      </c>
      <c r="O19" s="15">
        <f>D19*O$3</f>
        <v>36.2</v>
      </c>
      <c r="P19" s="16">
        <f>(O19/N19)-1</f>
        <v>0.4952498967368857</v>
      </c>
      <c r="Q19" s="16">
        <f>(N19/O19)-1</f>
        <v>-0.33121546961325965</v>
      </c>
      <c r="R19" s="16">
        <f>(N19*(1+$R16)/O19)-1</f>
        <v>-0.9046909630835919</v>
      </c>
      <c r="S19" s="16">
        <f>(N19*(1+S$3+R$3)/O19)-1</f>
        <v>-0.26433701657458564</v>
      </c>
      <c r="T19" s="17">
        <f>O19*(1-T$3)</f>
        <v>27.150000000000002</v>
      </c>
      <c r="U19" s="7">
        <f>(T19/N19-1)</f>
        <v>0.12143742255266421</v>
      </c>
      <c r="V19" s="18">
        <v>18.1</v>
      </c>
      <c r="W19" s="19">
        <v>36.2</v>
      </c>
      <c r="X19" s="20">
        <v>23.55</v>
      </c>
      <c r="Y19" s="21"/>
      <c r="Z19" s="22">
        <v>16.75</v>
      </c>
      <c r="AA19" s="22">
        <v>15.54</v>
      </c>
      <c r="AB19" s="22">
        <f>AA19-Z19</f>
        <v>-1.2100000000000009</v>
      </c>
      <c r="AC19" s="20">
        <v>16.05</v>
      </c>
      <c r="AD19" s="21">
        <v>16.642610530092153</v>
      </c>
      <c r="AE19" s="21">
        <v>16.65</v>
      </c>
      <c r="AF19" s="23">
        <f>(AD19/$AC19-1)</f>
        <v>0.03692277446057024</v>
      </c>
      <c r="AG19" s="23">
        <f>(AE19/$AC19-1)</f>
        <v>0.03738317757009324</v>
      </c>
    </row>
    <row r="20" spans="1:33" ht="12.75">
      <c r="A20">
        <f>A19+1</f>
        <v>17</v>
      </c>
      <c r="B20" t="s">
        <v>43</v>
      </c>
      <c r="D20" s="8">
        <v>15.5</v>
      </c>
      <c r="E20" s="9">
        <v>21.72</v>
      </c>
      <c r="F20" s="10">
        <f>(E20/D20-1)</f>
        <v>0.401290322580645</v>
      </c>
      <c r="G20" s="11">
        <v>7.97682235</v>
      </c>
      <c r="H20" s="11">
        <v>8.548822349999998</v>
      </c>
      <c r="I20" s="11">
        <v>11.727238131611111</v>
      </c>
      <c r="J20" s="11">
        <v>12.316398131611109</v>
      </c>
      <c r="K20" s="12">
        <f>(D20/M20)-1</f>
        <v>0.0861948142957254</v>
      </c>
      <c r="L20" s="13">
        <f>(E20/N20)-1</f>
        <v>0</v>
      </c>
      <c r="M20" s="14">
        <v>14.27</v>
      </c>
      <c r="N20" s="9">
        <v>21.72</v>
      </c>
      <c r="O20" s="15">
        <f>D20*O$3</f>
        <v>31</v>
      </c>
      <c r="P20" s="16">
        <f>(O20/N20)-1</f>
        <v>0.427255985267035</v>
      </c>
      <c r="Q20" s="16">
        <f>(N20/O20)-1</f>
        <v>-0.2993548387096775</v>
      </c>
      <c r="R20" s="16">
        <f>(N20*(1+$R17)/O20)-1</f>
        <v>-0.9053361079266269</v>
      </c>
      <c r="S20" s="16">
        <f>(N20*(1+S$3+R$3)/O20)-1</f>
        <v>-0.2292903225806452</v>
      </c>
      <c r="T20" s="17">
        <f>O20*(1-T$3)</f>
        <v>23.25</v>
      </c>
      <c r="U20" s="7">
        <f>(T20/N20-1)</f>
        <v>0.07044198895027631</v>
      </c>
      <c r="V20" s="18">
        <v>15.5</v>
      </c>
      <c r="W20" s="19">
        <v>31</v>
      </c>
      <c r="X20" s="20">
        <v>20.2</v>
      </c>
      <c r="Y20" s="21"/>
      <c r="Z20" s="22">
        <v>14.29</v>
      </c>
      <c r="AA20" s="22">
        <v>14.27</v>
      </c>
      <c r="AB20" s="22">
        <f>AA20-Z20</f>
        <v>-0.019999999999999574</v>
      </c>
      <c r="AC20" s="20">
        <v>13.85</v>
      </c>
      <c r="AD20" s="21">
        <v>14.359108404594835</v>
      </c>
      <c r="AE20" s="21">
        <f>ROUNDUP(AD20,1)</f>
        <v>14.4</v>
      </c>
      <c r="AF20" s="23">
        <f>(AD20/$AC20-1)</f>
        <v>0.03675872957363424</v>
      </c>
      <c r="AG20" s="23">
        <f>(AE20/$AC20-1)</f>
        <v>0.03971119133574019</v>
      </c>
    </row>
    <row r="21" spans="1:33" ht="12.75">
      <c r="A21">
        <f>A20+1</f>
        <v>18</v>
      </c>
      <c r="B21" t="s">
        <v>44</v>
      </c>
      <c r="D21" s="8">
        <v>16</v>
      </c>
      <c r="E21" s="9">
        <v>24.15</v>
      </c>
      <c r="F21" s="10">
        <f>(E21/D21-1)</f>
        <v>0.5093749999999999</v>
      </c>
      <c r="G21" s="11">
        <v>7.91082235</v>
      </c>
      <c r="H21" s="11">
        <v>8.48282235</v>
      </c>
      <c r="I21" s="11">
        <v>11.65925813161111</v>
      </c>
      <c r="J21" s="11">
        <v>12.24841813161111</v>
      </c>
      <c r="K21" s="12">
        <f>(D21/M21)-1</f>
        <v>0.010101010101010166</v>
      </c>
      <c r="L21" s="13">
        <f>(E21/N21)-1</f>
        <v>0</v>
      </c>
      <c r="M21" s="14">
        <v>15.84</v>
      </c>
      <c r="N21" s="9">
        <v>24.15</v>
      </c>
      <c r="O21" s="15">
        <f>D21*O$3</f>
        <v>32</v>
      </c>
      <c r="P21" s="16">
        <f>(O21/N21)-1</f>
        <v>0.3250517598343685</v>
      </c>
      <c r="Q21" s="16">
        <f>(N21/O21)-1</f>
        <v>-0.24531250000000004</v>
      </c>
      <c r="R21" s="16">
        <f>(N21*(1+$R18)/O21)-1</f>
        <v>-0.8719979235932098</v>
      </c>
      <c r="S21" s="16">
        <f>(N21*(1+S$3+R$3)/O21)-1</f>
        <v>-0.16984374999999996</v>
      </c>
      <c r="T21" s="17">
        <f>O21*(1-T$3)</f>
        <v>24</v>
      </c>
      <c r="U21" s="7">
        <f>(T21/N21-1)</f>
        <v>-0.006211180124223503</v>
      </c>
      <c r="V21" s="18">
        <v>16</v>
      </c>
      <c r="W21" s="19">
        <v>32</v>
      </c>
      <c r="X21" s="20">
        <v>20.85</v>
      </c>
      <c r="Y21" s="21"/>
      <c r="Z21" s="22">
        <v>14.3</v>
      </c>
      <c r="AA21" s="22">
        <v>15.84</v>
      </c>
      <c r="AB21" s="22">
        <f>AA21-Z21</f>
        <v>1.5399999999999991</v>
      </c>
      <c r="AC21" s="20">
        <v>13.75</v>
      </c>
      <c r="AD21" s="21">
        <v>14.16600829968209</v>
      </c>
      <c r="AE21" s="21">
        <f>ROUNDUP(AD21,1)</f>
        <v>14.2</v>
      </c>
      <c r="AF21" s="23">
        <f>(AD21/$AC21-1)</f>
        <v>0.030255149067788478</v>
      </c>
      <c r="AG21" s="23">
        <f>(AE21/$AC21-1)</f>
        <v>0.032727272727272716</v>
      </c>
    </row>
    <row r="22" spans="1:33" ht="12.75">
      <c r="A22">
        <f>A21+1</f>
        <v>19</v>
      </c>
      <c r="B22" t="s">
        <v>45</v>
      </c>
      <c r="D22" s="8">
        <v>19.6</v>
      </c>
      <c r="E22" s="9">
        <v>26.47</v>
      </c>
      <c r="F22" s="10">
        <f>(E22/D22-1)</f>
        <v>0.3505102040816326</v>
      </c>
      <c r="G22" s="11">
        <v>10.444669950000002</v>
      </c>
      <c r="H22" s="11">
        <v>11.04666995</v>
      </c>
      <c r="I22" s="11">
        <v>14.269121159611112</v>
      </c>
      <c r="J22" s="11">
        <v>14.88918115961111</v>
      </c>
      <c r="K22" s="12">
        <f>(D22/M22)-1</f>
        <v>0.15702479338842967</v>
      </c>
      <c r="L22" s="13">
        <f>(E22/N22)-1</f>
        <v>0</v>
      </c>
      <c r="M22" s="14">
        <v>16.94</v>
      </c>
      <c r="N22" s="9">
        <v>26.47</v>
      </c>
      <c r="O22" s="15">
        <f>D22*O$3</f>
        <v>39.2</v>
      </c>
      <c r="P22" s="16">
        <f>(O22/N22)-1</f>
        <v>0.48092179826218384</v>
      </c>
      <c r="Q22" s="16">
        <f>(N22/O22)-1</f>
        <v>-0.3247448979591837</v>
      </c>
      <c r="R22" s="16">
        <f>(N22*(1+$R19)/O22)-1</f>
        <v>-0.9356420865515989</v>
      </c>
      <c r="S22" s="16">
        <f>(N22*(1+S$3+R$3)/O22)-1</f>
        <v>-0.2572193877551021</v>
      </c>
      <c r="T22" s="17">
        <f>O22*(1-T$3)</f>
        <v>29.400000000000002</v>
      </c>
      <c r="U22" s="7">
        <f>(T22/N22-1)</f>
        <v>0.11069134869663788</v>
      </c>
      <c r="V22" s="18">
        <v>19.6</v>
      </c>
      <c r="W22" s="19">
        <v>39.2</v>
      </c>
      <c r="X22" s="20">
        <v>25.5</v>
      </c>
      <c r="Y22" s="21"/>
      <c r="Z22" s="22">
        <v>18.05</v>
      </c>
      <c r="AA22" s="22">
        <v>16.94</v>
      </c>
      <c r="AB22" s="22">
        <f>AA22-Z22</f>
        <v>-1.1099999999999994</v>
      </c>
      <c r="AC22" s="20">
        <v>17.25</v>
      </c>
      <c r="AD22" s="21">
        <v>17.990986933888987</v>
      </c>
      <c r="AE22" s="21">
        <f>ROUNDUP(AD22,1)</f>
        <v>18</v>
      </c>
      <c r="AF22" s="23">
        <f>(AD22/$AC22-1)</f>
        <v>0.04295576428341952</v>
      </c>
      <c r="AG22" s="23">
        <f>(AE22/$AC22-1)</f>
        <v>0.04347826086956519</v>
      </c>
    </row>
    <row r="23" spans="1:33" ht="12.75">
      <c r="A23">
        <f>A22+1</f>
        <v>20</v>
      </c>
      <c r="B23" t="s">
        <v>46</v>
      </c>
      <c r="D23" s="8">
        <v>20</v>
      </c>
      <c r="E23" s="9">
        <v>27.47</v>
      </c>
      <c r="F23" s="10">
        <f>(E23/D23-1)</f>
        <v>0.37349999999999994</v>
      </c>
      <c r="G23" s="11">
        <v>10.89722995</v>
      </c>
      <c r="H23" s="11">
        <v>11.499229949999998</v>
      </c>
      <c r="I23" s="11">
        <v>14.735257959611111</v>
      </c>
      <c r="J23" s="11">
        <v>15.35531795961111</v>
      </c>
      <c r="K23" s="12">
        <f>(D23/M23)-1</f>
        <v>0.11482720178372352</v>
      </c>
      <c r="L23" s="13">
        <f>(E23/N23)-1</f>
        <v>0</v>
      </c>
      <c r="M23" s="14">
        <v>17.94</v>
      </c>
      <c r="N23" s="9">
        <v>27.47</v>
      </c>
      <c r="O23" s="15">
        <f>D23*O$3</f>
        <v>40</v>
      </c>
      <c r="P23" s="16">
        <f>(O23/N23)-1</f>
        <v>0.456133964324718</v>
      </c>
      <c r="Q23" s="16">
        <f>(N23/O23)-1</f>
        <v>-0.31325000000000003</v>
      </c>
      <c r="R23" s="16">
        <f>(N23*(1+$R20)/O23)-1</f>
        <v>-0.934989572118611</v>
      </c>
      <c r="S23" s="16">
        <f>(N23*(1+S$3+R$3)/O23)-1</f>
        <v>-0.244575</v>
      </c>
      <c r="T23" s="17">
        <f>O23*(1-T$3)</f>
        <v>30</v>
      </c>
      <c r="U23" s="7">
        <f>(T23/N23-1)</f>
        <v>0.09210047324353843</v>
      </c>
      <c r="V23" s="18">
        <v>20</v>
      </c>
      <c r="W23" s="19">
        <v>40</v>
      </c>
      <c r="X23" s="20">
        <v>26</v>
      </c>
      <c r="Y23" s="21"/>
      <c r="Z23" s="22">
        <v>18.82</v>
      </c>
      <c r="AA23" s="22">
        <v>17.94</v>
      </c>
      <c r="AB23" s="22">
        <f>AA23-Z23</f>
        <v>-0.879999999999999</v>
      </c>
      <c r="AC23" s="20">
        <v>17.95</v>
      </c>
      <c r="AD23" s="21">
        <v>18.864803061475193</v>
      </c>
      <c r="AE23" s="21">
        <f>ROUNDUP(AD23,1)</f>
        <v>18.9</v>
      </c>
      <c r="AF23" s="23">
        <f>(AD23/$AC23-1)</f>
        <v>0.05096395885655669</v>
      </c>
      <c r="AG23" s="23">
        <f>(AE23/$AC23-1)</f>
        <v>0.05292479108635084</v>
      </c>
    </row>
    <row r="24" spans="1:33" ht="12.75">
      <c r="A24">
        <f>A23+1</f>
        <v>21</v>
      </c>
      <c r="B24" t="s">
        <v>47</v>
      </c>
      <c r="D24" s="8">
        <v>19</v>
      </c>
      <c r="E24" s="9">
        <v>25.74</v>
      </c>
      <c r="F24" s="10">
        <f>(E24/D24-1)</f>
        <v>0.354736842105263</v>
      </c>
      <c r="G24" s="11">
        <v>10.19483425</v>
      </c>
      <c r="H24" s="11">
        <v>10.766834249999999</v>
      </c>
      <c r="I24" s="11">
        <v>14.01179038861111</v>
      </c>
      <c r="J24" s="11">
        <v>14.60095038861111</v>
      </c>
      <c r="K24" s="12">
        <f>(D24/M24)-1</f>
        <v>0.12160566706021236</v>
      </c>
      <c r="L24" s="13">
        <f>(E24/N24)-1</f>
        <v>0</v>
      </c>
      <c r="M24" s="14">
        <v>16.94</v>
      </c>
      <c r="N24" s="9">
        <v>25.74</v>
      </c>
      <c r="O24" s="15">
        <f>D24*O$3</f>
        <v>38</v>
      </c>
      <c r="P24" s="16">
        <f>(O24/N24)-1</f>
        <v>0.47630147630147635</v>
      </c>
      <c r="Q24" s="16">
        <f>(N24/O24)-1</f>
        <v>-0.3226315789473685</v>
      </c>
      <c r="R24" s="16">
        <f>(N24*(1+$R21)/O24)-1</f>
        <v>-0.9132954356128742</v>
      </c>
      <c r="S24" s="16">
        <f>(N24*(1+S$3+R$3)/O24)-1</f>
        <v>-0.2548947368421053</v>
      </c>
      <c r="T24" s="17">
        <f>O24*(1-T$3)</f>
        <v>28.5</v>
      </c>
      <c r="U24" s="7">
        <f>(T24/N24-1)</f>
        <v>0.10722610722610737</v>
      </c>
      <c r="V24" s="18">
        <v>19</v>
      </c>
      <c r="W24" s="19">
        <v>38</v>
      </c>
      <c r="X24" s="20">
        <v>24.75</v>
      </c>
      <c r="Y24" s="21"/>
      <c r="Z24" s="22">
        <v>17.45</v>
      </c>
      <c r="AA24" s="22">
        <v>16.94</v>
      </c>
      <c r="AB24" s="22">
        <f>AA24-Z24</f>
        <v>-0.509999999999998</v>
      </c>
      <c r="AC24" s="20">
        <v>16.75</v>
      </c>
      <c r="AD24" s="21">
        <v>17.269904237457958</v>
      </c>
      <c r="AE24" s="21">
        <f>ROUNDUP(AD24,1)</f>
        <v>17.3</v>
      </c>
      <c r="AF24" s="23">
        <f>(AD24/$AC24-1)</f>
        <v>0.03103905895271386</v>
      </c>
      <c r="AG24" s="23">
        <f>(AE24/$AC24-1)</f>
        <v>0.032835820895522394</v>
      </c>
    </row>
    <row r="25" spans="1:33" ht="12.75">
      <c r="A25">
        <f>A24+1</f>
        <v>22</v>
      </c>
      <c r="B25" t="s">
        <v>48</v>
      </c>
      <c r="D25" s="8">
        <v>17.8</v>
      </c>
      <c r="E25" s="9">
        <v>23.58</v>
      </c>
      <c r="F25" s="10">
        <f>(E25/D25-1)</f>
        <v>0.32471910112359526</v>
      </c>
      <c r="G25" s="11">
        <v>8.65919235</v>
      </c>
      <c r="H25" s="11">
        <v>9.21119235</v>
      </c>
      <c r="I25" s="11">
        <v>12.430079231611112</v>
      </c>
      <c r="J25" s="11">
        <v>12.99863923161111</v>
      </c>
      <c r="K25" s="12">
        <f>(D25/M25)-1</f>
        <v>0.17958913187541414</v>
      </c>
      <c r="L25" s="13">
        <f>(E25/N25)-1</f>
        <v>0</v>
      </c>
      <c r="M25" s="14">
        <v>15.09</v>
      </c>
      <c r="N25" s="9">
        <v>23.58</v>
      </c>
      <c r="O25" s="15">
        <f>D25*O$3</f>
        <v>35.6</v>
      </c>
      <c r="P25" s="16">
        <f>(O25/N25)-1</f>
        <v>0.5097540288379985</v>
      </c>
      <c r="Q25" s="16">
        <f>(N25/O25)-1</f>
        <v>-0.3376404494382024</v>
      </c>
      <c r="R25" s="16">
        <f>(N25*(1+$R22)/O25)-1</f>
        <v>-0.9573719213732219</v>
      </c>
      <c r="S25" s="16">
        <f>(N25*(1+S$3+R$3)/O25)-1</f>
        <v>-0.2714044943820225</v>
      </c>
      <c r="T25" s="17">
        <f>O25*(1-T$3)</f>
        <v>26.700000000000003</v>
      </c>
      <c r="U25" s="7">
        <f>(T25/N25-1)</f>
        <v>0.13231552162849902</v>
      </c>
      <c r="V25" s="18">
        <v>17.8</v>
      </c>
      <c r="W25" s="19">
        <v>35.6</v>
      </c>
      <c r="X25" s="20">
        <v>23.2</v>
      </c>
      <c r="Y25" s="21"/>
      <c r="Z25" s="22">
        <v>16.41</v>
      </c>
      <c r="AA25" s="22">
        <v>15.09</v>
      </c>
      <c r="AB25" s="22">
        <f>AA25-Z25</f>
        <v>-1.3200000000000003</v>
      </c>
      <c r="AC25" s="20">
        <v>15.75</v>
      </c>
      <c r="AD25" s="21">
        <v>16.36076842554416</v>
      </c>
      <c r="AE25" s="21">
        <f>ROUNDUP(AD25,1)</f>
        <v>16.4</v>
      </c>
      <c r="AF25" s="23">
        <f>(AD25/$AC25-1)</f>
        <v>0.03877894765359735</v>
      </c>
      <c r="AG25" s="23">
        <f>(AE25/$AC25-1)</f>
        <v>0.04126984126984112</v>
      </c>
    </row>
    <row r="26" spans="1:33" ht="12.75">
      <c r="A26">
        <f>A25+1</f>
        <v>23</v>
      </c>
      <c r="B26" t="s">
        <v>49</v>
      </c>
      <c r="D26" s="8">
        <v>17.25</v>
      </c>
      <c r="E26" s="9">
        <v>23.67</v>
      </c>
      <c r="F26" s="10">
        <f>(E26/D26-1)</f>
        <v>0.37217391304347847</v>
      </c>
      <c r="G26" s="11">
        <v>8.818442350000002</v>
      </c>
      <c r="H26" s="11">
        <v>9.370442350000001</v>
      </c>
      <c r="I26" s="11">
        <v>12.594106731611113</v>
      </c>
      <c r="J26" s="11">
        <v>13.162666731611113</v>
      </c>
      <c r="K26" s="12">
        <f>(D26/M26)-1</f>
        <v>0.1477045908183634</v>
      </c>
      <c r="L26" s="13">
        <f>(E26/N26)-1</f>
        <v>0</v>
      </c>
      <c r="M26" s="14">
        <v>15.03</v>
      </c>
      <c r="N26" s="9">
        <v>23.67</v>
      </c>
      <c r="O26" s="15">
        <f>D26*O$3</f>
        <v>34.5</v>
      </c>
      <c r="P26" s="16">
        <f>(O26/N26)-1</f>
        <v>0.4575411913814955</v>
      </c>
      <c r="Q26" s="16">
        <f>(N26/O26)-1</f>
        <v>-0.31391304347826077</v>
      </c>
      <c r="R26" s="16">
        <f>(N26*(1+$R23)/O26)-1</f>
        <v>-0.9553971933926818</v>
      </c>
      <c r="S26" s="16">
        <f>(N26*(1+S$3+R$3)/O26)-1</f>
        <v>-0.2453043478260869</v>
      </c>
      <c r="T26" s="17">
        <f>O26*(1-T$3)</f>
        <v>25.875</v>
      </c>
      <c r="U26" s="7">
        <f>(T26/N26-1)</f>
        <v>0.09315589353612164</v>
      </c>
      <c r="V26" s="18">
        <v>17.25</v>
      </c>
      <c r="W26" s="19">
        <v>34.5</v>
      </c>
      <c r="X26" s="20">
        <v>22.45</v>
      </c>
      <c r="Y26" s="21"/>
      <c r="Z26" s="22">
        <v>15.88</v>
      </c>
      <c r="AA26" s="22">
        <v>15.03</v>
      </c>
      <c r="AB26" s="22">
        <f>AA26-Z26</f>
        <v>-0.8500000000000014</v>
      </c>
      <c r="AC26" s="20">
        <v>15.25</v>
      </c>
      <c r="AD26" s="21">
        <v>15.879249427957953</v>
      </c>
      <c r="AE26" s="21">
        <f>ROUNDUP(AD26,1)</f>
        <v>15.9</v>
      </c>
      <c r="AF26" s="23">
        <f>(AD26/$AC26-1)</f>
        <v>0.04126225757101332</v>
      </c>
      <c r="AG26" s="23">
        <f>(AE26/$AC26-1)</f>
        <v>0.042622950819672045</v>
      </c>
    </row>
    <row r="27" spans="1:33" ht="12.75">
      <c r="A27">
        <f>A26+1</f>
        <v>24</v>
      </c>
      <c r="B27" t="s">
        <v>50</v>
      </c>
      <c r="D27" s="8">
        <v>15.6</v>
      </c>
      <c r="E27" s="9">
        <v>22.01</v>
      </c>
      <c r="F27" s="10">
        <f>(E27/D27-1)</f>
        <v>0.410897435897436</v>
      </c>
      <c r="G27" s="11">
        <v>7.577844774999999</v>
      </c>
      <c r="H27" s="11">
        <v>8.149844774999998</v>
      </c>
      <c r="I27" s="11">
        <v>11.31629122936111</v>
      </c>
      <c r="J27" s="11">
        <v>11.905451229361109</v>
      </c>
      <c r="K27" s="12">
        <f>(D27/M27)-1</f>
        <v>0.11667859699355754</v>
      </c>
      <c r="L27" s="13">
        <f>(E27/N27)-1</f>
        <v>0</v>
      </c>
      <c r="M27" s="14">
        <v>13.97</v>
      </c>
      <c r="N27" s="9">
        <v>22.01</v>
      </c>
      <c r="O27" s="15">
        <f>D27*O$3</f>
        <v>31.2</v>
      </c>
      <c r="P27" s="16">
        <f>(O27/N27)-1</f>
        <v>0.41753748296228976</v>
      </c>
      <c r="Q27" s="16">
        <f>(N27/O27)-1</f>
        <v>-0.294551282051282</v>
      </c>
      <c r="R27" s="16">
        <f>(N27*(1+$R24)/O27)-1</f>
        <v>-0.9388343762128</v>
      </c>
      <c r="S27" s="16">
        <f>(N27*(1+S$3+R$3)/O27)-1</f>
        <v>-0.22400641025641022</v>
      </c>
      <c r="T27" s="17">
        <f>O27*(1-T$3)</f>
        <v>23.4</v>
      </c>
      <c r="U27" s="7">
        <f>(T27/N27-1)</f>
        <v>0.06315311222171727</v>
      </c>
      <c r="V27" s="18">
        <v>15.6</v>
      </c>
      <c r="W27" s="19">
        <v>31.2</v>
      </c>
      <c r="X27" s="20">
        <v>20.3</v>
      </c>
      <c r="Y27" s="21"/>
      <c r="Z27" s="22">
        <v>14.38</v>
      </c>
      <c r="AA27" s="22">
        <v>13.97</v>
      </c>
      <c r="AB27" s="22">
        <f>AA27-Z27</f>
        <v>-0.41000000000000014</v>
      </c>
      <c r="AC27" s="20">
        <v>13.9</v>
      </c>
      <c r="AD27" s="21">
        <v>14.368236999156425</v>
      </c>
      <c r="AE27" s="21">
        <f>ROUNDUP(AD27,1)</f>
        <v>14.4</v>
      </c>
      <c r="AF27" s="23">
        <f>(AD27/$AC27-1)</f>
        <v>0.03368611504722474</v>
      </c>
      <c r="AG27" s="23">
        <f>(AE27/$AC27-1)</f>
        <v>0.03597122302158273</v>
      </c>
    </row>
    <row r="28" spans="1:33" ht="12.75">
      <c r="A28">
        <f>A27+1</f>
        <v>25</v>
      </c>
      <c r="B28" t="s">
        <v>51</v>
      </c>
      <c r="D28" s="8">
        <v>17.25</v>
      </c>
      <c r="E28" s="9">
        <v>23.58</v>
      </c>
      <c r="F28" s="10">
        <f>(E28/D28-1)</f>
        <v>0.3669565217391304</v>
      </c>
      <c r="G28" s="11">
        <v>8.65919235</v>
      </c>
      <c r="H28" s="11">
        <v>9.21119235</v>
      </c>
      <c r="I28" s="11">
        <v>12.430079231611112</v>
      </c>
      <c r="J28" s="11">
        <v>12.99863923161111</v>
      </c>
      <c r="K28" s="12">
        <f>(D28/M28)-1</f>
        <v>0.15153538050734316</v>
      </c>
      <c r="L28" s="13">
        <f>(E28/N28)-1</f>
        <v>0</v>
      </c>
      <c r="M28" s="14">
        <v>14.98</v>
      </c>
      <c r="N28" s="9">
        <v>23.58</v>
      </c>
      <c r="O28" s="15">
        <f>D28*O$3</f>
        <v>34.5</v>
      </c>
      <c r="P28" s="16">
        <f>(O28/N28)-1</f>
        <v>0.4631043256997456</v>
      </c>
      <c r="Q28" s="16">
        <f>(N28/O28)-1</f>
        <v>-0.3165217391304348</v>
      </c>
      <c r="R28" s="16">
        <f>(N28*(1+$R25)/O28)-1</f>
        <v>-0.9708646349559586</v>
      </c>
      <c r="S28" s="16">
        <f>(N28*(1+S$3+R$3)/O28)-1</f>
        <v>-0.24817391304347824</v>
      </c>
      <c r="T28" s="17">
        <f>O28*(1-T$3)</f>
        <v>25.875</v>
      </c>
      <c r="U28" s="7">
        <f>(T28/N28-1)</f>
        <v>0.09732824427480935</v>
      </c>
      <c r="V28" s="18">
        <v>17.25</v>
      </c>
      <c r="W28" s="19">
        <v>34.5</v>
      </c>
      <c r="X28" s="20">
        <v>22.45</v>
      </c>
      <c r="Y28" s="21"/>
      <c r="Z28" s="22">
        <v>15.82</v>
      </c>
      <c r="AA28" s="22">
        <v>14.98</v>
      </c>
      <c r="AB28" s="22">
        <f>AA28-Z28</f>
        <v>-0.8399999999999999</v>
      </c>
      <c r="AC28" s="20">
        <v>15.25</v>
      </c>
      <c r="AD28" s="21">
        <v>15.82189302554416</v>
      </c>
      <c r="AE28" s="21">
        <v>15.85</v>
      </c>
      <c r="AF28" s="23">
        <f>(AD28/$AC28-1)</f>
        <v>0.03750118200289565</v>
      </c>
      <c r="AG28" s="23">
        <f>(AE28/$AC28-1)</f>
        <v>0.03934426229508192</v>
      </c>
    </row>
    <row r="29" spans="1:33" ht="12.75">
      <c r="A29">
        <f>A28+1</f>
        <v>26</v>
      </c>
      <c r="B29" t="s">
        <v>52</v>
      </c>
      <c r="D29" s="8">
        <v>16.5</v>
      </c>
      <c r="E29" s="9">
        <v>24.04</v>
      </c>
      <c r="F29" s="10">
        <f>(E29/D29-1)</f>
        <v>0.456969696969697</v>
      </c>
      <c r="G29" s="11">
        <v>8.57212575</v>
      </c>
      <c r="H29" s="11">
        <v>9.12412575</v>
      </c>
      <c r="I29" s="11">
        <v>12.340400633611111</v>
      </c>
      <c r="J29" s="11">
        <v>12.90896063361111</v>
      </c>
      <c r="K29" s="12">
        <f>(D29/M29)-1</f>
        <v>0.10000000000000009</v>
      </c>
      <c r="L29" s="13">
        <f>(E29/N29)-1</f>
        <v>0</v>
      </c>
      <c r="M29" s="14">
        <v>15</v>
      </c>
      <c r="N29" s="9">
        <v>24.04</v>
      </c>
      <c r="O29" s="15">
        <f>D29*O$3</f>
        <v>33</v>
      </c>
      <c r="P29" s="16">
        <f>(O29/N29)-1</f>
        <v>0.37271214642262906</v>
      </c>
      <c r="Q29" s="16">
        <f>(N29/O29)-1</f>
        <v>-0.2715151515151515</v>
      </c>
      <c r="R29" s="16">
        <f>(N29*(1+$R26)/O29)-1</f>
        <v>-0.9675075311866688</v>
      </c>
      <c r="S29" s="16">
        <f>(N29*(1+S$3+R$3)/O29)-1</f>
        <v>-0.19866666666666655</v>
      </c>
      <c r="T29" s="17">
        <f>O29*(1-T$3)</f>
        <v>24.75</v>
      </c>
      <c r="U29" s="7">
        <f>(T29/N29-1)</f>
        <v>0.029534109816971688</v>
      </c>
      <c r="V29" s="18">
        <v>16.5</v>
      </c>
      <c r="W29" s="19">
        <v>33</v>
      </c>
      <c r="X29" s="20">
        <v>21.5</v>
      </c>
      <c r="Y29" s="21"/>
      <c r="Z29" s="22">
        <v>15.12</v>
      </c>
      <c r="AA29" s="22">
        <v>15</v>
      </c>
      <c r="AB29" s="22">
        <f>AA29-Z29</f>
        <v>-0.11999999999999922</v>
      </c>
      <c r="AC29" s="20">
        <v>14.6</v>
      </c>
      <c r="AD29" s="21">
        <v>15.122801022544161</v>
      </c>
      <c r="AE29" s="21">
        <v>15.15</v>
      </c>
      <c r="AF29" s="23">
        <f>(AD29/$AC29-1)</f>
        <v>0.035808289215353506</v>
      </c>
      <c r="AG29" s="23">
        <f>(AE29/$AC29-1)</f>
        <v>0.03767123287671237</v>
      </c>
    </row>
    <row r="30" spans="1:33" ht="12.75">
      <c r="A30">
        <f>A29+1</f>
        <v>27</v>
      </c>
      <c r="B30" t="s">
        <v>53</v>
      </c>
      <c r="D30" s="8">
        <v>19.7</v>
      </c>
      <c r="E30" s="9">
        <v>26.44</v>
      </c>
      <c r="F30" s="10">
        <f>(E30/D30-1)</f>
        <v>0.34213197969543163</v>
      </c>
      <c r="G30" s="11">
        <v>10.436430300000001</v>
      </c>
      <c r="H30" s="11">
        <v>11.0384303</v>
      </c>
      <c r="I30" s="11">
        <v>14.260634320111112</v>
      </c>
      <c r="J30" s="11">
        <v>14.880694320111111</v>
      </c>
      <c r="K30" s="12">
        <f>(D30/M30)-1</f>
        <v>0.17052881758764116</v>
      </c>
      <c r="L30" s="13">
        <f>(E30/N30)-1</f>
        <v>0</v>
      </c>
      <c r="M30" s="14">
        <v>16.83</v>
      </c>
      <c r="N30" s="9">
        <v>26.44</v>
      </c>
      <c r="O30" s="15">
        <f>D30*O$3</f>
        <v>39.4</v>
      </c>
      <c r="P30" s="16">
        <f>(O30/N30)-1</f>
        <v>0.4901664145234492</v>
      </c>
      <c r="Q30" s="16">
        <f>(N30/O30)-1</f>
        <v>-0.3289340101522842</v>
      </c>
      <c r="R30" s="16">
        <f>(N30*(1+$R27)/O30)-1</f>
        <v>-0.9589538301285896</v>
      </c>
      <c r="S30" s="16">
        <f>(N30*(1+S$3+R$3)/O30)-1</f>
        <v>-0.2618274111675126</v>
      </c>
      <c r="T30" s="17">
        <f>O30*(1-T$3)</f>
        <v>29.549999999999997</v>
      </c>
      <c r="U30" s="7">
        <f>(T30/N30-1)</f>
        <v>0.1176248108925868</v>
      </c>
      <c r="V30" s="18">
        <v>19.7</v>
      </c>
      <c r="W30" s="19">
        <v>39.4</v>
      </c>
      <c r="X30" s="20">
        <v>25.65</v>
      </c>
      <c r="Y30" s="21"/>
      <c r="Z30" s="22">
        <v>18.07</v>
      </c>
      <c r="AA30" s="22">
        <v>16.83</v>
      </c>
      <c r="AB30" s="22">
        <f>AA30-Z30</f>
        <v>-1.240000000000002</v>
      </c>
      <c r="AC30" s="20">
        <v>17.25</v>
      </c>
      <c r="AD30" s="21">
        <v>18.005625946023184</v>
      </c>
      <c r="AE30" s="21">
        <v>18.05</v>
      </c>
      <c r="AF30" s="23">
        <f>(AD30/$AC30-1)</f>
        <v>0.04380440266801067</v>
      </c>
      <c r="AG30" s="23">
        <f>(AE30/$AC30-1)</f>
        <v>0.04637681159420293</v>
      </c>
    </row>
    <row r="31" spans="1:33" ht="12.75">
      <c r="A31">
        <f>A30+1</f>
        <v>28</v>
      </c>
      <c r="B31" t="s">
        <v>54</v>
      </c>
      <c r="D31" s="8">
        <v>34.8</v>
      </c>
      <c r="E31" s="9">
        <v>45.21</v>
      </c>
      <c r="F31" s="10">
        <f>(E31/D31-1)</f>
        <v>0.29913793103448283</v>
      </c>
      <c r="G31" s="11">
        <v>19.52563035</v>
      </c>
      <c r="H31" s="11">
        <v>20.51763035</v>
      </c>
      <c r="I31" s="11">
        <v>23.622510371611114</v>
      </c>
      <c r="J31" s="11">
        <v>24.644270371611114</v>
      </c>
      <c r="K31" s="12">
        <f>(D31/M31)-1</f>
        <v>0.19137281752824364</v>
      </c>
      <c r="L31" s="13">
        <f>(E31/N31)-1</f>
        <v>0</v>
      </c>
      <c r="M31" s="14">
        <v>29.21</v>
      </c>
      <c r="N31" s="9">
        <v>45.21</v>
      </c>
      <c r="O31" s="15">
        <f>D31*O$3</f>
        <v>69.6</v>
      </c>
      <c r="P31" s="16">
        <f>(O31/N31)-1</f>
        <v>0.5394824153948239</v>
      </c>
      <c r="Q31" s="16">
        <f>(N31/O31)-1</f>
        <v>-0.3504310344827586</v>
      </c>
      <c r="R31" s="16">
        <f>(N31*(1+$R28)/O31)-1</f>
        <v>-0.9810745710683748</v>
      </c>
      <c r="S31" s="16">
        <f>(N31*(1+S$3+R$3)/O31)-1</f>
        <v>-0.2854741379310344</v>
      </c>
      <c r="T31" s="17">
        <f>O31*(1-T$3)</f>
        <v>52.199999999999996</v>
      </c>
      <c r="U31" s="7">
        <f>(T31/N31-1)</f>
        <v>0.15461181154611792</v>
      </c>
      <c r="V31" s="18">
        <v>34.8</v>
      </c>
      <c r="W31" s="19">
        <v>69.6</v>
      </c>
      <c r="X31" s="20">
        <v>42.25</v>
      </c>
      <c r="Y31" s="21"/>
      <c r="Z31" s="22">
        <v>31.09</v>
      </c>
      <c r="AA31" s="22">
        <v>29.21</v>
      </c>
      <c r="AB31" s="22">
        <f>AA31-Z31</f>
        <v>-1.879999999999999</v>
      </c>
      <c r="AC31" s="20">
        <v>29.3</v>
      </c>
      <c r="AD31" s="21">
        <v>30.956017775888988</v>
      </c>
      <c r="AE31" s="21">
        <f>ROUNDUP(AD31,1)</f>
        <v>31</v>
      </c>
      <c r="AF31" s="23">
        <f>(AD31/$AC31-1)</f>
        <v>0.05651937801668905</v>
      </c>
      <c r="AG31" s="23">
        <f>(AE31/$AC31-1)</f>
        <v>0.058020477815699634</v>
      </c>
    </row>
    <row r="32" spans="1:33" ht="12.75">
      <c r="A32">
        <f>A31+1</f>
        <v>29</v>
      </c>
      <c r="B32" t="s">
        <v>55</v>
      </c>
      <c r="D32" s="8">
        <v>15.9</v>
      </c>
      <c r="E32" s="9">
        <v>26.61</v>
      </c>
      <c r="F32" s="10">
        <f>(E32/D32-1)</f>
        <v>0.6735849056603773</v>
      </c>
      <c r="G32" s="11">
        <v>7.8352234</v>
      </c>
      <c r="H32" s="11">
        <v>8.4072234</v>
      </c>
      <c r="I32" s="11">
        <v>11.581391213111111</v>
      </c>
      <c r="J32" s="11">
        <v>12.17055121311111</v>
      </c>
      <c r="K32" s="12">
        <f>(D32/M32)-1</f>
        <v>-0.07879490150637314</v>
      </c>
      <c r="L32" s="13">
        <f>(E32/N32)-1</f>
        <v>0</v>
      </c>
      <c r="M32" s="14">
        <v>17.26</v>
      </c>
      <c r="N32" s="9">
        <v>26.61</v>
      </c>
      <c r="O32" s="15">
        <f>D32*O$3</f>
        <v>31.8</v>
      </c>
      <c r="P32" s="16">
        <f>(O32/N32)-1</f>
        <v>0.19503945885005636</v>
      </c>
      <c r="Q32" s="16">
        <f>(N32/O32)-1</f>
        <v>-0.16320754716981134</v>
      </c>
      <c r="R32" s="16">
        <f>(N32*(1+$R29)/O32)-1</f>
        <v>-0.9728105473231842</v>
      </c>
      <c r="S32" s="16">
        <f>(N32*(1+S$3+R$3)/O32)-1</f>
        <v>-0.0795283018867925</v>
      </c>
      <c r="T32" s="17">
        <f>O32*(1-T$3)</f>
        <v>23.85</v>
      </c>
      <c r="U32" s="7">
        <f>(T32/N32-1)</f>
        <v>-0.10372040586245768</v>
      </c>
      <c r="V32" s="28">
        <v>15.9</v>
      </c>
      <c r="W32" s="19">
        <v>31.8</v>
      </c>
      <c r="X32" s="20">
        <v>20.7</v>
      </c>
      <c r="Y32" s="21"/>
      <c r="Z32" s="22">
        <v>14.66</v>
      </c>
      <c r="AA32" s="22">
        <v>17.26</v>
      </c>
      <c r="AB32" s="22">
        <f>AA32-Z32</f>
        <v>2.6000000000000014</v>
      </c>
      <c r="AC32" s="20">
        <v>14.15</v>
      </c>
      <c r="AD32" s="21">
        <v>14.571280123026918</v>
      </c>
      <c r="AE32" s="21">
        <f>ROUNDUP(AD32,1)</f>
        <v>14.6</v>
      </c>
      <c r="AF32" s="23">
        <f>(AD32/$AC32-1)</f>
        <v>0.029772446857025958</v>
      </c>
      <c r="AG32" s="23">
        <f>(AE32/$AC32-1)</f>
        <v>0.03180212014134276</v>
      </c>
    </row>
    <row r="33" spans="1:33" ht="12.75">
      <c r="A33">
        <f>A32+1</f>
        <v>30</v>
      </c>
      <c r="B33" t="s">
        <v>56</v>
      </c>
      <c r="D33" s="8">
        <v>35.75</v>
      </c>
      <c r="E33" s="9">
        <v>44.87</v>
      </c>
      <c r="F33" s="10">
        <f>(E33/D33-1)</f>
        <v>0.2551048951048951</v>
      </c>
      <c r="G33" s="11">
        <v>20.016630350000003</v>
      </c>
      <c r="H33" s="11">
        <v>21.37863035</v>
      </c>
      <c r="I33" s="11">
        <v>24.128240371611113</v>
      </c>
      <c r="J33" s="11">
        <v>25.53110037161111</v>
      </c>
      <c r="K33" s="12">
        <f>(D33/M33)-1</f>
        <v>0.23488773747841107</v>
      </c>
      <c r="L33" s="13">
        <f>(E33/N33)-1</f>
        <v>0</v>
      </c>
      <c r="M33" s="14">
        <v>28.95</v>
      </c>
      <c r="N33" s="9">
        <v>44.87</v>
      </c>
      <c r="O33" s="15">
        <f>D33*O$3</f>
        <v>71.5</v>
      </c>
      <c r="P33" s="16">
        <f>(O33/N33)-1</f>
        <v>0.5934923111210164</v>
      </c>
      <c r="Q33" s="16">
        <f>(N33/O33)-1</f>
        <v>-0.37244755244755245</v>
      </c>
      <c r="R33" s="16">
        <f>(N33*(1+$R30)/O33)-1</f>
        <v>-0.9742413756345428</v>
      </c>
      <c r="S33" s="16">
        <f>(N33*(1+S$3+R$3)/O33)-1</f>
        <v>-0.3096923076923077</v>
      </c>
      <c r="T33" s="17">
        <f>O33*(1-T$3)</f>
        <v>53.625</v>
      </c>
      <c r="U33" s="7">
        <f>(T33/N33-1)</f>
        <v>0.1951192333407623</v>
      </c>
      <c r="V33" s="18">
        <v>35.75</v>
      </c>
      <c r="W33" s="19">
        <v>71.5</v>
      </c>
      <c r="X33" s="20">
        <v>46.5</v>
      </c>
      <c r="Y33" s="21"/>
      <c r="Z33" s="22">
        <v>32.4</v>
      </c>
      <c r="AA33" s="22">
        <v>28.95</v>
      </c>
      <c r="AB33" s="22">
        <f>AA33-Z33</f>
        <v>-3.4499999999999993</v>
      </c>
      <c r="AC33" s="20">
        <v>30.2</v>
      </c>
      <c r="AD33" s="21">
        <v>31.872962435888986</v>
      </c>
      <c r="AE33" s="21">
        <f>ROUNDUP(AD33,1)</f>
        <v>31.9</v>
      </c>
      <c r="AF33" s="23">
        <f>(AD33/$AC33-1)</f>
        <v>0.05539610714864196</v>
      </c>
      <c r="AG33" s="23">
        <f>(AE33/$AC33-1)</f>
        <v>0.056291390728476776</v>
      </c>
    </row>
    <row r="34" spans="1:33" ht="12.75">
      <c r="A34">
        <f>A33+1</f>
        <v>31</v>
      </c>
      <c r="B34" t="s">
        <v>57</v>
      </c>
      <c r="C34">
        <v>33.19</v>
      </c>
      <c r="D34" s="8">
        <v>38.9</v>
      </c>
      <c r="E34" s="9">
        <v>52.26</v>
      </c>
      <c r="F34" s="10">
        <f>(E34/D34-1)</f>
        <v>0.34344473007712084</v>
      </c>
      <c r="G34" s="11">
        <v>23.549030349999995</v>
      </c>
      <c r="H34" s="11">
        <v>24.541030349999996</v>
      </c>
      <c r="I34" s="11">
        <v>27.76661237161111</v>
      </c>
      <c r="J34" s="11">
        <v>28.78837237161111</v>
      </c>
      <c r="K34" s="12">
        <f>(D34/M34)-1</f>
        <v>0.1444542512503677</v>
      </c>
      <c r="L34" s="13">
        <f>(E34/N34)-1</f>
        <v>0</v>
      </c>
      <c r="M34" s="14">
        <v>33.99</v>
      </c>
      <c r="N34" s="9">
        <v>52.26</v>
      </c>
      <c r="O34" s="15">
        <f>D34*O$3</f>
        <v>77.8</v>
      </c>
      <c r="P34" s="16">
        <f>(O34/N34)-1</f>
        <v>0.488710294680444</v>
      </c>
      <c r="Q34" s="16">
        <f>(N34/O34)-1</f>
        <v>-0.3282776349614396</v>
      </c>
      <c r="R34" s="16">
        <f>(N34*(1+$R31)/O34)-1</f>
        <v>-0.9872873661186795</v>
      </c>
      <c r="S34" s="16">
        <f>(N34*(1+S$3+R$3)/O34)-1</f>
        <v>-0.2611053984575835</v>
      </c>
      <c r="T34" s="17">
        <f>O34*(1-T$3)</f>
        <v>58.349999999999994</v>
      </c>
      <c r="U34" s="7">
        <f>(T34/N34-1)</f>
        <v>0.11653272101033285</v>
      </c>
      <c r="V34" s="18">
        <v>38.9</v>
      </c>
      <c r="W34" s="19">
        <v>77.8</v>
      </c>
      <c r="X34" s="20">
        <v>50.6</v>
      </c>
      <c r="Y34" s="21"/>
      <c r="Z34" s="22">
        <v>34.98</v>
      </c>
      <c r="AA34" s="22">
        <v>33.99</v>
      </c>
      <c r="AB34" s="22">
        <f>AA34-Z34</f>
        <v>-0.9899999999999949</v>
      </c>
      <c r="AC34" s="20">
        <v>32.8</v>
      </c>
      <c r="AD34" s="21">
        <v>34.68680620623381</v>
      </c>
      <c r="AE34" s="21">
        <f>ROUNDUP(AD34,1)</f>
        <v>34.7</v>
      </c>
      <c r="AF34" s="23">
        <f>(AD34/$AC34-1)</f>
        <v>0.0575245794583481</v>
      </c>
      <c r="AG34" s="23">
        <f>(AE34/$AC34-1)</f>
        <v>0.057926829268292845</v>
      </c>
    </row>
    <row r="35" spans="1:33" ht="14.25">
      <c r="A35">
        <f>A34+1</f>
        <v>32</v>
      </c>
      <c r="B35" t="s">
        <v>58</v>
      </c>
      <c r="D35" s="8"/>
      <c r="E35" s="9"/>
      <c r="F35" s="10"/>
      <c r="G35" s="11"/>
      <c r="H35" s="11"/>
      <c r="I35" s="11"/>
      <c r="J35" s="11"/>
      <c r="K35" s="12"/>
      <c r="L35" s="13"/>
      <c r="M35" s="14"/>
      <c r="N35" s="9"/>
      <c r="O35" s="15"/>
      <c r="P35" s="16"/>
      <c r="Q35" s="16"/>
      <c r="R35" s="16"/>
      <c r="S35" s="16"/>
      <c r="T35" s="17"/>
      <c r="U35" s="7"/>
      <c r="V35" s="18">
        <v>40.9</v>
      </c>
      <c r="W35" s="19">
        <v>81.8</v>
      </c>
      <c r="X35" s="20"/>
      <c r="Y35" s="21"/>
      <c r="Z35" s="22"/>
      <c r="AA35" s="22"/>
      <c r="AB35" s="22"/>
      <c r="AC35" s="20"/>
      <c r="AD35" s="21"/>
      <c r="AE35" s="21"/>
      <c r="AF35" s="23"/>
      <c r="AG35" s="23"/>
    </row>
    <row r="36" spans="1:33" ht="14.25">
      <c r="A36">
        <f>A35+1</f>
        <v>33</v>
      </c>
      <c r="B36" t="s">
        <v>59</v>
      </c>
      <c r="D36" s="8">
        <v>22.5</v>
      </c>
      <c r="E36" s="9">
        <v>28.76</v>
      </c>
      <c r="F36" s="10">
        <f>(E36/D36-1)</f>
        <v>0.27822222222222237</v>
      </c>
      <c r="G36" s="11">
        <v>12.41161995</v>
      </c>
      <c r="H36" s="11">
        <v>13.013619949999999</v>
      </c>
      <c r="I36" s="11">
        <v>16.295079659611112</v>
      </c>
      <c r="J36" s="11">
        <v>16.91513965961111</v>
      </c>
      <c r="K36" s="12">
        <f>(D36/M36)-1</f>
        <v>0.23152709359605916</v>
      </c>
      <c r="L36" s="13">
        <f>(E36/N36)-1</f>
        <v>0</v>
      </c>
      <c r="M36" s="14">
        <v>18.27</v>
      </c>
      <c r="N36" s="9">
        <v>28.76</v>
      </c>
      <c r="O36" s="15">
        <f>D36*O$3</f>
        <v>45</v>
      </c>
      <c r="P36" s="16">
        <f>(O36/N36)-1</f>
        <v>0.5646731571627259</v>
      </c>
      <c r="Q36" s="16">
        <f>(N36/O36)-1</f>
        <v>-0.3608888888888888</v>
      </c>
      <c r="R36" s="16">
        <f>(N36*(1+$R32)/O36)-1</f>
        <v>-0.9826229186892173</v>
      </c>
      <c r="S36" s="16">
        <f>(N36*(1+S$3+R$3)/O36)-1</f>
        <v>-0.2969777777777777</v>
      </c>
      <c r="T36" s="17">
        <f>O36*(1-T$3)</f>
        <v>33.75</v>
      </c>
      <c r="U36" s="7">
        <f>(T36/N36-1)</f>
        <v>0.17350486787204433</v>
      </c>
      <c r="V36" s="18">
        <v>22.5</v>
      </c>
      <c r="W36" s="19">
        <v>45</v>
      </c>
      <c r="X36" s="20">
        <v>29.3</v>
      </c>
      <c r="Y36" s="21"/>
      <c r="Z36" s="22">
        <v>20.93</v>
      </c>
      <c r="AA36" s="22">
        <v>18.27</v>
      </c>
      <c r="AB36" s="22">
        <f>AA36-Z36</f>
        <v>-2.66</v>
      </c>
      <c r="AC36" s="20">
        <v>19.85</v>
      </c>
      <c r="AD36" s="21">
        <v>20.635634006647606</v>
      </c>
      <c r="AE36" s="21">
        <f>ROUNDUP(AD36,1)</f>
        <v>20.7</v>
      </c>
      <c r="AF36" s="23">
        <f>(AD36/$AC36-1)</f>
        <v>0.03957853937771305</v>
      </c>
      <c r="AG36" s="23">
        <f>(AE36/$AC36-1)</f>
        <v>0.04282115869017611</v>
      </c>
    </row>
    <row r="37" spans="1:33" ht="12.75">
      <c r="A37">
        <f>A36+1</f>
        <v>34</v>
      </c>
      <c r="B37" t="s">
        <v>60</v>
      </c>
      <c r="C37">
        <v>27.05</v>
      </c>
      <c r="D37" s="8">
        <v>32.8</v>
      </c>
      <c r="E37" s="9">
        <v>42.55</v>
      </c>
      <c r="F37" s="10">
        <f>(E37/D37-1)</f>
        <v>0.2972560975609757</v>
      </c>
      <c r="G37" s="11">
        <v>19.295779949999996</v>
      </c>
      <c r="H37" s="11">
        <v>20.657779949999995</v>
      </c>
      <c r="I37" s="11">
        <v>23.38576445961111</v>
      </c>
      <c r="J37" s="11">
        <v>24.788624459611107</v>
      </c>
      <c r="K37" s="12">
        <f>(D37/M37)-1</f>
        <v>0.16934046345811038</v>
      </c>
      <c r="L37" s="13">
        <f>(E37/N37)-1</f>
        <v>0</v>
      </c>
      <c r="M37" s="14">
        <v>28.05</v>
      </c>
      <c r="N37" s="9">
        <v>42.55</v>
      </c>
      <c r="O37" s="15">
        <f>D37*O$3</f>
        <v>65.6</v>
      </c>
      <c r="P37" s="16">
        <f>(O37/N37)-1</f>
        <v>0.5417156286721503</v>
      </c>
      <c r="Q37" s="16">
        <f>(N37/O37)-1</f>
        <v>-0.35137195121951215</v>
      </c>
      <c r="R37" s="16">
        <f>(N37*(1+$R33)/O37)-1</f>
        <v>-0.983292233738564</v>
      </c>
      <c r="S37" s="16">
        <f>(N37*(1+S$3+R$3)/O37)-1</f>
        <v>-0.2865091463414634</v>
      </c>
      <c r="T37" s="17">
        <f>O37*(1-T$3)</f>
        <v>49.199999999999996</v>
      </c>
      <c r="U37" s="7">
        <f>(T37/N37-1)</f>
        <v>0.15628672150411282</v>
      </c>
      <c r="V37" s="18">
        <v>32.8</v>
      </c>
      <c r="W37" s="19">
        <v>65.6</v>
      </c>
      <c r="X37" s="20">
        <v>42.65</v>
      </c>
      <c r="Y37" s="21"/>
      <c r="Z37" s="22">
        <v>29.85</v>
      </c>
      <c r="AA37" s="22">
        <v>28.05</v>
      </c>
      <c r="AB37" s="22">
        <f>AA37-Z37</f>
        <v>-1.8000000000000007</v>
      </c>
      <c r="AC37" s="20">
        <v>28.15</v>
      </c>
      <c r="AD37" s="21">
        <v>29.78787264457864</v>
      </c>
      <c r="AE37" s="21">
        <f>ROUNDUP(AD37,1)</f>
        <v>29.8</v>
      </c>
      <c r="AF37" s="23">
        <f>(AD37/$AC37-1)</f>
        <v>0.058183752915760056</v>
      </c>
      <c r="AG37" s="23">
        <f>(AE37/$AC37-1)</f>
        <v>0.05861456483126126</v>
      </c>
    </row>
    <row r="38" spans="1:33" ht="12.75">
      <c r="A38">
        <f>A37+1</f>
        <v>35</v>
      </c>
      <c r="B38" t="s">
        <v>61</v>
      </c>
      <c r="D38" s="8">
        <v>19.75</v>
      </c>
      <c r="E38" s="9">
        <v>26.61</v>
      </c>
      <c r="F38" s="10">
        <f>(E38/D38-1)</f>
        <v>0.34734177215189876</v>
      </c>
      <c r="G38" s="11">
        <v>10.575669950000002</v>
      </c>
      <c r="H38" s="11">
        <v>11.17766995</v>
      </c>
      <c r="I38" s="11">
        <v>14.404051159611113</v>
      </c>
      <c r="J38" s="11">
        <v>15.024111159611111</v>
      </c>
      <c r="K38" s="12">
        <f>(D38/M38)-1</f>
        <v>0.16863905325443795</v>
      </c>
      <c r="L38" s="13">
        <f>(E38/N38)-1</f>
        <v>0</v>
      </c>
      <c r="M38" s="14">
        <v>16.9</v>
      </c>
      <c r="N38" s="9">
        <v>26.61</v>
      </c>
      <c r="O38" s="15">
        <f>D38*O$3</f>
        <v>39.5</v>
      </c>
      <c r="P38" s="16">
        <f>(O38/N38)-1</f>
        <v>0.48440435926343484</v>
      </c>
      <c r="Q38" s="16">
        <f>(N38/O38)-1</f>
        <v>-0.3263291139240506</v>
      </c>
      <c r="R38" s="16">
        <f>(N38*(1+$R34)/O38)-1</f>
        <v>-0.9914358686688117</v>
      </c>
      <c r="S38" s="16">
        <f>(N38*(1+S$3+R$3)/O38)-1</f>
        <v>-0.2589620253164556</v>
      </c>
      <c r="T38" s="17">
        <f>O38*(1-T$3)</f>
        <v>29.625</v>
      </c>
      <c r="U38" s="7">
        <f>(T38/N38-1)</f>
        <v>0.11330326944757618</v>
      </c>
      <c r="V38" s="18">
        <v>19.75</v>
      </c>
      <c r="W38" s="19">
        <v>39.5</v>
      </c>
      <c r="X38" s="20">
        <v>25.7</v>
      </c>
      <c r="Y38" s="21"/>
      <c r="Z38" s="22">
        <v>18.25</v>
      </c>
      <c r="AA38" s="22">
        <v>16.9</v>
      </c>
      <c r="AB38" s="22">
        <f>AA38-Z38</f>
        <v>-1.3500000000000014</v>
      </c>
      <c r="AC38" s="20">
        <v>17.4</v>
      </c>
      <c r="AD38" s="21">
        <v>18.136628933888986</v>
      </c>
      <c r="AE38" s="21">
        <v>18.15</v>
      </c>
      <c r="AF38" s="23">
        <f>(AD38/$AC38-1)</f>
        <v>0.042334996200516395</v>
      </c>
      <c r="AG38" s="23">
        <f>(AE38/$AC38-1)</f>
        <v>0.0431034482758621</v>
      </c>
    </row>
    <row r="39" spans="1:33" ht="14.25">
      <c r="A39">
        <f>A38+1</f>
        <v>36</v>
      </c>
      <c r="B39" t="s">
        <v>62</v>
      </c>
      <c r="D39" s="8"/>
      <c r="E39" s="9"/>
      <c r="F39" s="10"/>
      <c r="G39" s="11"/>
      <c r="H39" s="11"/>
      <c r="I39" s="11"/>
      <c r="J39" s="11"/>
      <c r="K39" s="12"/>
      <c r="L39" s="13"/>
      <c r="M39" s="14"/>
      <c r="N39" s="9"/>
      <c r="O39" s="15"/>
      <c r="P39" s="16"/>
      <c r="Q39" s="16"/>
      <c r="R39" s="16"/>
      <c r="S39" s="16"/>
      <c r="T39" s="17"/>
      <c r="U39" s="7"/>
      <c r="V39" s="18">
        <v>24.45</v>
      </c>
      <c r="W39" s="19">
        <v>48.9</v>
      </c>
      <c r="X39" s="20">
        <v>27.9</v>
      </c>
      <c r="Y39" s="21"/>
      <c r="Z39" s="22">
        <v>19.9</v>
      </c>
      <c r="AA39" s="22">
        <v>18.76</v>
      </c>
      <c r="AB39" s="22">
        <f>AA39-Z39</f>
        <v>-1.139999999999997</v>
      </c>
      <c r="AC39" s="20">
        <v>18.6</v>
      </c>
      <c r="AD39" s="21">
        <v>19.426843380906227</v>
      </c>
      <c r="AE39" s="21">
        <v>19.45</v>
      </c>
      <c r="AF39" s="23">
        <f>(AD39/$AC39-1)</f>
        <v>0.044453945210012114</v>
      </c>
      <c r="AG39" s="23">
        <f>(AE39/$AC39-1)</f>
        <v>0.045698924731182755</v>
      </c>
    </row>
    <row r="40" spans="1:33" ht="14.25">
      <c r="A40">
        <f>A39+1</f>
        <v>37</v>
      </c>
      <c r="B40" t="s">
        <v>63</v>
      </c>
      <c r="D40" s="8">
        <v>21.45</v>
      </c>
      <c r="E40" s="9">
        <v>28.91</v>
      </c>
      <c r="F40" s="10">
        <f>(E40/D40-1)</f>
        <v>0.3477855477855478</v>
      </c>
      <c r="G40" s="11">
        <v>10.673104250000002</v>
      </c>
      <c r="H40" s="11">
        <v>11.315104250000001</v>
      </c>
      <c r="I40" s="11">
        <v>14.504408488611112</v>
      </c>
      <c r="J40" s="11">
        <v>15.165668488611113</v>
      </c>
      <c r="K40" s="12">
        <f>(D40/M40)-1</f>
        <v>0.14339019189765456</v>
      </c>
      <c r="L40" s="13">
        <f>(E40/N40)-1</f>
        <v>0</v>
      </c>
      <c r="M40" s="14">
        <v>18.76</v>
      </c>
      <c r="N40" s="9">
        <v>28.91</v>
      </c>
      <c r="O40" s="15">
        <f>D40*O$3</f>
        <v>42.9</v>
      </c>
      <c r="P40" s="16">
        <f>(O40/N40)-1</f>
        <v>0.48391560013836044</v>
      </c>
      <c r="Q40" s="16">
        <f>(N40/O40)-1</f>
        <v>-0.3261072261072261</v>
      </c>
      <c r="R40" s="16">
        <f>(N40*(1+$R37)/O40)-1</f>
        <v>-0.9887407570485288</v>
      </c>
      <c r="S40" s="16">
        <f>(N40*(1+S$3+R$3)/O40)-1</f>
        <v>-0.2587179487179486</v>
      </c>
      <c r="T40" s="17">
        <f>O40*(1-T$3)</f>
        <v>32.175</v>
      </c>
      <c r="U40" s="7">
        <f>(T40/N40-1)</f>
        <v>0.11293670010377022</v>
      </c>
      <c r="V40" s="18">
        <v>21.45</v>
      </c>
      <c r="W40" s="19">
        <v>42.9</v>
      </c>
      <c r="X40" s="20">
        <v>27.9</v>
      </c>
      <c r="Y40" s="21"/>
      <c r="Z40" s="22">
        <v>19.9</v>
      </c>
      <c r="AA40" s="22">
        <v>18.76</v>
      </c>
      <c r="AB40" s="22">
        <f>AA40-Z40</f>
        <v>-1.139999999999997</v>
      </c>
      <c r="AC40" s="20">
        <v>18.6</v>
      </c>
      <c r="AD40" s="21">
        <v>19.426843380906227</v>
      </c>
      <c r="AE40" s="21">
        <v>19.45</v>
      </c>
      <c r="AF40" s="23">
        <f>(AD40/$AC40-1)</f>
        <v>0.044453945210012114</v>
      </c>
      <c r="AG40" s="23">
        <f>(AE40/$AC40-1)</f>
        <v>0.045698924731182755</v>
      </c>
    </row>
    <row r="41" spans="1:33" ht="14.25">
      <c r="A41">
        <f>A40+1</f>
        <v>38</v>
      </c>
      <c r="B41" t="s">
        <v>64</v>
      </c>
      <c r="D41" s="8">
        <v>21</v>
      </c>
      <c r="E41" s="9">
        <v>27.83</v>
      </c>
      <c r="F41" s="10">
        <f>(E41/D41-1)</f>
        <v>0.3252380952380951</v>
      </c>
      <c r="G41" s="11">
        <v>11.10089995</v>
      </c>
      <c r="H41" s="11">
        <v>11.74289995</v>
      </c>
      <c r="I41" s="11">
        <v>14.945038059611113</v>
      </c>
      <c r="J41" s="11">
        <v>15.606298059611111</v>
      </c>
      <c r="K41" s="12">
        <f>(D41/M41)-1</f>
        <v>0.14379084967320255</v>
      </c>
      <c r="L41" s="13">
        <f>(E41/N41)-1</f>
        <v>0</v>
      </c>
      <c r="M41" s="14">
        <v>18.36</v>
      </c>
      <c r="N41" s="9">
        <v>27.83</v>
      </c>
      <c r="O41" s="15">
        <f>D41*O$3</f>
        <v>42</v>
      </c>
      <c r="P41" s="16">
        <f>(O41/N41)-1</f>
        <v>0.5091627739849085</v>
      </c>
      <c r="Q41" s="16">
        <f>(N41/O41)-1</f>
        <v>-0.33738095238095245</v>
      </c>
      <c r="R41" s="16">
        <f>(N41*(1+$R37)/O41)-1</f>
        <v>-0.9889291158320056</v>
      </c>
      <c r="S41" s="16">
        <f>(N41*(1+S$3+R$3)/O41)-1</f>
        <v>-0.2711190476190476</v>
      </c>
      <c r="T41" s="17">
        <f>O41*(1-T$3)</f>
        <v>31.5</v>
      </c>
      <c r="U41" s="7">
        <f>(T41/N41-1)</f>
        <v>0.13187208048868126</v>
      </c>
      <c r="V41" s="18">
        <v>21</v>
      </c>
      <c r="W41" s="19">
        <v>42</v>
      </c>
      <c r="X41" s="20">
        <v>27.3</v>
      </c>
      <c r="Y41" s="21"/>
      <c r="Z41" s="22">
        <v>19.3</v>
      </c>
      <c r="AA41" s="22">
        <v>18.36</v>
      </c>
      <c r="AB41" s="22">
        <f>AA41-Z41</f>
        <v>-0.9400000000000013</v>
      </c>
      <c r="AC41" s="20">
        <v>18.35</v>
      </c>
      <c r="AD41" s="21">
        <v>19.15781659940623</v>
      </c>
      <c r="AE41" s="21">
        <f>ROUNDUP(AD41,1)</f>
        <v>19.2</v>
      </c>
      <c r="AF41" s="23">
        <f>(AD41/$AC41-1)</f>
        <v>0.04402270296491717</v>
      </c>
      <c r="AG41" s="23">
        <f>(AE41/$AC41-1)</f>
        <v>0.04632152588555849</v>
      </c>
    </row>
    <row r="42" spans="1:33" ht="12.75">
      <c r="A42">
        <f>A41+1</f>
        <v>39</v>
      </c>
      <c r="B42" t="s">
        <v>65</v>
      </c>
      <c r="D42" s="8">
        <v>28.95</v>
      </c>
      <c r="E42" s="9">
        <v>38.86</v>
      </c>
      <c r="F42" s="10">
        <f>(E42/D42-1)</f>
        <v>0.34231433506044917</v>
      </c>
      <c r="G42" s="11">
        <v>16.413579950000003</v>
      </c>
      <c r="H42" s="11">
        <v>17.77557995</v>
      </c>
      <c r="I42" s="11">
        <v>20.41709845961111</v>
      </c>
      <c r="J42" s="11">
        <v>21.819958459611115</v>
      </c>
      <c r="K42" s="12">
        <f>(D42/M42)-1</f>
        <v>0.16405307599517482</v>
      </c>
      <c r="L42" s="13">
        <f>(E42/N42)-1</f>
        <v>0</v>
      </c>
      <c r="M42" s="14">
        <v>24.87</v>
      </c>
      <c r="N42" s="9">
        <v>38.86</v>
      </c>
      <c r="O42" s="15">
        <f>D42*O$3</f>
        <v>57.9</v>
      </c>
      <c r="P42" s="16">
        <f>(O42/N42)-1</f>
        <v>0.48996397323726204</v>
      </c>
      <c r="Q42" s="16">
        <f>(N42/O42)-1</f>
        <v>-0.3288428324697754</v>
      </c>
      <c r="R42" s="16">
        <f>(N42*(1+$R38)/O42)-1</f>
        <v>-0.9942521218734028</v>
      </c>
      <c r="S42" s="16">
        <f>(N42*(1+S$3+R$3)/O42)-1</f>
        <v>-0.261727115716753</v>
      </c>
      <c r="T42" s="17">
        <f>O42*(1-T$3)</f>
        <v>43.425</v>
      </c>
      <c r="U42" s="7">
        <f>(T42/N42-1)</f>
        <v>0.11747297992794636</v>
      </c>
      <c r="V42" s="18">
        <v>28.95</v>
      </c>
      <c r="W42" s="19">
        <v>57.9</v>
      </c>
      <c r="X42" s="20">
        <v>37.65</v>
      </c>
      <c r="Y42" s="21"/>
      <c r="Z42" s="22">
        <v>26.02</v>
      </c>
      <c r="AA42" s="22">
        <v>24.87</v>
      </c>
      <c r="AB42" s="22">
        <f>AA42-Z42</f>
        <v>-1.1499999999999986</v>
      </c>
      <c r="AC42" s="20">
        <v>24.85</v>
      </c>
      <c r="AD42" s="21">
        <v>26.19852555457864</v>
      </c>
      <c r="AE42" s="21">
        <v>26.25</v>
      </c>
      <c r="AF42" s="23">
        <f>(AD42/$AC42-1)</f>
        <v>0.05426662191463327</v>
      </c>
      <c r="AG42" s="23">
        <f>(AE42/$AC42-1)</f>
        <v>0.05633802816901401</v>
      </c>
    </row>
    <row r="43" spans="1:33" ht="12.75">
      <c r="A43">
        <f>A42+1</f>
        <v>40</v>
      </c>
      <c r="B43" s="24" t="s">
        <v>66</v>
      </c>
      <c r="D43" s="8">
        <v>49.9</v>
      </c>
      <c r="E43" s="9">
        <v>81.86</v>
      </c>
      <c r="F43" s="10">
        <f>(E43/D43-1)</f>
        <v>0.6404809619238476</v>
      </c>
      <c r="G43" s="11">
        <v>28.962540349999998</v>
      </c>
      <c r="H43" s="11">
        <v>29.034540349999997</v>
      </c>
      <c r="I43" s="11">
        <v>33.34252767161111</v>
      </c>
      <c r="J43" s="11">
        <v>33.41668767161111</v>
      </c>
      <c r="K43" s="12">
        <f>(D43/M43)-1</f>
        <v>0.15831012070566386</v>
      </c>
      <c r="L43" s="13">
        <f>(E43/N43)-1</f>
        <v>0</v>
      </c>
      <c r="M43" s="14">
        <v>43.08</v>
      </c>
      <c r="N43" s="9">
        <v>81.86</v>
      </c>
      <c r="O43" s="15">
        <f>D43*O$3</f>
        <v>99.8</v>
      </c>
      <c r="P43" s="16">
        <f>(O43/N43)-1</f>
        <v>0.21915465428780845</v>
      </c>
      <c r="Q43" s="16">
        <f>(N43/O43)-1</f>
        <v>-0.1797595190380762</v>
      </c>
      <c r="R43" s="16">
        <f>(N43*(1+$R39)/O43)-1</f>
        <v>-0.1797595190380762</v>
      </c>
      <c r="S43" s="16">
        <f>(N43*(1+S$3+R$3)/O43)-1</f>
        <v>-0.09773547094188373</v>
      </c>
      <c r="T43" s="17">
        <f>O43*(1-T$3)</f>
        <v>74.85</v>
      </c>
      <c r="U43" s="7">
        <f>(T43/N43-1)</f>
        <v>-0.08563400928414377</v>
      </c>
      <c r="V43" s="18">
        <v>54.9</v>
      </c>
      <c r="W43" s="19">
        <v>109.8</v>
      </c>
      <c r="X43" s="20">
        <v>64.9</v>
      </c>
      <c r="Y43" s="21"/>
      <c r="Z43" s="22">
        <v>44.85</v>
      </c>
      <c r="AA43" s="22">
        <v>43.08</v>
      </c>
      <c r="AB43" s="22">
        <f>AA43-Z43</f>
        <v>-1.7700000000000031</v>
      </c>
      <c r="AC43" s="20">
        <v>42.4</v>
      </c>
      <c r="AD43" s="21">
        <v>43.80772864485449</v>
      </c>
      <c r="AE43" s="21">
        <v>44.1</v>
      </c>
      <c r="AF43" s="23">
        <f>(AD43/$AC43-1)</f>
        <v>0.03320114728430412</v>
      </c>
      <c r="AG43" s="23">
        <f>(AE43/$AC43-1)</f>
        <v>0.04009433962264164</v>
      </c>
    </row>
    <row r="44" spans="1:33" ht="14.25">
      <c r="A44">
        <f>A43+1</f>
        <v>41</v>
      </c>
      <c r="B44" t="s">
        <v>67</v>
      </c>
      <c r="D44" s="8">
        <v>74.9</v>
      </c>
      <c r="E44" s="9">
        <v>83.89</v>
      </c>
      <c r="F44" s="10">
        <f>(E44/D44-1)</f>
        <v>0.12002670226969281</v>
      </c>
      <c r="G44" s="11">
        <v>37.664450349999996</v>
      </c>
      <c r="H44" s="11">
        <v>39.02645035</v>
      </c>
      <c r="I44" s="11">
        <v>42.30549497161111</v>
      </c>
      <c r="J44" s="11">
        <v>43.70835497161111</v>
      </c>
      <c r="K44" s="12">
        <f>(D44/M44)-1</f>
        <v>0.3512538336640809</v>
      </c>
      <c r="L44" s="13">
        <f>(E44/N44)-1</f>
        <v>0</v>
      </c>
      <c r="M44" s="14">
        <v>55.43</v>
      </c>
      <c r="N44" s="9">
        <v>83.89</v>
      </c>
      <c r="O44" s="15">
        <f>D44*O$3</f>
        <v>149.8</v>
      </c>
      <c r="P44" s="16">
        <f>(O44/N44)-1</f>
        <v>0.7856717129574444</v>
      </c>
      <c r="Q44" s="16">
        <f>(N44/O44)-1</f>
        <v>-0.4399866488651536</v>
      </c>
      <c r="R44" s="16">
        <f>(N44*(1+$R41)/O44)-1</f>
        <v>-0.9938001570570557</v>
      </c>
      <c r="S44" s="16">
        <f>(N44*(1+S$3+R$3)/O44)-1</f>
        <v>-0.3839853137516689</v>
      </c>
      <c r="T44" s="17">
        <f>O44*(1-T$3)</f>
        <v>112.35000000000001</v>
      </c>
      <c r="U44" s="7">
        <f>(T44/N44-1)</f>
        <v>0.3392537847180832</v>
      </c>
      <c r="V44" s="18">
        <v>84.9</v>
      </c>
      <c r="W44" s="19">
        <v>169.8</v>
      </c>
      <c r="X44" s="20">
        <v>97.4</v>
      </c>
      <c r="Y44" s="21"/>
      <c r="Z44" s="22">
        <v>55.5</v>
      </c>
      <c r="AA44" s="22">
        <v>55.43</v>
      </c>
      <c r="AB44" s="22">
        <f>AA44-Z44</f>
        <v>-0.07000000000000028</v>
      </c>
      <c r="AC44" s="20">
        <v>54.95</v>
      </c>
      <c r="AD44" s="21">
        <v>55.76467159795794</v>
      </c>
      <c r="AE44" s="21">
        <f>ROUNDUP(AD44,1)</f>
        <v>55.8</v>
      </c>
      <c r="AF44" s="23">
        <f>(AD44/$AC44-1)</f>
        <v>0.014825688770845113</v>
      </c>
      <c r="AG44" s="23">
        <f>(AE44/$AC44-1)</f>
        <v>0.015468607825295688</v>
      </c>
    </row>
    <row r="45" spans="1:33" ht="12.75">
      <c r="A45">
        <f>A44+1</f>
        <v>42</v>
      </c>
      <c r="B45" t="s">
        <v>68</v>
      </c>
      <c r="D45" s="8">
        <v>19.6</v>
      </c>
      <c r="E45" s="9">
        <v>26.57</v>
      </c>
      <c r="F45" s="10">
        <f>(E45/D45-1)</f>
        <v>0.35561224489795906</v>
      </c>
      <c r="G45" s="11">
        <v>10.444669950000002</v>
      </c>
      <c r="H45" s="11">
        <v>11.04666995</v>
      </c>
      <c r="I45" s="11">
        <v>14.269121159611112</v>
      </c>
      <c r="J45" s="11">
        <v>14.88918115961111</v>
      </c>
      <c r="K45" s="12">
        <f>(D45/M45)-1</f>
        <v>0.13557358053302426</v>
      </c>
      <c r="L45" s="13">
        <f>(E45/N45)-1</f>
        <v>0</v>
      </c>
      <c r="M45" s="14">
        <v>17.26</v>
      </c>
      <c r="N45" s="9">
        <v>26.57</v>
      </c>
      <c r="O45" s="15">
        <f>D45*O$3</f>
        <v>39.2</v>
      </c>
      <c r="P45" s="16">
        <f>(O45/N45)-1</f>
        <v>0.4753481369966128</v>
      </c>
      <c r="Q45" s="16">
        <f>(N45/O45)-1</f>
        <v>-0.32219387755102047</v>
      </c>
      <c r="R45" s="16">
        <f>(N45*(1+$R42)/O45)-1</f>
        <v>-0.9961040530147018</v>
      </c>
      <c r="S45" s="16">
        <f>(N45*(1+S$3+R$3)/O45)-1</f>
        <v>-0.2544132653061224</v>
      </c>
      <c r="T45" s="17">
        <f>O45*(1-T$3)</f>
        <v>29.400000000000002</v>
      </c>
      <c r="U45" s="7">
        <f>(T45/N45-1)</f>
        <v>0.10651110274745967</v>
      </c>
      <c r="V45" s="18">
        <v>19.6</v>
      </c>
      <c r="W45" s="19">
        <v>39.2</v>
      </c>
      <c r="X45" s="20">
        <v>25.5</v>
      </c>
      <c r="Y45" s="21"/>
      <c r="Z45" s="22">
        <v>18.05</v>
      </c>
      <c r="AA45" s="22">
        <v>17.26</v>
      </c>
      <c r="AB45" s="22">
        <f>AA45-Z45</f>
        <v>-0.7899999999999991</v>
      </c>
      <c r="AC45" s="20">
        <v>17.2</v>
      </c>
      <c r="AD45" s="21">
        <v>17.988906333888988</v>
      </c>
      <c r="AE45" s="21">
        <f>ROUNDUP(AD45,1)</f>
        <v>18</v>
      </c>
      <c r="AF45" s="23">
        <f>(AD45/$AC45-1)</f>
        <v>0.04586664731912715</v>
      </c>
      <c r="AG45" s="23">
        <f>(AE45/$AC45-1)</f>
        <v>0.04651162790697683</v>
      </c>
    </row>
    <row r="46" spans="1:33" ht="12.75">
      <c r="A46">
        <f>A45+1</f>
        <v>43</v>
      </c>
      <c r="B46" t="s">
        <v>69</v>
      </c>
      <c r="D46" s="8">
        <v>15.6</v>
      </c>
      <c r="E46" s="9">
        <v>22.69</v>
      </c>
      <c r="F46" s="10">
        <f>(E46/D46-1)</f>
        <v>0.45448717948717965</v>
      </c>
      <c r="G46" s="11">
        <v>8.61601235</v>
      </c>
      <c r="H46" s="11">
        <v>9.18801235</v>
      </c>
      <c r="I46" s="11">
        <v>12.385603831611112</v>
      </c>
      <c r="J46" s="11">
        <v>12.97476383161111</v>
      </c>
      <c r="K46" s="12">
        <f>(D46/M46)-1</f>
        <v>0.018276762402088753</v>
      </c>
      <c r="L46" s="13">
        <f>(E46/N46)-1</f>
        <v>0</v>
      </c>
      <c r="M46" s="14">
        <v>15.32</v>
      </c>
      <c r="N46" s="9">
        <v>22.69</v>
      </c>
      <c r="O46" s="15">
        <f>D46*O$3</f>
        <v>31.2</v>
      </c>
      <c r="P46" s="16">
        <f>(O46/N46)-1</f>
        <v>0.37505509034817086</v>
      </c>
      <c r="Q46" s="16">
        <f>(N46/O46)-1</f>
        <v>-0.2727564102564102</v>
      </c>
      <c r="R46" s="16">
        <f>(N46*(1+$R43)/O46)-1</f>
        <v>-0.4034853681722419</v>
      </c>
      <c r="S46" s="16">
        <f>(N46*(1+S$3+R$3)/O46)-1</f>
        <v>-0.20003205128205115</v>
      </c>
      <c r="T46" s="17">
        <f>O46*(1-T$3)</f>
        <v>23.4</v>
      </c>
      <c r="U46" s="7">
        <f>(T46/N46-1)</f>
        <v>0.031291317761128035</v>
      </c>
      <c r="V46" s="18">
        <v>17.5</v>
      </c>
      <c r="W46" s="19">
        <v>35</v>
      </c>
      <c r="X46" s="20">
        <v>20.3</v>
      </c>
      <c r="Y46" s="21"/>
      <c r="Z46" s="22">
        <v>14.65</v>
      </c>
      <c r="AA46" s="22">
        <v>15.32</v>
      </c>
      <c r="AB46" s="22">
        <f>AA46-Z46</f>
        <v>0.6699999999999999</v>
      </c>
      <c r="AC46" s="20">
        <v>14.2</v>
      </c>
      <c r="AD46" s="21">
        <v>14.491622199682093</v>
      </c>
      <c r="AE46" s="21">
        <f>ROUNDUP(AD46,1)</f>
        <v>14.5</v>
      </c>
      <c r="AF46" s="23">
        <f>(AD46/$AC46-1)</f>
        <v>0.020536774625499632</v>
      </c>
      <c r="AG46" s="23">
        <f>(AE46/$AC46-1)</f>
        <v>0.021126760563380254</v>
      </c>
    </row>
    <row r="47" spans="1:33" ht="12.75">
      <c r="A47">
        <f>A46+1</f>
        <v>44</v>
      </c>
      <c r="B47" t="s">
        <v>70</v>
      </c>
      <c r="D47" s="8"/>
      <c r="E47" s="9"/>
      <c r="F47" s="10"/>
      <c r="G47" s="11"/>
      <c r="H47" s="11"/>
      <c r="I47" s="11"/>
      <c r="J47" s="11"/>
      <c r="K47" s="12"/>
      <c r="L47" s="13"/>
      <c r="M47" s="14"/>
      <c r="N47" s="9"/>
      <c r="O47" s="15"/>
      <c r="P47" s="16"/>
      <c r="Q47" s="16"/>
      <c r="R47" s="16"/>
      <c r="S47" s="16"/>
      <c r="T47" s="17"/>
      <c r="U47" s="7"/>
      <c r="V47" s="18">
        <v>20.5</v>
      </c>
      <c r="W47" s="19">
        <v>41</v>
      </c>
      <c r="X47" s="20"/>
      <c r="Y47" s="21"/>
      <c r="Z47" s="22"/>
      <c r="AA47" s="22"/>
      <c r="AB47" s="22"/>
      <c r="AC47" s="20"/>
      <c r="AD47" s="21"/>
      <c r="AE47" s="21"/>
      <c r="AF47" s="23"/>
      <c r="AG47" s="23"/>
    </row>
    <row r="48" spans="1:33" ht="12.75">
      <c r="A48">
        <f>A47+1</f>
        <v>45</v>
      </c>
      <c r="B48" t="s">
        <v>71</v>
      </c>
      <c r="D48" s="8">
        <v>16</v>
      </c>
      <c r="E48" s="9">
        <v>28.56</v>
      </c>
      <c r="F48" s="10">
        <f>(E48/D48-1)</f>
        <v>0.7849999999999999</v>
      </c>
      <c r="G48" s="11">
        <v>11.350755750000001</v>
      </c>
      <c r="H48" s="11">
        <v>11.90275575</v>
      </c>
      <c r="I48" s="11">
        <v>15.202389533611113</v>
      </c>
      <c r="J48" s="11">
        <v>15.770949533611113</v>
      </c>
      <c r="K48" s="12">
        <f>(D48/M48)-1</f>
        <v>-0.06158357771261003</v>
      </c>
      <c r="L48" s="13">
        <f>(E48/N48)-1</f>
        <v>0</v>
      </c>
      <c r="M48" s="14">
        <v>17.05</v>
      </c>
      <c r="N48" s="9">
        <v>28.56</v>
      </c>
      <c r="O48" s="15">
        <f>D48*O$3</f>
        <v>32</v>
      </c>
      <c r="P48" s="16">
        <f>(O48/N48)-1</f>
        <v>0.1204481792717087</v>
      </c>
      <c r="Q48" s="16">
        <f>(N48/O48)-1</f>
        <v>-0.10750000000000004</v>
      </c>
      <c r="R48" s="16">
        <f>(N48*(1+$R44)/O48)-1</f>
        <v>-0.9944666401734222</v>
      </c>
      <c r="S48" s="16">
        <f>(N48*(1+S$3+R$3)/O48)-1</f>
        <v>-0.01824999999999999</v>
      </c>
      <c r="T48" s="17">
        <f>O48*(1-T$3)</f>
        <v>24</v>
      </c>
      <c r="U48" s="7">
        <f>(T48/N48-1)</f>
        <v>-0.15966386554621848</v>
      </c>
      <c r="V48" s="18">
        <v>18</v>
      </c>
      <c r="W48" s="19">
        <v>36</v>
      </c>
      <c r="X48" s="20">
        <v>20.85</v>
      </c>
      <c r="Y48" s="21"/>
      <c r="Z48" s="22">
        <v>17.9</v>
      </c>
      <c r="AA48" s="22">
        <v>17.05</v>
      </c>
      <c r="AB48" s="22">
        <f>AA48-Z48</f>
        <v>-0.8499999999999979</v>
      </c>
      <c r="AC48" s="20">
        <v>17.2</v>
      </c>
      <c r="AD48" s="21">
        <v>14.640697304613125</v>
      </c>
      <c r="AE48" s="21">
        <v>14.65</v>
      </c>
      <c r="AF48" s="23">
        <f>(AD48/$AC48-1)</f>
        <v>-0.14879666833644623</v>
      </c>
      <c r="AG48" s="23">
        <f>(AE48/$AC48-1)</f>
        <v>-0.1482558139534883</v>
      </c>
    </row>
    <row r="49" spans="1:33" ht="12.75">
      <c r="A49">
        <f>A48+1</f>
        <v>46</v>
      </c>
      <c r="B49" s="24" t="s">
        <v>72</v>
      </c>
      <c r="D49" s="8">
        <v>94.9</v>
      </c>
      <c r="E49" s="9">
        <v>148</v>
      </c>
      <c r="F49" s="10">
        <f>(E49/D49-1)</f>
        <v>0.5595363540569018</v>
      </c>
      <c r="G49" s="11"/>
      <c r="H49" s="11"/>
      <c r="I49" s="11"/>
      <c r="J49" s="11"/>
      <c r="K49" s="12">
        <f>(D49/M49)-1</f>
        <v>0.21822849807445444</v>
      </c>
      <c r="L49" s="13">
        <f>(E49/N49)-1</f>
        <v>0</v>
      </c>
      <c r="M49" s="14">
        <v>77.9</v>
      </c>
      <c r="N49" s="9">
        <v>148</v>
      </c>
      <c r="O49" s="15">
        <f>D49*O$3</f>
        <v>189.8</v>
      </c>
      <c r="P49" s="16">
        <f>(O49/N49)-1</f>
        <v>0.28243243243243255</v>
      </c>
      <c r="Q49" s="16">
        <f>(N49/O49)-1</f>
        <v>-0.22023182297154908</v>
      </c>
      <c r="R49" s="16">
        <f>(N49*(1+$R45)/O49)-1</f>
        <v>-0.9969620645214745</v>
      </c>
      <c r="S49" s="16">
        <f>(N49*(1+S$3+R$3)/O49)-1</f>
        <v>-0.14225500526870394</v>
      </c>
      <c r="T49" s="17">
        <f>O49*(1-T$3)</f>
        <v>142.35000000000002</v>
      </c>
      <c r="U49" s="7">
        <f>(T49/N49-1)</f>
        <v>-0.03817567567567548</v>
      </c>
      <c r="V49" s="18">
        <v>120</v>
      </c>
      <c r="W49" s="19">
        <v>240</v>
      </c>
      <c r="X49" s="20">
        <v>123.4</v>
      </c>
      <c r="Y49" s="21"/>
      <c r="Z49" s="22">
        <v>81.9</v>
      </c>
      <c r="AA49" s="22">
        <v>77.9</v>
      </c>
      <c r="AB49" s="22">
        <f>AA49-Z49</f>
        <v>-4</v>
      </c>
      <c r="AC49" s="20">
        <v>82.5</v>
      </c>
      <c r="AD49" s="21">
        <v>79.47973761106142</v>
      </c>
      <c r="AE49" s="21">
        <v>85.5</v>
      </c>
      <c r="AF49" s="23">
        <f>(AD49/$AC49-1)</f>
        <v>-0.03660924107804331</v>
      </c>
      <c r="AG49" s="23">
        <f>(AE49/$AC49-1)</f>
        <v>0.036363636363636376</v>
      </c>
    </row>
    <row r="50" spans="2:33" ht="12.75">
      <c r="B50" s="24" t="s">
        <v>73</v>
      </c>
      <c r="C50">
        <v>91</v>
      </c>
      <c r="D50" s="8">
        <v>91</v>
      </c>
      <c r="E50" s="9"/>
      <c r="F50" s="10"/>
      <c r="G50" s="11"/>
      <c r="H50" s="11"/>
      <c r="I50" s="11"/>
      <c r="J50" s="11"/>
      <c r="K50" s="12">
        <f>(D50/M50)-1</f>
        <v>-0.02777777777777768</v>
      </c>
      <c r="L50" s="13"/>
      <c r="M50" s="14">
        <v>93.6</v>
      </c>
      <c r="N50" s="9"/>
      <c r="O50" s="15">
        <f>D50*O$3</f>
        <v>182</v>
      </c>
      <c r="P50" s="16"/>
      <c r="Q50" s="16"/>
      <c r="R50" s="16"/>
      <c r="S50" s="16"/>
      <c r="T50" s="17">
        <f>O50*(1-T$3)</f>
        <v>136.5</v>
      </c>
      <c r="U50" s="7"/>
      <c r="V50" s="18"/>
      <c r="X50" s="20"/>
      <c r="Y50" s="21"/>
      <c r="Z50" s="22"/>
      <c r="AB50" s="22">
        <f>AA50-Z50</f>
        <v>0</v>
      </c>
      <c r="AC50" s="20"/>
      <c r="AD50" s="21"/>
      <c r="AE50" s="21"/>
      <c r="AF50" s="23"/>
      <c r="AG50" s="23"/>
    </row>
    <row r="51" spans="1:33" ht="12.75">
      <c r="A51">
        <f>A49+1</f>
        <v>47</v>
      </c>
      <c r="B51" t="s">
        <v>74</v>
      </c>
      <c r="D51" s="8">
        <v>15.45</v>
      </c>
      <c r="E51" s="9">
        <v>21.61</v>
      </c>
      <c r="F51" s="10">
        <f>(E51/D51-1)</f>
        <v>0.3987055016181229</v>
      </c>
      <c r="G51" s="11">
        <v>7.97682235</v>
      </c>
      <c r="H51" s="11">
        <v>8.548822349999998</v>
      </c>
      <c r="I51" s="11">
        <v>11.727238131611111</v>
      </c>
      <c r="J51" s="11">
        <v>12.316398131611109</v>
      </c>
      <c r="K51" s="12">
        <f>(D51/M51)-1</f>
        <v>0.0996441281138789</v>
      </c>
      <c r="L51" s="13">
        <f>(E51/N51)-1</f>
        <v>0</v>
      </c>
      <c r="M51" s="14">
        <v>14.05</v>
      </c>
      <c r="N51" s="9">
        <v>21.61</v>
      </c>
      <c r="O51" s="15">
        <f>D51*O$3</f>
        <v>30.9</v>
      </c>
      <c r="P51" s="16">
        <f>(O51/N51)-1</f>
        <v>0.4298935677926885</v>
      </c>
      <c r="Q51" s="16">
        <f>(N51/O51)-1</f>
        <v>-0.30064724919093855</v>
      </c>
      <c r="R51" s="16">
        <f>(N51*(1+$R48)/O51)-1</f>
        <v>-0.9961302295840665</v>
      </c>
      <c r="S51" s="16">
        <f>(N51*(1+S$3+R$3)/O51)-1</f>
        <v>-0.2307119741100323</v>
      </c>
      <c r="T51" s="17">
        <f>O51*(1-T$3)</f>
        <v>23.174999999999997</v>
      </c>
      <c r="U51" s="7">
        <f>(T51/N51-1)</f>
        <v>0.07242017584451643</v>
      </c>
      <c r="V51" s="18">
        <v>15.45</v>
      </c>
      <c r="W51" s="19">
        <v>30.9</v>
      </c>
      <c r="X51" s="20">
        <v>20.1</v>
      </c>
      <c r="Y51" s="21"/>
      <c r="Z51" s="22">
        <v>14.29</v>
      </c>
      <c r="AA51">
        <v>14.05</v>
      </c>
      <c r="AB51" s="22">
        <f>AA51-Z51</f>
        <v>-0.23999999999999844</v>
      </c>
      <c r="AC51" s="20">
        <v>13.8</v>
      </c>
      <c r="AD51" s="21">
        <v>14.249232299682092</v>
      </c>
      <c r="AE51" s="21">
        <f>ROUNDUP(AD51,1)</f>
        <v>14.3</v>
      </c>
      <c r="AF51" s="23">
        <f>(AD51/$AC51-1)</f>
        <v>0.032553065194354414</v>
      </c>
      <c r="AG51" s="23">
        <f>(AE51/$AC51-1)</f>
        <v>0.03623188405797095</v>
      </c>
    </row>
    <row r="52" spans="1:33" ht="12.75">
      <c r="A52">
        <f>A51+1</f>
        <v>48</v>
      </c>
      <c r="B52" t="s">
        <v>75</v>
      </c>
      <c r="D52" s="8">
        <v>16.75</v>
      </c>
      <c r="E52" s="9">
        <v>23.18</v>
      </c>
      <c r="F52" s="10">
        <f>(E52/D52-1)</f>
        <v>0.3838805970149253</v>
      </c>
      <c r="G52" s="11">
        <v>8.816842350000002</v>
      </c>
      <c r="H52" s="11">
        <v>8.888842350000001</v>
      </c>
      <c r="I52" s="11">
        <v>12.592458731611114</v>
      </c>
      <c r="J52" s="11">
        <v>12.666618731611113</v>
      </c>
      <c r="K52" s="12">
        <f>(D52/M52)-1</f>
        <v>0.09836065573770503</v>
      </c>
      <c r="L52" s="13">
        <f>(E52/N52)-1</f>
        <v>0</v>
      </c>
      <c r="M52" s="14">
        <v>15.25</v>
      </c>
      <c r="N52" s="9">
        <v>23.18</v>
      </c>
      <c r="O52" s="15">
        <f>D52*O$3</f>
        <v>33.5</v>
      </c>
      <c r="P52" s="16">
        <f>(O52/N52)-1</f>
        <v>0.4452113891285592</v>
      </c>
      <c r="Q52" s="16">
        <f>(N52/O52)-1</f>
        <v>-0.30805970149253736</v>
      </c>
      <c r="R52" s="16">
        <f>(N52*(1+$R49)/O52)-1</f>
        <v>-0.9978979300181426</v>
      </c>
      <c r="S52" s="16">
        <f>(N52*(1+S$3+R$3)/O52)-1</f>
        <v>-0.23886567164179107</v>
      </c>
      <c r="T52" s="17">
        <f>O52*(1-T$3)</f>
        <v>25.125</v>
      </c>
      <c r="U52" s="7">
        <f>(T52/N52-1)</f>
        <v>0.08390854184641938</v>
      </c>
      <c r="V52" s="18">
        <v>16.75</v>
      </c>
      <c r="W52" s="19">
        <v>33.5</v>
      </c>
      <c r="X52" s="20">
        <v>21.8</v>
      </c>
      <c r="Y52" s="21"/>
      <c r="Z52" s="22">
        <v>15.35</v>
      </c>
      <c r="AA52" s="22">
        <v>15.25</v>
      </c>
      <c r="AB52" s="22">
        <f>AA52-Z52</f>
        <v>-0.09999999999999964</v>
      </c>
      <c r="AC52" s="20">
        <v>14.8</v>
      </c>
      <c r="AD52" s="21">
        <v>15.392264797957953</v>
      </c>
      <c r="AE52" s="21">
        <f>ROUNDUP(AD52,1)</f>
        <v>15.4</v>
      </c>
      <c r="AF52" s="23">
        <f>(AD52/$AC52-1)</f>
        <v>0.04001789175391579</v>
      </c>
      <c r="AG52" s="23">
        <f>(AE52/$AC52-1)</f>
        <v>0.04054054054054057</v>
      </c>
    </row>
    <row r="53" spans="1:33" ht="12.75">
      <c r="A53">
        <f>A52+1</f>
        <v>49</v>
      </c>
      <c r="B53" t="s">
        <v>76</v>
      </c>
      <c r="D53" s="8">
        <v>71</v>
      </c>
      <c r="E53" s="9">
        <v>89.97</v>
      </c>
      <c r="F53" s="10">
        <f>(E53/D53-1)</f>
        <v>0.2671830985915493</v>
      </c>
      <c r="G53" s="11">
        <v>40.59694035</v>
      </c>
      <c r="H53" s="11">
        <v>40.59694035</v>
      </c>
      <c r="I53" s="11">
        <v>45.32595967161111</v>
      </c>
      <c r="J53" s="11">
        <v>45.32595967161111</v>
      </c>
      <c r="K53" s="12">
        <f>(D53/M53)-1</f>
        <v>0.11442473708993872</v>
      </c>
      <c r="L53" s="13">
        <f>(E53/N53)-1</f>
        <v>0</v>
      </c>
      <c r="M53" s="14">
        <v>63.71</v>
      </c>
      <c r="N53" s="9">
        <v>89.97</v>
      </c>
      <c r="O53" s="15">
        <f>D53*O$3</f>
        <v>142</v>
      </c>
      <c r="P53" s="16">
        <f>(O53/N53)-1</f>
        <v>0.5783038790708015</v>
      </c>
      <c r="Q53" s="16">
        <f>(N53/O53)-1</f>
        <v>-0.36640845070422534</v>
      </c>
      <c r="R53" s="16">
        <f>(N53*(1+$R50)/O53)-1</f>
        <v>-0.36640845070422534</v>
      </c>
      <c r="S53" s="16">
        <f>(N53*(1+S$3+R$3)/O53)-1</f>
        <v>-0.3030492957746478</v>
      </c>
      <c r="T53" s="17">
        <f>O53*(1-T$3)</f>
        <v>106.5</v>
      </c>
      <c r="U53" s="7">
        <f>(T53/N53-1)</f>
        <v>0.183727909303101</v>
      </c>
      <c r="V53" s="18">
        <v>81</v>
      </c>
      <c r="W53" s="19">
        <v>162</v>
      </c>
      <c r="X53" s="20">
        <v>92.3</v>
      </c>
      <c r="Y53" s="21"/>
      <c r="Z53" s="22">
        <v>63.7</v>
      </c>
      <c r="AA53" s="22">
        <v>63.71</v>
      </c>
      <c r="AB53" s="22">
        <f>AA53-Z53</f>
        <v>0.00999999999999801</v>
      </c>
      <c r="AC53" s="20">
        <v>62</v>
      </c>
      <c r="AD53" s="21">
        <v>57.68910125347519</v>
      </c>
      <c r="AE53" s="21">
        <v>65</v>
      </c>
      <c r="AF53" s="23">
        <f>(AD53/$AC53-1)</f>
        <v>-0.06953062494394857</v>
      </c>
      <c r="AG53" s="23">
        <f>(AE53/$AC53-1)</f>
        <v>0.048387096774193505</v>
      </c>
    </row>
    <row r="54" spans="1:33" ht="14.25">
      <c r="A54">
        <f>A53+1</f>
        <v>50</v>
      </c>
      <c r="B54" t="s">
        <v>77</v>
      </c>
      <c r="D54" s="8"/>
      <c r="E54" s="9"/>
      <c r="F54" s="10" t="e">
        <f>(E54/D54-1)</f>
        <v>#DIV/0!</v>
      </c>
      <c r="G54" s="11">
        <v>9.22591285</v>
      </c>
      <c r="H54" s="11">
        <v>9.77791285</v>
      </c>
      <c r="I54" s="11">
        <v>13.013801346611112</v>
      </c>
      <c r="J54" s="11">
        <v>13.582361346611112</v>
      </c>
      <c r="K54" s="12" t="e">
        <f>(D54/M54)-1</f>
        <v>#DIV/0!</v>
      </c>
      <c r="L54" s="13" t="e">
        <f>(E54/N54)-1</f>
        <v>#DIV/0!</v>
      </c>
      <c r="M54" s="14"/>
      <c r="N54" s="9"/>
      <c r="O54" s="15">
        <f>D54*O$3</f>
        <v>0</v>
      </c>
      <c r="P54" s="16" t="e">
        <f>(O54/N54)-1</f>
        <v>#DIV/0!</v>
      </c>
      <c r="Q54" s="16" t="e">
        <f>(N54/O54)-1</f>
        <v>#DIV/0!</v>
      </c>
      <c r="R54" s="16" t="e">
        <f>(N54*(1+$R51)/O54)-1</f>
        <v>#DIV/0!</v>
      </c>
      <c r="S54" s="16" t="e">
        <f>(N54*(1+S$3+R$3)/O54)-1</f>
        <v>#DIV/0!</v>
      </c>
      <c r="T54" s="17">
        <f>O54*(1-T$3)</f>
        <v>0</v>
      </c>
      <c r="U54" s="7" t="e">
        <f>(T54/N54-1)</f>
        <v>#DIV/0!</v>
      </c>
      <c r="V54" s="18">
        <v>25.2</v>
      </c>
      <c r="W54" s="19">
        <v>50.4</v>
      </c>
      <c r="X54" s="20">
        <v>23.4</v>
      </c>
      <c r="Y54" s="21"/>
      <c r="Z54" s="22">
        <v>16.65</v>
      </c>
      <c r="AA54" s="22">
        <v>16.2</v>
      </c>
      <c r="AB54" s="22">
        <f>AA54-Z54</f>
        <v>-0.4499999999999993</v>
      </c>
      <c r="AC54" s="20">
        <v>15.95</v>
      </c>
      <c r="AD54" s="21">
        <v>16.50852958838899</v>
      </c>
      <c r="AE54" s="21">
        <v>16.55</v>
      </c>
      <c r="AF54" s="23">
        <f>(AD54/$AC54-1)</f>
        <v>0.03501752905260114</v>
      </c>
      <c r="AG54" s="23">
        <f>(AE54/$AC54-1)</f>
        <v>0.037617554858934366</v>
      </c>
    </row>
    <row r="55" spans="1:33" ht="12.75">
      <c r="A55">
        <f>A54+1</f>
        <v>51</v>
      </c>
      <c r="B55" t="s">
        <v>78</v>
      </c>
      <c r="C55">
        <v>16.35</v>
      </c>
      <c r="D55" s="8">
        <v>18.75</v>
      </c>
      <c r="E55" s="9">
        <v>26.13</v>
      </c>
      <c r="F55" s="10">
        <f>(E55/D55-1)</f>
        <v>0.39359999999999995</v>
      </c>
      <c r="G55" s="11">
        <v>10.2709846</v>
      </c>
      <c r="H55" s="11">
        <v>10.872984599999999</v>
      </c>
      <c r="I55" s="11">
        <v>14.090225249111112</v>
      </c>
      <c r="J55" s="11">
        <v>14.71028524911111</v>
      </c>
      <c r="K55" s="12">
        <f>(D55/M55)-1</f>
        <v>0.11275964391691384</v>
      </c>
      <c r="L55" s="13">
        <f>(E55/N55)-1</f>
        <v>0</v>
      </c>
      <c r="M55" s="14">
        <v>16.85</v>
      </c>
      <c r="N55" s="9">
        <v>26.13</v>
      </c>
      <c r="O55" s="15">
        <f>D55*O$3</f>
        <v>37.5</v>
      </c>
      <c r="P55" s="16">
        <f>(O55/N55)-1</f>
        <v>0.4351320321469576</v>
      </c>
      <c r="Q55" s="16">
        <f>(N55/O55)-1</f>
        <v>-0.3032</v>
      </c>
      <c r="R55" s="16">
        <f>(N55*(1+$R51)/O55)-1</f>
        <v>-0.9973035439741775</v>
      </c>
      <c r="S55" s="16">
        <f>(N55*(1+S$3+R$3)/O55)-1</f>
        <v>-0.23351999999999995</v>
      </c>
      <c r="T55" s="17">
        <f>O55*(1-T$3)</f>
        <v>28.125</v>
      </c>
      <c r="U55" s="7">
        <f>(T55/N55-1)</f>
        <v>0.07634902411021827</v>
      </c>
      <c r="V55" s="18">
        <v>18.75</v>
      </c>
      <c r="W55" s="19">
        <v>37.5</v>
      </c>
      <c r="X55" s="20">
        <v>24.4</v>
      </c>
      <c r="Y55" s="21"/>
      <c r="Z55" s="22">
        <v>17.68</v>
      </c>
      <c r="AA55" s="22">
        <v>16.35</v>
      </c>
      <c r="AB55" s="22">
        <f>AA55-Z55</f>
        <v>-1.3299999999999983</v>
      </c>
      <c r="AC55" s="20">
        <v>16.95</v>
      </c>
      <c r="AD55" s="21">
        <v>17.866926872350774</v>
      </c>
      <c r="AE55" s="21">
        <f>ROUNDUP(AD55,1)</f>
        <v>17.9</v>
      </c>
      <c r="AF55" s="23">
        <f>(AD55/$AC55-1)</f>
        <v>0.05409598066966215</v>
      </c>
      <c r="AG55" s="23">
        <f>(AE55/$AC55-1)</f>
        <v>0.05604719764011801</v>
      </c>
    </row>
    <row r="56" spans="1:33" ht="12.75">
      <c r="A56">
        <f>A55+1</f>
        <v>52</v>
      </c>
      <c r="B56" t="s">
        <v>79</v>
      </c>
      <c r="D56" s="8">
        <v>18</v>
      </c>
      <c r="E56" s="9">
        <v>24.22</v>
      </c>
      <c r="F56" s="10">
        <f>(E56/D56-1)</f>
        <v>0.3455555555555554</v>
      </c>
      <c r="G56" s="11">
        <v>9.32023425</v>
      </c>
      <c r="H56" s="11">
        <v>9.89223425</v>
      </c>
      <c r="I56" s="11">
        <v>13.110952388611112</v>
      </c>
      <c r="J56" s="11">
        <v>13.70011238861111</v>
      </c>
      <c r="K56" s="12">
        <f>(D56/M56)-1</f>
        <v>0.14576702737110114</v>
      </c>
      <c r="L56" s="13">
        <f>(E56/N56)-1</f>
        <v>0</v>
      </c>
      <c r="M56" s="14">
        <v>15.71</v>
      </c>
      <c r="N56" s="9">
        <v>24.22</v>
      </c>
      <c r="O56" s="15">
        <f>D56*O$3</f>
        <v>36</v>
      </c>
      <c r="P56" s="16">
        <f>(O56/N56)-1</f>
        <v>0.48637489677952117</v>
      </c>
      <c r="Q56" s="16">
        <f>(N56/O56)-1</f>
        <v>-0.3272222222222223</v>
      </c>
      <c r="R56" s="16">
        <f>(N56*(1+$R52)/O56)-1</f>
        <v>-0.9985857740288726</v>
      </c>
      <c r="S56" s="16">
        <f>(N56*(1+S$3+R$3)/O56)-1</f>
        <v>-0.2599444444444444</v>
      </c>
      <c r="T56" s="17">
        <f>O56*(1-T$3)</f>
        <v>27</v>
      </c>
      <c r="U56" s="7">
        <f>(T56/N56-1)</f>
        <v>0.11478117258464082</v>
      </c>
      <c r="V56" s="18">
        <v>18</v>
      </c>
      <c r="W56" s="19">
        <v>36</v>
      </c>
      <c r="X56" s="20">
        <v>23.4</v>
      </c>
      <c r="Y56" s="21"/>
      <c r="Z56" s="22">
        <v>16.7</v>
      </c>
      <c r="AA56" s="22">
        <v>15.71</v>
      </c>
      <c r="AB56" s="22">
        <f>AA56-Z56</f>
        <v>-0.9899999999999984</v>
      </c>
      <c r="AC56" s="20">
        <v>15.95</v>
      </c>
      <c r="AD56" s="21">
        <v>16.580081307457952</v>
      </c>
      <c r="AE56" s="21">
        <f>ROUNDUP(AD56,1)</f>
        <v>16.6</v>
      </c>
      <c r="AF56" s="23">
        <f>(AD56/$AC56-1)</f>
        <v>0.039503530248147456</v>
      </c>
      <c r="AG56" s="23">
        <f>(AE56/$AC56-1)</f>
        <v>0.040752351097178785</v>
      </c>
    </row>
    <row r="57" spans="1:33" ht="12.75">
      <c r="A57">
        <f>A56+1</f>
        <v>53</v>
      </c>
      <c r="B57" t="s">
        <v>80</v>
      </c>
      <c r="D57" s="8">
        <v>18.4</v>
      </c>
      <c r="E57" s="9">
        <v>27.18</v>
      </c>
      <c r="F57" s="10">
        <f>(E57/D57-1)</f>
        <v>0.47717391304347845</v>
      </c>
      <c r="G57" s="11">
        <v>10.376112850000002</v>
      </c>
      <c r="H57" s="11">
        <v>10.928112850000002</v>
      </c>
      <c r="I57" s="11">
        <v>14.198507346611112</v>
      </c>
      <c r="J57" s="11">
        <v>14.767067346611112</v>
      </c>
      <c r="K57" s="12">
        <f>(D57/M57)-1</f>
        <v>0.05807935595169633</v>
      </c>
      <c r="L57" s="13">
        <f>(E57/N57)-1</f>
        <v>0</v>
      </c>
      <c r="M57" s="14">
        <v>17.39</v>
      </c>
      <c r="N57" s="9">
        <v>27.18</v>
      </c>
      <c r="O57" s="15">
        <f>D57*O$3</f>
        <v>36.8</v>
      </c>
      <c r="P57" s="16">
        <f>(O57/N57)-1</f>
        <v>0.35393671817512873</v>
      </c>
      <c r="Q57" s="16">
        <f>(N57/O57)-1</f>
        <v>-0.2614130434782608</v>
      </c>
      <c r="R57" s="16">
        <f>(N57*(1+$R53)/O57)-1</f>
        <v>-0.5320375459277403</v>
      </c>
      <c r="S57" s="16">
        <f>(N57*(1+S$3+R$3)/O57)-1</f>
        <v>-0.18755434782608682</v>
      </c>
      <c r="T57" s="17">
        <f>O57*(1-T$3)</f>
        <v>27.599999999999998</v>
      </c>
      <c r="U57" s="7">
        <f>(T57/N57-1)</f>
        <v>0.015452538631346435</v>
      </c>
      <c r="V57" s="18">
        <v>18.4</v>
      </c>
      <c r="W57" s="19">
        <v>36.8</v>
      </c>
      <c r="X57" s="20">
        <v>23.95</v>
      </c>
      <c r="Y57" s="21"/>
      <c r="Z57" s="22">
        <v>17.2</v>
      </c>
      <c r="AA57" s="22">
        <v>17.39</v>
      </c>
      <c r="AB57" s="22">
        <f>AA57-Z57</f>
        <v>0.19000000000000128</v>
      </c>
      <c r="AC57" s="20">
        <v>16.5</v>
      </c>
      <c r="AD57" s="21">
        <v>16.876171608388987</v>
      </c>
      <c r="AE57" s="21">
        <f>ROUNDUP(AD57,1)</f>
        <v>16.9</v>
      </c>
      <c r="AF57" s="23">
        <f>(AD57/$AC57-1)</f>
        <v>0.022798279296302182</v>
      </c>
      <c r="AG57" s="23">
        <f>(AE57/$AC57-1)</f>
        <v>0.024242424242424176</v>
      </c>
    </row>
    <row r="58" spans="1:33" ht="12.75">
      <c r="A58">
        <f>A57+1</f>
        <v>54</v>
      </c>
      <c r="B58" t="s">
        <v>81</v>
      </c>
      <c r="D58" s="8">
        <v>18</v>
      </c>
      <c r="E58" s="9">
        <v>25.52</v>
      </c>
      <c r="F58" s="10">
        <f>(E58/D58-1)</f>
        <v>0.4177777777777778</v>
      </c>
      <c r="G58" s="11">
        <v>9.22591285</v>
      </c>
      <c r="H58" s="11">
        <v>9.77791285</v>
      </c>
      <c r="I58" s="11">
        <v>13.013801346611112</v>
      </c>
      <c r="J58" s="11">
        <v>13.582361346611112</v>
      </c>
      <c r="K58" s="12">
        <f>(D58/M58)-1</f>
        <v>0.11111111111111116</v>
      </c>
      <c r="L58" s="13">
        <f>(E58/N58)-1</f>
        <v>0</v>
      </c>
      <c r="M58" s="14">
        <v>16.2</v>
      </c>
      <c r="N58" s="9">
        <v>25.52</v>
      </c>
      <c r="O58" s="15">
        <f>D58*O$3</f>
        <v>36</v>
      </c>
      <c r="P58" s="16">
        <f>(O58/N58)-1</f>
        <v>0.4106583072100314</v>
      </c>
      <c r="Q58" s="16">
        <f>(N58/O58)-1</f>
        <v>-0.2911111111111111</v>
      </c>
      <c r="R58" s="16">
        <f>(N58*(1+$R55)/O58)-1</f>
        <v>-0.9980885122839169</v>
      </c>
      <c r="S58" s="16">
        <f>(N58*(1+S$3+R$3)/O58)-1</f>
        <v>-0.2202222222222221</v>
      </c>
      <c r="T58" s="17">
        <f>O58*(1-T$3)</f>
        <v>27</v>
      </c>
      <c r="U58" s="7">
        <f>(T58/N58-1)</f>
        <v>0.057993730407523536</v>
      </c>
      <c r="V58" s="18">
        <v>18</v>
      </c>
      <c r="W58" s="19">
        <v>36</v>
      </c>
      <c r="X58" s="20">
        <v>23.4</v>
      </c>
      <c r="Y58" s="21"/>
      <c r="Z58" s="22">
        <v>16.65</v>
      </c>
      <c r="AA58" s="22">
        <v>16.2</v>
      </c>
      <c r="AB58" s="22">
        <f>AA58-Z58</f>
        <v>-0.4499999999999993</v>
      </c>
      <c r="AC58" s="20">
        <v>15.95</v>
      </c>
      <c r="AD58" s="21">
        <v>16.50852958838899</v>
      </c>
      <c r="AE58" s="21">
        <v>16.55</v>
      </c>
      <c r="AF58" s="23">
        <f>(AD58/$AC58-1)</f>
        <v>0.03501752905260114</v>
      </c>
      <c r="AG58" s="23">
        <f>(AE58/$AC58-1)</f>
        <v>0.037617554858934366</v>
      </c>
    </row>
    <row r="59" spans="1:33" ht="12.75">
      <c r="A59">
        <f>A58+1</f>
        <v>55</v>
      </c>
      <c r="B59" t="s">
        <v>82</v>
      </c>
      <c r="D59" s="8"/>
      <c r="E59" s="9"/>
      <c r="F59" s="10" t="e">
        <f>(E59/D59-1)</f>
        <v>#DIV/0!</v>
      </c>
      <c r="G59" s="11">
        <v>9.22591285</v>
      </c>
      <c r="H59" s="11">
        <v>9.77791285</v>
      </c>
      <c r="I59" s="11">
        <v>13.013801346611112</v>
      </c>
      <c r="J59" s="11">
        <v>13.582361346611112</v>
      </c>
      <c r="K59" s="12" t="e">
        <f>(D59/M59)-1</f>
        <v>#DIV/0!</v>
      </c>
      <c r="L59" s="13" t="e">
        <f>(E59/N59)-1</f>
        <v>#DIV/0!</v>
      </c>
      <c r="M59" s="14"/>
      <c r="N59" s="9"/>
      <c r="O59" s="15">
        <f>D59*O$3</f>
        <v>0</v>
      </c>
      <c r="P59" s="16" t="e">
        <f>(O59/N59)-1</f>
        <v>#DIV/0!</v>
      </c>
      <c r="Q59" s="16" t="e">
        <f>(N59/O59)-1</f>
        <v>#DIV/0!</v>
      </c>
      <c r="R59" s="16" t="e">
        <f>(N59*(1+$R56)/O59)-1</f>
        <v>#DIV/0!</v>
      </c>
      <c r="S59" s="16" t="e">
        <f>(N59*(1+S$3+R$3)/O59)-1</f>
        <v>#DIV/0!</v>
      </c>
      <c r="T59" s="17">
        <f>O59*(1-T$3)</f>
        <v>0</v>
      </c>
      <c r="U59" s="7" t="e">
        <f>(T59/N59-1)</f>
        <v>#DIV/0!</v>
      </c>
      <c r="V59" s="18">
        <v>24.4</v>
      </c>
      <c r="W59" s="19">
        <v>48.8</v>
      </c>
      <c r="X59" s="20">
        <v>23.4</v>
      </c>
      <c r="Y59" s="21"/>
      <c r="Z59" s="22">
        <v>16.65</v>
      </c>
      <c r="AA59" s="22">
        <v>16.2</v>
      </c>
      <c r="AB59" s="22">
        <f>AA59-Z59</f>
        <v>-0.4499999999999993</v>
      </c>
      <c r="AC59" s="20">
        <v>15.95</v>
      </c>
      <c r="AD59" s="21">
        <v>16.50852958838899</v>
      </c>
      <c r="AE59" s="21">
        <v>16.55</v>
      </c>
      <c r="AF59" s="23">
        <f>(AD59/$AC59-1)</f>
        <v>0.03501752905260114</v>
      </c>
      <c r="AG59" s="23">
        <f>(AE59/$AC59-1)</f>
        <v>0.037617554858934366</v>
      </c>
    </row>
    <row r="60" spans="1:33" ht="12.75">
      <c r="A60">
        <f>A59+1</f>
        <v>56</v>
      </c>
      <c r="B60" t="s">
        <v>83</v>
      </c>
      <c r="D60" s="8">
        <v>15.35</v>
      </c>
      <c r="E60" s="9">
        <v>24.28</v>
      </c>
      <c r="F60" s="10">
        <f>(E60/D60-1)</f>
        <v>0.5817589576547233</v>
      </c>
      <c r="G60" s="11">
        <v>7.650115349999999</v>
      </c>
      <c r="H60" s="11">
        <v>8.22211535</v>
      </c>
      <c r="I60" s="11">
        <v>11.390729921611111</v>
      </c>
      <c r="J60" s="11">
        <v>11.979889921611111</v>
      </c>
      <c r="K60" s="12">
        <f>(D60/M60)-1</f>
        <v>-0.04420921544209211</v>
      </c>
      <c r="L60" s="13">
        <f>(E60/N60)-1</f>
        <v>0</v>
      </c>
      <c r="M60" s="14">
        <v>16.06</v>
      </c>
      <c r="N60" s="9">
        <v>24.28</v>
      </c>
      <c r="O60" s="15">
        <f>D60*O$3</f>
        <v>30.7</v>
      </c>
      <c r="P60" s="16">
        <f>(O60/N60)-1</f>
        <v>0.2644151565074133</v>
      </c>
      <c r="Q60" s="16">
        <f>(N60/O60)-1</f>
        <v>-0.20912052117263835</v>
      </c>
      <c r="R60" s="16">
        <f>(N60*(1+$R56)/O60)-1</f>
        <v>-0.9988815177010106</v>
      </c>
      <c r="S60" s="16">
        <f>(N60*(1+S$3+R$3)/O60)-1</f>
        <v>-0.13003257328990214</v>
      </c>
      <c r="T60" s="17">
        <f>O60*(1-T$3)</f>
        <v>23.025</v>
      </c>
      <c r="U60" s="7">
        <f>(T60/N60-1)</f>
        <v>-0.05168863261944001</v>
      </c>
      <c r="V60" s="18">
        <v>15.35</v>
      </c>
      <c r="W60" s="19">
        <v>30.7</v>
      </c>
      <c r="X60" s="20">
        <v>17</v>
      </c>
      <c r="Y60" s="21"/>
      <c r="Z60" s="22">
        <v>14.92</v>
      </c>
      <c r="AA60" s="22">
        <v>16.06</v>
      </c>
      <c r="AB60" s="22">
        <f>AA60-Z60</f>
        <v>1.1399999999999988</v>
      </c>
      <c r="AC60" s="20">
        <v>14.5</v>
      </c>
      <c r="AD60" s="21">
        <v>14.190631203762551</v>
      </c>
      <c r="AE60" s="21">
        <f>ROUNDUP(AD60,1)</f>
        <v>14.2</v>
      </c>
      <c r="AF60" s="23">
        <f>(AD60/$AC60-1)</f>
        <v>-0.021335779050858483</v>
      </c>
      <c r="AG60" s="23">
        <f>(AE60/$AC60-1)</f>
        <v>-0.020689655172413834</v>
      </c>
    </row>
    <row r="61" spans="1:33" ht="12.75">
      <c r="A61">
        <f>A60+1</f>
        <v>57</v>
      </c>
      <c r="B61" t="s">
        <v>84</v>
      </c>
      <c r="C61">
        <v>13.33</v>
      </c>
      <c r="D61" s="8">
        <v>16</v>
      </c>
      <c r="E61" s="9">
        <v>27.26</v>
      </c>
      <c r="F61" s="10">
        <f>(E61/D61-1)</f>
        <v>0.7037500000000001</v>
      </c>
      <c r="G61" s="11">
        <v>7.7140153499999995</v>
      </c>
      <c r="H61" s="11">
        <v>8.28601535</v>
      </c>
      <c r="I61" s="11">
        <v>11.45654692161111</v>
      </c>
      <c r="J61" s="11">
        <v>12.04570692161111</v>
      </c>
      <c r="K61" s="12">
        <f>(D61/M61)-1</f>
        <v>-0.07674552798615109</v>
      </c>
      <c r="L61" s="13">
        <f>(E61/N61)-1</f>
        <v>0</v>
      </c>
      <c r="M61" s="14">
        <v>17.33</v>
      </c>
      <c r="N61" s="9">
        <v>27.26</v>
      </c>
      <c r="O61" s="15">
        <f>D61*O$3</f>
        <v>32</v>
      </c>
      <c r="P61" s="16">
        <f>(O61/N61)-1</f>
        <v>0.17388114453411596</v>
      </c>
      <c r="Q61" s="16">
        <f>(N61/O61)-1</f>
        <v>-0.14812499999999995</v>
      </c>
      <c r="R61" s="16">
        <f>(N61*(1+$R57)/O61)-1</f>
        <v>-0.6013544844371937</v>
      </c>
      <c r="S61" s="16">
        <f>(N61*(1+S$3+R$3)/O61)-1</f>
        <v>-0.06293749999999987</v>
      </c>
      <c r="T61" s="17">
        <f>O61*(1-T$3)</f>
        <v>24</v>
      </c>
      <c r="U61" s="7">
        <f>(T61/N61-1)</f>
        <v>-0.11958914159941314</v>
      </c>
      <c r="V61" s="18">
        <v>16</v>
      </c>
      <c r="W61" s="19">
        <v>32</v>
      </c>
      <c r="X61" s="20">
        <v>20.8</v>
      </c>
      <c r="Y61" s="21"/>
      <c r="Z61" s="22">
        <v>14.8</v>
      </c>
      <c r="AA61" s="22">
        <v>17.33</v>
      </c>
      <c r="AB61" s="22">
        <f>AA61-Z61</f>
        <v>2.5299999999999976</v>
      </c>
      <c r="AC61" s="20">
        <v>14.9</v>
      </c>
      <c r="AD61" s="21">
        <v>14.604686667095883</v>
      </c>
      <c r="AE61" s="21">
        <v>14.65</v>
      </c>
      <c r="AF61" s="23">
        <f>(AD61/$AC61-1)</f>
        <v>-0.01981968677208834</v>
      </c>
      <c r="AG61" s="23">
        <f>(AE61/$AC61-1)</f>
        <v>-0.016778523489932917</v>
      </c>
    </row>
    <row r="62" spans="1:33" ht="12.75">
      <c r="A62">
        <f>A61+1</f>
        <v>58</v>
      </c>
      <c r="B62" t="s">
        <v>85</v>
      </c>
      <c r="D62" s="8">
        <v>16</v>
      </c>
      <c r="E62" s="9">
        <v>27.32</v>
      </c>
      <c r="F62" s="10">
        <f>(E62/D62-1)</f>
        <v>0.7075</v>
      </c>
      <c r="G62" s="11">
        <v>4.4795725</v>
      </c>
      <c r="H62" s="11">
        <v>5.0515725</v>
      </c>
      <c r="I62" s="11">
        <v>8.125070786111111</v>
      </c>
      <c r="J62" s="11">
        <v>8.714230786111111</v>
      </c>
      <c r="K62" s="12">
        <f>(D62/M62)-1</f>
        <v>-0.11357340720221609</v>
      </c>
      <c r="L62" s="13">
        <f>(E62/N62)-1</f>
        <v>0</v>
      </c>
      <c r="M62" s="14">
        <v>18.05</v>
      </c>
      <c r="N62" s="9">
        <v>27.32</v>
      </c>
      <c r="O62" s="15">
        <f>D62*O$3</f>
        <v>32</v>
      </c>
      <c r="P62" s="16">
        <f>(O62/N62)-1</f>
        <v>0.17130307467057104</v>
      </c>
      <c r="Q62" s="16">
        <f>(N62/O62)-1</f>
        <v>-0.14625</v>
      </c>
      <c r="R62" s="16">
        <f>(N62*(1+$R58)/O62)-1</f>
        <v>-0.998368067362394</v>
      </c>
      <c r="S62" s="16">
        <f>(N62*(1+S$3+R$3)/O62)-1</f>
        <v>-0.0608749999999999</v>
      </c>
      <c r="T62" s="17">
        <f>O62*(1-T$3)</f>
        <v>24</v>
      </c>
      <c r="U62" s="7">
        <f>(T62/N62-1)</f>
        <v>-0.12152269399707172</v>
      </c>
      <c r="V62" s="18">
        <v>16</v>
      </c>
      <c r="W62" s="19">
        <v>32</v>
      </c>
      <c r="X62" s="20">
        <v>20.8</v>
      </c>
      <c r="Y62" s="21"/>
      <c r="Z62" s="22">
        <v>14.65</v>
      </c>
      <c r="AA62" s="22">
        <v>18.05</v>
      </c>
      <c r="AB62" s="22">
        <f>AA62-Z62</f>
        <v>3.4000000000000004</v>
      </c>
      <c r="AC62" s="20">
        <v>14.7</v>
      </c>
      <c r="AD62" s="21">
        <v>14.20374518218209</v>
      </c>
      <c r="AE62" s="21">
        <v>14.25</v>
      </c>
      <c r="AF62" s="23">
        <f>(AD62/$AC62-1)</f>
        <v>-0.03375883114407552</v>
      </c>
      <c r="AG62" s="23">
        <f>(AE62/$AC62-1)</f>
        <v>-0.030612244897959107</v>
      </c>
    </row>
    <row r="63" spans="1:33" ht="12.75">
      <c r="A63">
        <f>A62+1</f>
        <v>59</v>
      </c>
      <c r="B63" t="s">
        <v>86</v>
      </c>
      <c r="D63" s="8">
        <v>17.2</v>
      </c>
      <c r="E63" s="9">
        <v>25.44</v>
      </c>
      <c r="F63" s="10">
        <f>(E63/D63-1)</f>
        <v>0.4790697674418607</v>
      </c>
      <c r="G63" s="11">
        <v>8.65919235</v>
      </c>
      <c r="H63" s="11">
        <v>9.21119235</v>
      </c>
      <c r="I63" s="11">
        <v>12.430079231611112</v>
      </c>
      <c r="J63" s="11">
        <v>12.99863923161111</v>
      </c>
      <c r="K63" s="12">
        <f>(D63/M63)-1</f>
        <v>0.028708133971291794</v>
      </c>
      <c r="L63" s="13">
        <f>(E63/N63)-1</f>
        <v>0</v>
      </c>
      <c r="M63" s="14">
        <v>16.72</v>
      </c>
      <c r="N63" s="9">
        <v>25.44</v>
      </c>
      <c r="O63" s="15">
        <f>D63*O$3</f>
        <v>34.4</v>
      </c>
      <c r="P63" s="16">
        <f>(O63/N63)-1</f>
        <v>0.35220125786163514</v>
      </c>
      <c r="Q63" s="16">
        <f>(N63/O63)-1</f>
        <v>-0.26046511627906965</v>
      </c>
      <c r="R63" s="16">
        <f>(N63*(1+$R60)/O63)-1</f>
        <v>-0.999172843323073</v>
      </c>
      <c r="S63" s="16">
        <f>(N63*(1+S$3+R$3)/O63)-1</f>
        <v>-0.1865116279069765</v>
      </c>
      <c r="T63" s="17">
        <f>O63*(1-T$3)</f>
        <v>25.799999999999997</v>
      </c>
      <c r="U63" s="7">
        <f>(T63/N63-1)</f>
        <v>0.014150943396226356</v>
      </c>
      <c r="V63" s="18">
        <v>17.2</v>
      </c>
      <c r="W63" s="19">
        <v>34.4</v>
      </c>
      <c r="X63" s="20">
        <v>22.4</v>
      </c>
      <c r="Y63" s="21"/>
      <c r="Z63" s="22">
        <v>15.85</v>
      </c>
      <c r="AA63" s="22">
        <v>16.72</v>
      </c>
      <c r="AB63" s="22">
        <f>AA63-Z63</f>
        <v>0.8699999999999992</v>
      </c>
      <c r="AC63" s="20">
        <v>15.5</v>
      </c>
      <c r="AD63" s="21">
        <v>15.82189302554416</v>
      </c>
      <c r="AE63" s="21">
        <v>15.85</v>
      </c>
      <c r="AF63" s="23">
        <f>(AD63/$AC63-1)</f>
        <v>0.020767291970591018</v>
      </c>
      <c r="AG63" s="23">
        <f>(AE63/$AC63-1)</f>
        <v>0.022580645161290214</v>
      </c>
    </row>
    <row r="64" spans="1:33" ht="12.75">
      <c r="A64">
        <f>A63+1</f>
        <v>60</v>
      </c>
      <c r="B64" t="s">
        <v>87</v>
      </c>
      <c r="D64" s="8">
        <v>19.2</v>
      </c>
      <c r="E64" s="9">
        <v>26.64</v>
      </c>
      <c r="F64" s="10">
        <f>(E64/D64-1)</f>
        <v>0.3875000000000002</v>
      </c>
      <c r="G64" s="11">
        <v>9.78537575</v>
      </c>
      <c r="H64" s="11">
        <v>10.33737575</v>
      </c>
      <c r="I64" s="11">
        <v>13.590048133611111</v>
      </c>
      <c r="J64" s="11">
        <v>14.15860813361111</v>
      </c>
      <c r="K64" s="12">
        <f>(D64/M64)-1</f>
        <v>0.12676056338028174</v>
      </c>
      <c r="L64" s="13">
        <f>(E64/N64)-1</f>
        <v>0</v>
      </c>
      <c r="M64" s="14">
        <v>17.04</v>
      </c>
      <c r="N64" s="9">
        <v>26.64</v>
      </c>
      <c r="O64" s="15">
        <f>D64*O$3</f>
        <v>38.4</v>
      </c>
      <c r="P64" s="16">
        <f>(O64/N64)-1</f>
        <v>0.4414414414414414</v>
      </c>
      <c r="Q64" s="16">
        <f>(N64/O64)-1</f>
        <v>-0.3062499999999999</v>
      </c>
      <c r="R64" s="16">
        <f>(N64*(1+$R61)/O64)-1</f>
        <v>-0.7234396735783031</v>
      </c>
      <c r="S64" s="16">
        <f>(N64*(1+S$3+R$3)/O64)-1</f>
        <v>-0.23687499999999995</v>
      </c>
      <c r="T64" s="17">
        <f>O64*(1-T$3)</f>
        <v>28.799999999999997</v>
      </c>
      <c r="U64" s="7">
        <f>(T64/N64-1)</f>
        <v>0.08108108108108092</v>
      </c>
      <c r="V64" s="18">
        <v>19.2</v>
      </c>
      <c r="W64" s="19">
        <v>38.4</v>
      </c>
      <c r="X64" s="20">
        <v>25</v>
      </c>
      <c r="Y64" s="21"/>
      <c r="Z64" s="22">
        <v>17.52</v>
      </c>
      <c r="AA64" s="22">
        <v>17.04</v>
      </c>
      <c r="AB64" s="22">
        <f>AA64-Z64</f>
        <v>-0.4800000000000004</v>
      </c>
      <c r="AC64" s="20">
        <v>16.95</v>
      </c>
      <c r="AD64" s="21">
        <v>17.59983854654416</v>
      </c>
      <c r="AE64" s="21">
        <v>17.65</v>
      </c>
      <c r="AF64" s="23">
        <f>(AD64/$AC64-1)</f>
        <v>0.03833855731823954</v>
      </c>
      <c r="AG64" s="23">
        <f>(AE64/$AC64-1)</f>
        <v>0.041297935103244754</v>
      </c>
    </row>
    <row r="65" spans="1:33" ht="12.75">
      <c r="A65">
        <f>A64+1</f>
        <v>61</v>
      </c>
      <c r="B65" s="24" t="s">
        <v>88</v>
      </c>
      <c r="D65" s="8">
        <v>17.6</v>
      </c>
      <c r="E65" s="9">
        <v>25.7</v>
      </c>
      <c r="F65" s="10">
        <f>(E65/D65-1)</f>
        <v>0.4602272727272725</v>
      </c>
      <c r="G65" s="11">
        <v>9.78537575</v>
      </c>
      <c r="H65" s="11">
        <v>10.33737575</v>
      </c>
      <c r="I65" s="11">
        <v>13.590048133611111</v>
      </c>
      <c r="J65" s="11">
        <v>14.15860813361111</v>
      </c>
      <c r="K65" s="12">
        <f>(D65/M65)-1</f>
        <v>0.04142011834319548</v>
      </c>
      <c r="L65" s="13">
        <f>(E65/N65)-1</f>
        <v>0</v>
      </c>
      <c r="M65" s="14">
        <v>16.9</v>
      </c>
      <c r="N65" s="9">
        <v>25.7</v>
      </c>
      <c r="O65" s="15">
        <f>D65*O$3</f>
        <v>35.2</v>
      </c>
      <c r="P65" s="16">
        <f>(O65/N65)-1</f>
        <v>0.36964980544747106</v>
      </c>
      <c r="Q65" s="16">
        <f>(N65/O65)-1</f>
        <v>-0.26988636363636376</v>
      </c>
      <c r="R65" s="16">
        <f>(N65*(1+$R62)/O65)-1</f>
        <v>-0.9988085037276571</v>
      </c>
      <c r="S65" s="16">
        <f>(N65*(1+S$3+R$3)/O65)-1</f>
        <v>-0.19687500000000002</v>
      </c>
      <c r="T65" s="17">
        <f>O65*(1-T$3)</f>
        <v>26.400000000000002</v>
      </c>
      <c r="U65" s="7">
        <f>(T65/N65-1)</f>
        <v>0.027237354085603238</v>
      </c>
      <c r="V65" s="18">
        <v>19.6</v>
      </c>
      <c r="W65" s="19">
        <v>39.2</v>
      </c>
      <c r="X65" s="20">
        <v>22.9</v>
      </c>
      <c r="Y65" s="21"/>
      <c r="Z65" s="22">
        <v>16.3</v>
      </c>
      <c r="AA65" s="22">
        <v>16.9</v>
      </c>
      <c r="AB65" s="22">
        <f>AA65-Z65</f>
        <v>0.5999999999999979</v>
      </c>
      <c r="AC65" s="20">
        <v>15.9</v>
      </c>
      <c r="AD65" s="21">
        <v>16.13714248838899</v>
      </c>
      <c r="AE65" s="21">
        <v>16.15</v>
      </c>
      <c r="AF65" s="23">
        <f>(AD65/$AC65-1)</f>
        <v>0.014914621911257031</v>
      </c>
      <c r="AG65" s="23">
        <f>(AE65/$AC65-1)</f>
        <v>0.015723270440251458</v>
      </c>
    </row>
    <row r="66" spans="1:33" ht="12.75">
      <c r="A66">
        <f>A65+1</f>
        <v>62</v>
      </c>
      <c r="B66" t="s">
        <v>89</v>
      </c>
      <c r="D66" s="8">
        <v>16.45</v>
      </c>
      <c r="E66" s="9">
        <v>24.67</v>
      </c>
      <c r="F66" s="10">
        <f>(E66/D66-1)</f>
        <v>0.49969604863221906</v>
      </c>
      <c r="G66" s="11">
        <v>8.18848235</v>
      </c>
      <c r="H66" s="11">
        <v>8.760482349999998</v>
      </c>
      <c r="I66" s="11">
        <v>11.94524793161111</v>
      </c>
      <c r="J66" s="11">
        <v>12.53440793161111</v>
      </c>
      <c r="K66" s="12">
        <f>(D66/M66)-1</f>
        <v>-0.0024257125530624535</v>
      </c>
      <c r="L66" s="13">
        <f>(E66/N66)-1</f>
        <v>0</v>
      </c>
      <c r="M66" s="14">
        <v>16.49</v>
      </c>
      <c r="N66" s="9">
        <v>24.67</v>
      </c>
      <c r="O66" s="15">
        <f>D66*O$3</f>
        <v>32.9</v>
      </c>
      <c r="P66" s="16">
        <f>(O66/N66)-1</f>
        <v>0.33360356708552885</v>
      </c>
      <c r="Q66" s="16">
        <f>(N66/O66)-1</f>
        <v>-0.25015197568389047</v>
      </c>
      <c r="R66" s="16">
        <f>(N66*(1+$R63)/O66)-1</f>
        <v>-0.9993797582000064</v>
      </c>
      <c r="S66" s="16">
        <f>(N66*(1+S$3+R$3)/O66)-1</f>
        <v>-0.17516717325227948</v>
      </c>
      <c r="T66" s="17">
        <f>O66*(1-T$3)</f>
        <v>24.674999999999997</v>
      </c>
      <c r="U66" s="7">
        <f>(T66/N66-1)</f>
        <v>0.00020267531414663864</v>
      </c>
      <c r="V66" s="18">
        <v>16.45</v>
      </c>
      <c r="W66" s="19">
        <v>32.9</v>
      </c>
      <c r="X66" s="20">
        <v>21.4</v>
      </c>
      <c r="Y66" s="21"/>
      <c r="Z66" s="22">
        <v>15.45</v>
      </c>
      <c r="AA66" s="22">
        <v>16.49</v>
      </c>
      <c r="AB66" s="22">
        <f>AA66-Z66</f>
        <v>1.0399999999999991</v>
      </c>
      <c r="AC66" s="20">
        <v>14.9</v>
      </c>
      <c r="AD66" s="21">
        <v>15.183834232440713</v>
      </c>
      <c r="AE66" s="21">
        <f>ROUNDUP(AD66,1)</f>
        <v>15.2</v>
      </c>
      <c r="AF66" s="23">
        <f>(AD66/$AC66-1)</f>
        <v>0.01904927734501416</v>
      </c>
      <c r="AG66" s="23">
        <f>(AE66/$AC66-1)</f>
        <v>0.020134228187919323</v>
      </c>
    </row>
    <row r="67" spans="1:33" ht="12.75">
      <c r="A67">
        <f>A66+1</f>
        <v>63</v>
      </c>
      <c r="B67" t="s">
        <v>90</v>
      </c>
      <c r="D67" s="8">
        <v>23</v>
      </c>
      <c r="E67" s="9">
        <v>32.46</v>
      </c>
      <c r="F67" s="10">
        <f>(E67/D67-1)</f>
        <v>0.41130434782608694</v>
      </c>
      <c r="G67" s="11">
        <v>12.341022905</v>
      </c>
      <c r="H67" s="11">
        <v>13.053022905</v>
      </c>
      <c r="I67" s="11">
        <v>16.222364703261114</v>
      </c>
      <c r="J67" s="11">
        <v>16.95572470326111</v>
      </c>
      <c r="K67" s="12">
        <f>(D67/M67)-1</f>
        <v>0.09004739336492884</v>
      </c>
      <c r="L67" s="13">
        <f>(E67/N67)-1</f>
        <v>0</v>
      </c>
      <c r="M67" s="14">
        <v>21.1</v>
      </c>
      <c r="N67" s="9">
        <v>32.46</v>
      </c>
      <c r="O67" s="15">
        <f>D67*O$3</f>
        <v>46</v>
      </c>
      <c r="P67" s="16">
        <f>(O67/N67)-1</f>
        <v>0.41712877387553915</v>
      </c>
      <c r="Q67" s="16">
        <f>(N67/O67)-1</f>
        <v>-0.29434782608695653</v>
      </c>
      <c r="R67" s="16">
        <f>(N67*(1+$R64)/O67)-1</f>
        <v>-0.8048446044424287</v>
      </c>
      <c r="S67" s="16">
        <f>(N67*(1+S$3+R$3)/O67)-1</f>
        <v>-0.22378260869565214</v>
      </c>
      <c r="T67" s="17">
        <f>O67*(1-T$3)</f>
        <v>34.5</v>
      </c>
      <c r="U67" s="7">
        <f>(T67/N67-1)</f>
        <v>0.06284658040665425</v>
      </c>
      <c r="V67" s="18">
        <v>23</v>
      </c>
      <c r="W67" s="19">
        <v>46</v>
      </c>
      <c r="X67" s="20">
        <v>29.9</v>
      </c>
      <c r="Y67" s="21"/>
      <c r="Z67" s="22">
        <v>21.25</v>
      </c>
      <c r="AA67" s="22">
        <v>21.1</v>
      </c>
      <c r="AB67" s="22">
        <f>AA67-Z67</f>
        <v>-0.14999999999999858</v>
      </c>
      <c r="AC67" s="20">
        <v>20.7</v>
      </c>
      <c r="AD67" s="21">
        <v>20.976262669102354</v>
      </c>
      <c r="AE67" s="21">
        <f>ROUNDUP(AD67,1)</f>
        <v>21</v>
      </c>
      <c r="AF67" s="23">
        <f>(AD67/$AC67-1)</f>
        <v>0.013346022661949508</v>
      </c>
      <c r="AG67" s="23">
        <f>(AE67/$AC67-1)</f>
        <v>0.01449275362318847</v>
      </c>
    </row>
    <row r="68" spans="1:33" ht="12.75">
      <c r="A68">
        <f>A67+1</f>
        <v>64</v>
      </c>
      <c r="B68" t="s">
        <v>91</v>
      </c>
      <c r="D68" s="8">
        <v>15.25</v>
      </c>
      <c r="E68" s="9">
        <v>26.61</v>
      </c>
      <c r="F68" s="10">
        <f>(E68/D68-1)</f>
        <v>0.7449180327868852</v>
      </c>
      <c r="G68" s="11">
        <v>6.5035725</v>
      </c>
      <c r="H68" s="11">
        <v>7.27108285</v>
      </c>
      <c r="I68" s="11">
        <v>10.20979078611111</v>
      </c>
      <c r="J68" s="11">
        <v>11.000326446611112</v>
      </c>
      <c r="K68" s="12">
        <f>(D68/M68)-1</f>
        <v>-0.1489955357142858</v>
      </c>
      <c r="L68" s="13">
        <f>(E68/N68)-1</f>
        <v>0</v>
      </c>
      <c r="M68" s="14">
        <v>17.92</v>
      </c>
      <c r="N68" s="9">
        <v>26.61</v>
      </c>
      <c r="O68" s="15">
        <f>D68*O$3</f>
        <v>30.5</v>
      </c>
      <c r="P68" s="16">
        <f>(O68/N68)-1</f>
        <v>0.14618564449455085</v>
      </c>
      <c r="Q68" s="16">
        <f>(N68/O68)-1</f>
        <v>-0.1275409836065574</v>
      </c>
      <c r="R68" s="16">
        <f>(N68*(1+$R65)/O68)-1</f>
        <v>-0.9989604683341953</v>
      </c>
      <c r="S68" s="16">
        <f>(N68*(1+S$3+R$3)/O68)-1</f>
        <v>-0.0402950819672131</v>
      </c>
      <c r="T68" s="17">
        <f>O68*(1-T$3)</f>
        <v>22.875</v>
      </c>
      <c r="U68" s="7">
        <f>(T68/N68-1)</f>
        <v>-0.1403607666290868</v>
      </c>
      <c r="V68" s="18">
        <v>15.25</v>
      </c>
      <c r="W68" s="19">
        <v>30.5</v>
      </c>
      <c r="X68" s="20">
        <v>19.85</v>
      </c>
      <c r="Y68" s="21"/>
      <c r="Z68" s="22">
        <v>14.6</v>
      </c>
      <c r="AA68" s="22">
        <v>17.92</v>
      </c>
      <c r="AB68" s="22">
        <f>AA68-Z68</f>
        <v>3.320000000000002</v>
      </c>
      <c r="AC68" s="20">
        <v>14</v>
      </c>
      <c r="AD68" s="21">
        <v>14.172572054595882</v>
      </c>
      <c r="AE68" s="21">
        <f>ROUNDUP(AD68,1)</f>
        <v>14.2</v>
      </c>
      <c r="AF68" s="23">
        <f>(AD68/$AC68-1)</f>
        <v>0.0123265753282773</v>
      </c>
      <c r="AG68" s="23">
        <f>(AE68/$AC68-1)</f>
        <v>0.014285714285714235</v>
      </c>
    </row>
    <row r="69" spans="1:33" ht="12.75">
      <c r="A69">
        <f>A68+1</f>
        <v>65</v>
      </c>
      <c r="B69" t="s">
        <v>92</v>
      </c>
      <c r="D69" s="8">
        <v>18.75</v>
      </c>
      <c r="E69" s="9">
        <v>25.56</v>
      </c>
      <c r="F69" s="10">
        <f>(E69/D69-1)</f>
        <v>0.36319999999999997</v>
      </c>
      <c r="G69" s="11">
        <v>9.965174600000001</v>
      </c>
      <c r="H69" s="11">
        <v>10.5671746</v>
      </c>
      <c r="I69" s="11">
        <v>13.775240949111112</v>
      </c>
      <c r="J69" s="11">
        <v>14.39530094911111</v>
      </c>
      <c r="K69" s="12">
        <f>(D69/M69)-1</f>
        <v>0.1254501800720289</v>
      </c>
      <c r="L69" s="13">
        <f>(E69/N69)-1</f>
        <v>0</v>
      </c>
      <c r="M69" s="14">
        <v>16.66</v>
      </c>
      <c r="N69" s="9">
        <v>25.56</v>
      </c>
      <c r="O69" s="15">
        <f>D69*O$3</f>
        <v>37.5</v>
      </c>
      <c r="P69" s="16">
        <f>(O69/N69)-1</f>
        <v>0.46713615023474175</v>
      </c>
      <c r="Q69" s="16">
        <f>(N69/O69)-1</f>
        <v>-0.3184</v>
      </c>
      <c r="R69" s="16">
        <f>(N69*(1+$R66)/O69)-1</f>
        <v>-0.9995772431891243</v>
      </c>
      <c r="S69" s="16">
        <f>(N69*(1+S$3+R$3)/O69)-1</f>
        <v>-0.25024</v>
      </c>
      <c r="T69" s="17">
        <f>O69*(1-T$3)</f>
        <v>28.125</v>
      </c>
      <c r="U69" s="7">
        <f>(T69/N69-1)</f>
        <v>0.10035211267605648</v>
      </c>
      <c r="V69" s="18">
        <v>18.75</v>
      </c>
      <c r="W69" s="19">
        <v>37.5</v>
      </c>
      <c r="X69" s="20">
        <v>24.4</v>
      </c>
      <c r="Y69" s="21"/>
      <c r="Z69" s="22">
        <v>17.68</v>
      </c>
      <c r="AA69" s="22">
        <v>16.66</v>
      </c>
      <c r="AB69" s="22">
        <f>AA69-Z69</f>
        <v>-1.0199999999999996</v>
      </c>
      <c r="AC69" s="20">
        <v>16.9</v>
      </c>
      <c r="AD69" s="21">
        <v>17.866926872350774</v>
      </c>
      <c r="AE69" s="21">
        <f>ROUNDUP(AD69,1)</f>
        <v>17.9</v>
      </c>
      <c r="AF69" s="23">
        <f>(AD69/$AC69-1)</f>
        <v>0.05721460783140686</v>
      </c>
      <c r="AG69" s="23">
        <f>(AE69/$AC69-1)</f>
        <v>0.059171597633136175</v>
      </c>
    </row>
    <row r="70" spans="1:33" ht="12.75">
      <c r="A70">
        <f>A69+1</f>
        <v>66</v>
      </c>
      <c r="B70" t="s">
        <v>93</v>
      </c>
      <c r="D70" s="8">
        <v>20.6</v>
      </c>
      <c r="E70" s="9">
        <v>26.88</v>
      </c>
      <c r="F70" s="10">
        <f>(E70/D70-1)</f>
        <v>0.30485436893203866</v>
      </c>
      <c r="G70" s="11">
        <v>11.212814599999998</v>
      </c>
      <c r="H70" s="11">
        <v>11.854814599999997</v>
      </c>
      <c r="I70" s="11">
        <v>15.060310149111109</v>
      </c>
      <c r="J70" s="11">
        <v>15.721570149111109</v>
      </c>
      <c r="K70" s="12">
        <f>(D70/M70)-1</f>
        <v>0.1495535714285714</v>
      </c>
      <c r="L70" s="13">
        <f>(E70/N70)-1</f>
        <v>0</v>
      </c>
      <c r="M70" s="14">
        <v>17.92</v>
      </c>
      <c r="N70" s="9">
        <v>26.88</v>
      </c>
      <c r="O70" s="15">
        <f>D70*O$3</f>
        <v>41.2</v>
      </c>
      <c r="P70" s="16">
        <f>(O70/N70)-1</f>
        <v>0.5327380952380953</v>
      </c>
      <c r="Q70" s="16">
        <f>(N70/O70)-1</f>
        <v>-0.3475728155339807</v>
      </c>
      <c r="R70" s="16">
        <f>(N70*(1+$R67)/O70)-1</f>
        <v>-0.8726753147430214</v>
      </c>
      <c r="S70" s="16">
        <f>(N70*(1+S$3+R$3)/O70)-1</f>
        <v>-0.28233009708737866</v>
      </c>
      <c r="T70" s="17">
        <f>O70*(1-T$3)</f>
        <v>30.900000000000002</v>
      </c>
      <c r="U70" s="7">
        <f>(T70/N70-1)</f>
        <v>0.14955357142857162</v>
      </c>
      <c r="V70" s="18">
        <v>20.6</v>
      </c>
      <c r="W70" s="19">
        <v>41.2</v>
      </c>
      <c r="X70" s="20">
        <v>26.8</v>
      </c>
      <c r="Y70" s="21"/>
      <c r="Z70" s="22">
        <v>19.07</v>
      </c>
      <c r="AA70" s="22">
        <v>17.92</v>
      </c>
      <c r="AB70" s="22">
        <f>AA70-Z70</f>
        <v>-1.1499999999999986</v>
      </c>
      <c r="AC70" s="20">
        <v>18.1</v>
      </c>
      <c r="AD70" s="21">
        <v>19.02858732304043</v>
      </c>
      <c r="AE70" s="21">
        <v>19.05</v>
      </c>
      <c r="AF70" s="23">
        <f>(AD70/$AC70-1)</f>
        <v>0.051303167018808216</v>
      </c>
      <c r="AG70" s="23">
        <f>(AE70/$AC70-1)</f>
        <v>0.05248618784530379</v>
      </c>
    </row>
    <row r="71" spans="1:33" ht="12.75">
      <c r="A71">
        <f>A70+1</f>
        <v>67</v>
      </c>
      <c r="B71" t="s">
        <v>94</v>
      </c>
      <c r="D71" s="8">
        <v>20.75</v>
      </c>
      <c r="E71" s="9">
        <v>28.19</v>
      </c>
      <c r="F71" s="10">
        <f>(E71/D71-1)</f>
        <v>0.35855421686747</v>
      </c>
      <c r="G71" s="11">
        <v>11.202404249999999</v>
      </c>
      <c r="H71" s="11">
        <v>11.844404249999998</v>
      </c>
      <c r="I71" s="11">
        <v>15.04958748861111</v>
      </c>
      <c r="J71" s="11">
        <v>15.71084748861111</v>
      </c>
      <c r="K71" s="12">
        <f>(D71/M71)-1</f>
        <v>0.11379495437466458</v>
      </c>
      <c r="L71" s="13">
        <f>(E71/N71)-1</f>
        <v>0</v>
      </c>
      <c r="M71" s="14">
        <v>18.63</v>
      </c>
      <c r="N71" s="9">
        <v>28.19</v>
      </c>
      <c r="O71" s="15">
        <f>D71*O$3</f>
        <v>41.5</v>
      </c>
      <c r="P71" s="16">
        <f>(O71/N71)-1</f>
        <v>0.47215324583185514</v>
      </c>
      <c r="Q71" s="16">
        <f>(N71/O71)-1</f>
        <v>-0.320722891566265</v>
      </c>
      <c r="R71" s="16">
        <f>(N71*(1+$R68)/O71)-1</f>
        <v>-0.9992938699359268</v>
      </c>
      <c r="S71" s="16">
        <f>(N71*(1+S$3+R$3)/O71)-1</f>
        <v>-0.2527951807228914</v>
      </c>
      <c r="T71" s="17">
        <f>O71*(1-T$3)</f>
        <v>31.125</v>
      </c>
      <c r="U71" s="7">
        <f>(T71/N71-1)</f>
        <v>0.10411493437389141</v>
      </c>
      <c r="V71" s="18">
        <v>20.75</v>
      </c>
      <c r="W71" s="19">
        <v>41.5</v>
      </c>
      <c r="X71" s="20">
        <v>27</v>
      </c>
      <c r="Y71" s="21"/>
      <c r="Z71" s="22">
        <v>19.07</v>
      </c>
      <c r="AA71" s="22">
        <v>18.63</v>
      </c>
      <c r="AB71" s="22">
        <f>AA71-Z71</f>
        <v>-0.4400000000000013</v>
      </c>
      <c r="AC71" s="20">
        <v>18.1</v>
      </c>
      <c r="AD71" s="21">
        <v>19.016132940906232</v>
      </c>
      <c r="AE71" s="21">
        <v>19.05</v>
      </c>
      <c r="AF71" s="23">
        <f>(AD71/$AC71-1)</f>
        <v>0.050615079608079094</v>
      </c>
      <c r="AG71" s="23">
        <f>(AE71/$AC71-1)</f>
        <v>0.05248618784530379</v>
      </c>
    </row>
    <row r="72" spans="1:33" ht="12.75">
      <c r="A72">
        <f>A71+1</f>
        <v>68</v>
      </c>
      <c r="B72" t="s">
        <v>95</v>
      </c>
      <c r="D72" s="8">
        <v>32.8</v>
      </c>
      <c r="E72" s="9">
        <v>42.55</v>
      </c>
      <c r="F72" s="10">
        <f>(E72/D72-1)</f>
        <v>0.2972560975609757</v>
      </c>
      <c r="G72" s="11">
        <v>19.29177995</v>
      </c>
      <c r="H72" s="11">
        <v>20.653779949999997</v>
      </c>
      <c r="I72" s="11">
        <v>23.38164445961111</v>
      </c>
      <c r="J72" s="11">
        <v>24.784504459611107</v>
      </c>
      <c r="K72" s="12">
        <f>(D72/M72)-1</f>
        <v>0.11299626739056667</v>
      </c>
      <c r="L72" s="13">
        <f>(E72/N72)-1</f>
        <v>0</v>
      </c>
      <c r="M72" s="14">
        <v>29.47</v>
      </c>
      <c r="N72" s="9">
        <v>42.55</v>
      </c>
      <c r="O72" s="15">
        <f>D72*O$3</f>
        <v>65.6</v>
      </c>
      <c r="P72" s="16">
        <f>(O72/N72)-1</f>
        <v>0.5417156286721503</v>
      </c>
      <c r="Q72" s="16">
        <f>(N72/O72)-1</f>
        <v>-0.35137195121951215</v>
      </c>
      <c r="R72" s="16">
        <f>(N72*(1+$R69)/O72)-1</f>
        <v>-0.9997257880746531</v>
      </c>
      <c r="S72" s="16">
        <f>(N72*(1+S$3+R$3)/O72)-1</f>
        <v>-0.2865091463414634</v>
      </c>
      <c r="T72" s="17">
        <f>O72*(1-T$3)</f>
        <v>49.199999999999996</v>
      </c>
      <c r="U72" s="7">
        <f>(T72/N72-1)</f>
        <v>0.15628672150411282</v>
      </c>
      <c r="V72" s="18">
        <v>32.8</v>
      </c>
      <c r="W72" s="19">
        <v>65.6</v>
      </c>
      <c r="X72" s="20">
        <v>42.65</v>
      </c>
      <c r="Y72" s="21"/>
      <c r="Z72" s="22">
        <v>29.85</v>
      </c>
      <c r="AA72" s="22">
        <v>29.47</v>
      </c>
      <c r="AB72" s="22">
        <f>AA72-Z72</f>
        <v>-0.38000000000000256</v>
      </c>
      <c r="AC72" s="20">
        <v>28.15</v>
      </c>
      <c r="AD72" s="21">
        <v>29.78163084457864</v>
      </c>
      <c r="AE72" s="21">
        <f>ROUNDUP(AD72,1)</f>
        <v>29.8</v>
      </c>
      <c r="AF72" s="23">
        <f>(AD72/$AC72-1)</f>
        <v>0.05796201934560008</v>
      </c>
      <c r="AG72" s="23">
        <f>(AE72/$AC72-1)</f>
        <v>0.05861456483126126</v>
      </c>
    </row>
    <row r="73" spans="2:33" ht="12.75">
      <c r="B73" t="s">
        <v>96</v>
      </c>
      <c r="C73">
        <v>34</v>
      </c>
      <c r="D73" s="8">
        <v>38.5</v>
      </c>
      <c r="E73" s="9"/>
      <c r="F73" s="10"/>
      <c r="G73" s="11"/>
      <c r="H73" s="11"/>
      <c r="I73" s="11"/>
      <c r="J73" s="11"/>
      <c r="K73" s="25"/>
      <c r="L73" s="26"/>
      <c r="M73" s="14">
        <v>34</v>
      </c>
      <c r="N73" s="9"/>
      <c r="O73" s="15"/>
      <c r="P73" s="16"/>
      <c r="Q73" s="16"/>
      <c r="R73" s="16"/>
      <c r="S73" s="16"/>
      <c r="T73" s="17"/>
      <c r="U73" s="7"/>
      <c r="V73" s="18"/>
      <c r="W73" s="19"/>
      <c r="X73" s="20"/>
      <c r="Y73" s="21"/>
      <c r="Z73" s="22"/>
      <c r="AB73" s="22">
        <f>AA73-Z73</f>
        <v>0</v>
      </c>
      <c r="AC73" s="20"/>
      <c r="AD73" s="21"/>
      <c r="AE73" s="21"/>
      <c r="AF73" s="23"/>
      <c r="AG73" s="23"/>
    </row>
    <row r="74" spans="1:33" ht="12.75">
      <c r="A74">
        <f>A72+1</f>
        <v>69</v>
      </c>
      <c r="B74" t="s">
        <v>97</v>
      </c>
      <c r="D74" s="8">
        <v>19.3</v>
      </c>
      <c r="E74" s="9">
        <v>26.93</v>
      </c>
      <c r="F74" s="10">
        <f>(E74/D74-1)</f>
        <v>0.39533678756476687</v>
      </c>
      <c r="G74" s="11">
        <v>10.344669950000002</v>
      </c>
      <c r="H74" s="11">
        <v>10.874669950000001</v>
      </c>
      <c r="I74" s="11">
        <v>14.166121159611114</v>
      </c>
      <c r="J74" s="11">
        <v>14.712021159611112</v>
      </c>
      <c r="K74" s="12">
        <f>(D74/M74)-1</f>
        <v>0.10285714285714298</v>
      </c>
      <c r="L74" s="13">
        <f>(E74/N74)-1</f>
        <v>0</v>
      </c>
      <c r="M74" s="14">
        <v>17.5</v>
      </c>
      <c r="N74" s="9">
        <v>26.93</v>
      </c>
      <c r="O74" s="15">
        <f>D74*O$3</f>
        <v>38.6</v>
      </c>
      <c r="P74" s="16">
        <f>(O74/N74)-1</f>
        <v>0.43334571110285935</v>
      </c>
      <c r="Q74" s="16">
        <f>(N74/O74)-1</f>
        <v>-0.30233160621761657</v>
      </c>
      <c r="R74" s="16">
        <f>(N74*(1+$R71)/O74)-1</f>
        <v>-0.9995073553723967</v>
      </c>
      <c r="S74" s="16">
        <f>(N74*(1+S$3+R$3)/O74)-1</f>
        <v>-0.2325647668393782</v>
      </c>
      <c r="T74" s="17">
        <f>O74*(1-T$3)</f>
        <v>28.950000000000003</v>
      </c>
      <c r="U74" s="7">
        <f>(T74/N74-1)</f>
        <v>0.07500928332714452</v>
      </c>
      <c r="V74" s="18">
        <v>19.3</v>
      </c>
      <c r="W74" s="19">
        <v>38.6</v>
      </c>
      <c r="X74" s="20">
        <v>25.1</v>
      </c>
      <c r="Y74" s="21"/>
      <c r="Z74" s="22">
        <v>17.77</v>
      </c>
      <c r="AA74" s="22">
        <v>17.5</v>
      </c>
      <c r="AB74" s="22">
        <f>AA74-Z74</f>
        <v>-0.2699999999999996</v>
      </c>
      <c r="AC74" s="20">
        <v>17</v>
      </c>
      <c r="AD74" s="21">
        <v>17.726750733888984</v>
      </c>
      <c r="AE74" s="21">
        <v>17.75</v>
      </c>
      <c r="AF74" s="23">
        <f>(AD74/$AC74-1)</f>
        <v>0.042750043169940355</v>
      </c>
      <c r="AG74" s="23">
        <f>(AE74/$AC74-1)</f>
        <v>0.044117647058823595</v>
      </c>
    </row>
    <row r="75" spans="1:33" ht="12.75">
      <c r="A75">
        <f>A74+1</f>
        <v>70</v>
      </c>
      <c r="B75" t="s">
        <v>98</v>
      </c>
      <c r="D75" s="29">
        <v>28</v>
      </c>
      <c r="E75" s="30">
        <v>30</v>
      </c>
      <c r="F75" s="10">
        <f>(E75/D75-1)</f>
        <v>0.0714285714285714</v>
      </c>
      <c r="G75" s="11">
        <v>13.405424250000001</v>
      </c>
      <c r="H75" s="11">
        <v>14.04742425</v>
      </c>
      <c r="I75" s="11">
        <v>17.318698088611114</v>
      </c>
      <c r="J75" s="11">
        <v>17.979958088611113</v>
      </c>
      <c r="K75" s="12">
        <f>(D75/M75)-1</f>
        <v>0.4736842105263157</v>
      </c>
      <c r="L75" s="13">
        <f>(E75/N75)-1</f>
        <v>0</v>
      </c>
      <c r="M75" s="14">
        <v>19</v>
      </c>
      <c r="N75" s="30">
        <v>30</v>
      </c>
      <c r="O75" s="15">
        <f>D75*O$3</f>
        <v>56</v>
      </c>
      <c r="P75" s="16">
        <f>(O75/N75)-1</f>
        <v>0.8666666666666667</v>
      </c>
      <c r="Q75" s="16">
        <f>(N75/O75)-1</f>
        <v>-0.4642857142857143</v>
      </c>
      <c r="R75" s="16">
        <f>(N75*(1+$R72)/O75)-1</f>
        <v>-0.9998531007542785</v>
      </c>
      <c r="S75" s="16">
        <f>(N75*(1+S$3+R$3)/O75)-1</f>
        <v>-0.4107142857142857</v>
      </c>
      <c r="T75" s="17">
        <f>O75*(1-T$3)</f>
        <v>42</v>
      </c>
      <c r="U75" s="7">
        <f>(T75/N75-1)</f>
        <v>0.3999999999999999</v>
      </c>
      <c r="V75" s="18">
        <v>28</v>
      </c>
      <c r="W75" s="19">
        <v>56</v>
      </c>
      <c r="X75" s="20">
        <v>36.4</v>
      </c>
      <c r="Y75" s="21"/>
      <c r="Z75" s="22"/>
      <c r="AB75" s="22">
        <f>AA75-Z75</f>
        <v>0</v>
      </c>
      <c r="AC75" s="20"/>
      <c r="AD75" s="21"/>
      <c r="AE75" s="21"/>
      <c r="AF75" s="23"/>
      <c r="AG75" s="23"/>
    </row>
    <row r="76" spans="2:33" ht="12.75">
      <c r="B76" t="s">
        <v>99</v>
      </c>
      <c r="C76">
        <v>26</v>
      </c>
      <c r="D76" s="31">
        <v>27.3</v>
      </c>
      <c r="E76" s="30"/>
      <c r="F76" s="10"/>
      <c r="G76" s="11"/>
      <c r="H76" s="11"/>
      <c r="I76" s="11"/>
      <c r="J76" s="11"/>
      <c r="K76" s="25"/>
      <c r="L76" s="26"/>
      <c r="M76" s="14">
        <v>26.26</v>
      </c>
      <c r="N76" s="30"/>
      <c r="O76" s="15">
        <f>D76*O$3</f>
        <v>54.6</v>
      </c>
      <c r="P76" s="16"/>
      <c r="Q76" s="16"/>
      <c r="R76" s="16"/>
      <c r="S76" s="16"/>
      <c r="T76" s="17">
        <f>O76*(1-T$3)</f>
        <v>40.95</v>
      </c>
      <c r="U76" s="7"/>
      <c r="V76" s="18">
        <v>26</v>
      </c>
      <c r="W76" s="19"/>
      <c r="X76" s="20"/>
      <c r="Y76" s="21"/>
      <c r="Z76" s="22"/>
      <c r="AB76" s="22">
        <f>AA76-Z76</f>
        <v>0</v>
      </c>
      <c r="AC76" s="20"/>
      <c r="AD76" s="21"/>
      <c r="AE76" s="21"/>
      <c r="AF76" s="23"/>
      <c r="AG76" s="23"/>
    </row>
    <row r="77" spans="1:33" ht="12.75">
      <c r="A77">
        <f>A75+1</f>
        <v>71</v>
      </c>
      <c r="B77" t="s">
        <v>100</v>
      </c>
      <c r="D77" s="8">
        <v>20</v>
      </c>
      <c r="E77" s="30">
        <v>32.5</v>
      </c>
      <c r="F77" s="10">
        <f>(E77/D77-1)</f>
        <v>0.625</v>
      </c>
      <c r="G77" s="11">
        <v>10.508034250000001</v>
      </c>
      <c r="H77" s="11">
        <v>10.58003425</v>
      </c>
      <c r="I77" s="11">
        <v>14.334386388611113</v>
      </c>
      <c r="J77" s="11">
        <v>14.408546388611112</v>
      </c>
      <c r="K77" s="12">
        <f>(D77/M77)-1</f>
        <v>0.12107623318385641</v>
      </c>
      <c r="L77" s="13">
        <f>(E77/N77)-1</f>
        <v>0</v>
      </c>
      <c r="M77" s="14">
        <v>17.84</v>
      </c>
      <c r="N77" s="30">
        <v>32.5</v>
      </c>
      <c r="O77" s="15">
        <f>D77*O$3</f>
        <v>40</v>
      </c>
      <c r="P77" s="16">
        <f>(O77/N77)-1</f>
        <v>0.23076923076923084</v>
      </c>
      <c r="Q77" s="16">
        <f>(N77/O77)-1</f>
        <v>-0.1875</v>
      </c>
      <c r="R77" s="16">
        <f>(N77*(1+$R74)/O77)-1</f>
        <v>-0.9995997262400723</v>
      </c>
      <c r="S77" s="16">
        <f>(N77*(1+S$3+R$3)/O77)-1</f>
        <v>-0.10624999999999996</v>
      </c>
      <c r="T77" s="17">
        <f>O77*(1-T$3)</f>
        <v>30</v>
      </c>
      <c r="U77" s="7">
        <f>(T77/N77-1)</f>
        <v>-0.07692307692307687</v>
      </c>
      <c r="V77" s="18">
        <v>20</v>
      </c>
      <c r="W77" s="19">
        <v>40</v>
      </c>
      <c r="X77" s="20">
        <v>26</v>
      </c>
      <c r="Y77" s="21"/>
      <c r="Z77" s="22"/>
      <c r="AB77" s="22">
        <f>AA77-Z77</f>
        <v>0</v>
      </c>
      <c r="AC77" s="20"/>
      <c r="AD77" s="21"/>
      <c r="AE77" s="21"/>
      <c r="AF77" s="23"/>
      <c r="AG77" s="23"/>
    </row>
    <row r="78" spans="2:33" ht="12.75">
      <c r="B78" t="s">
        <v>101</v>
      </c>
      <c r="C78">
        <v>18.75</v>
      </c>
      <c r="D78" s="8">
        <v>21.4</v>
      </c>
      <c r="E78" s="30"/>
      <c r="F78" s="10"/>
      <c r="G78" s="11"/>
      <c r="H78" s="11"/>
      <c r="I78" s="11"/>
      <c r="J78" s="11"/>
      <c r="K78" s="25"/>
      <c r="L78" s="26"/>
      <c r="M78" s="14">
        <v>18.8</v>
      </c>
      <c r="N78" s="30"/>
      <c r="O78" s="15">
        <f>D78*O$3</f>
        <v>42.8</v>
      </c>
      <c r="P78" s="16"/>
      <c r="Q78" s="16"/>
      <c r="R78" s="16"/>
      <c r="S78" s="16"/>
      <c r="T78" s="17">
        <f>O78*(1-T$3)</f>
        <v>32.099999999999994</v>
      </c>
      <c r="U78" s="7"/>
      <c r="V78" s="18">
        <v>18.75</v>
      </c>
      <c r="W78" s="19"/>
      <c r="X78" s="20"/>
      <c r="Y78" s="21"/>
      <c r="Z78" s="22"/>
      <c r="AB78" s="22">
        <f>AA78-Z78</f>
        <v>0</v>
      </c>
      <c r="AC78" s="20"/>
      <c r="AD78" s="21"/>
      <c r="AE78" s="21"/>
      <c r="AF78" s="23"/>
      <c r="AG78" s="23"/>
    </row>
    <row r="79" spans="1:33" ht="12.75">
      <c r="A79">
        <f>A77+1</f>
        <v>72</v>
      </c>
      <c r="B79" t="s">
        <v>102</v>
      </c>
      <c r="D79" s="8">
        <v>18</v>
      </c>
      <c r="E79" s="30">
        <v>18.75</v>
      </c>
      <c r="F79" s="10">
        <f>(E79/D79-1)</f>
        <v>0.04166666666666674</v>
      </c>
      <c r="G79" s="11">
        <v>7.97682235</v>
      </c>
      <c r="H79" s="11">
        <v>8.548822349999998</v>
      </c>
      <c r="I79" s="11">
        <v>11.727238131611111</v>
      </c>
      <c r="J79" s="11">
        <v>12.316398131611109</v>
      </c>
      <c r="K79" s="12">
        <f>(D79/M79)-1</f>
        <v>0.0714285714285714</v>
      </c>
      <c r="L79" s="13">
        <f>(E79/N79)-1</f>
        <v>0</v>
      </c>
      <c r="M79" s="14">
        <v>16.8</v>
      </c>
      <c r="N79" s="30">
        <v>18.75</v>
      </c>
      <c r="O79" s="15">
        <f>D79*O$3</f>
        <v>36</v>
      </c>
      <c r="P79" s="16">
        <f>(O79/N79)-1</f>
        <v>0.9199999999999999</v>
      </c>
      <c r="Q79" s="16">
        <f>(N79/O79)-1</f>
        <v>-0.47916666666666663</v>
      </c>
      <c r="R79" s="16">
        <f>(N79*(1+$R76)/O79)-1</f>
        <v>-0.47916666666666663</v>
      </c>
      <c r="S79" s="16">
        <f>(N79*(1+S$3+R$3)/O79)-1</f>
        <v>-0.42708333333333337</v>
      </c>
      <c r="T79" s="17">
        <f>O79*(1-T$3)</f>
        <v>27</v>
      </c>
      <c r="U79" s="7">
        <f>(T79/N79-1)</f>
        <v>0.43999999999999995</v>
      </c>
      <c r="V79" s="18">
        <v>18</v>
      </c>
      <c r="W79" s="19">
        <v>36</v>
      </c>
      <c r="X79" s="20">
        <v>23.4</v>
      </c>
      <c r="Y79" s="21"/>
      <c r="Z79" s="22"/>
      <c r="AB79" s="22">
        <f>AA79-Z79</f>
        <v>0</v>
      </c>
      <c r="AC79" s="20"/>
      <c r="AD79" s="21"/>
      <c r="AE79" s="21"/>
      <c r="AF79" s="23"/>
      <c r="AG79" s="23"/>
    </row>
    <row r="80" spans="2:33" ht="12.75">
      <c r="B80" t="s">
        <v>103</v>
      </c>
      <c r="C80">
        <v>17</v>
      </c>
      <c r="D80" s="8">
        <v>17.1</v>
      </c>
      <c r="E80" s="30"/>
      <c r="F80" s="10"/>
      <c r="G80" s="11"/>
      <c r="H80" s="11"/>
      <c r="I80" s="11"/>
      <c r="J80" s="11"/>
      <c r="K80" s="25"/>
      <c r="L80" s="26"/>
      <c r="M80" s="14">
        <v>16.58</v>
      </c>
      <c r="N80" s="30"/>
      <c r="O80" s="15">
        <f>D80*O$3</f>
        <v>34.2</v>
      </c>
      <c r="P80" s="16"/>
      <c r="Q80" s="16"/>
      <c r="R80" s="16"/>
      <c r="S80" s="16"/>
      <c r="T80" s="17">
        <f>O80*(1-T$3)</f>
        <v>25.650000000000002</v>
      </c>
      <c r="U80" s="7"/>
      <c r="V80" s="18">
        <v>17</v>
      </c>
      <c r="W80" s="19"/>
      <c r="X80" s="20"/>
      <c r="Y80" s="21"/>
      <c r="Z80" s="22"/>
      <c r="AB80" s="22">
        <f>AA80-Z80</f>
        <v>0</v>
      </c>
      <c r="AC80" s="20"/>
      <c r="AD80" s="21"/>
      <c r="AE80" s="21"/>
      <c r="AF80" s="23"/>
      <c r="AG80" s="23"/>
    </row>
    <row r="81" spans="1:33" ht="12.75">
      <c r="A81">
        <f>A79+1</f>
        <v>73</v>
      </c>
      <c r="B81" t="s">
        <v>104</v>
      </c>
      <c r="D81" s="8">
        <v>26</v>
      </c>
      <c r="E81" s="30">
        <v>39.5</v>
      </c>
      <c r="F81" s="10">
        <f>(E81/D81-1)</f>
        <v>0.5192307692307692</v>
      </c>
      <c r="G81" s="11">
        <v>13.15525425</v>
      </c>
      <c r="H81" s="11">
        <v>13.19525425</v>
      </c>
      <c r="I81" s="11">
        <v>17.061022988611114</v>
      </c>
      <c r="J81" s="11">
        <v>17.10222298861111</v>
      </c>
      <c r="K81" s="12">
        <f>(D81/M81)-1</f>
        <v>0.28712871287128716</v>
      </c>
      <c r="L81" s="13">
        <f>(E81/N81)-1</f>
        <v>0</v>
      </c>
      <c r="M81" s="14">
        <v>20.2</v>
      </c>
      <c r="N81" s="30">
        <v>39.5</v>
      </c>
      <c r="O81" s="15">
        <f>D81*O$3</f>
        <v>52</v>
      </c>
      <c r="P81" s="16">
        <f>(O81/N81)-1</f>
        <v>0.31645569620253156</v>
      </c>
      <c r="Q81" s="16">
        <f>(N81/O81)-1</f>
        <v>-0.24038461538461542</v>
      </c>
      <c r="R81" s="16">
        <f>(N81*(1+$R78)/O81)-1</f>
        <v>-0.24038461538461542</v>
      </c>
      <c r="S81" s="16">
        <f>(N81*(1+S$3+R$3)/O81)-1</f>
        <v>-0.1644230769230769</v>
      </c>
      <c r="T81" s="17">
        <f>O81*(1-T$3)</f>
        <v>39</v>
      </c>
      <c r="U81" s="7">
        <f>(T81/N81-1)</f>
        <v>-0.012658227848101222</v>
      </c>
      <c r="V81" s="18">
        <v>26</v>
      </c>
      <c r="W81" s="19">
        <v>52</v>
      </c>
      <c r="X81" s="20">
        <v>33.8</v>
      </c>
      <c r="Y81" s="21"/>
      <c r="Z81" s="22"/>
      <c r="AB81" s="22">
        <f>AA81-Z81</f>
        <v>0</v>
      </c>
      <c r="AC81" s="20"/>
      <c r="AD81" s="21"/>
      <c r="AE81" s="21"/>
      <c r="AF81" s="23"/>
      <c r="AG81" s="23"/>
    </row>
    <row r="82" spans="2:33" ht="12.75">
      <c r="B82" t="s">
        <v>105</v>
      </c>
      <c r="C82">
        <v>24.6</v>
      </c>
      <c r="D82" s="8">
        <v>25.6</v>
      </c>
      <c r="E82" s="30"/>
      <c r="F82" s="10"/>
      <c r="G82" s="11"/>
      <c r="H82" s="11"/>
      <c r="I82" s="11"/>
      <c r="J82" s="11"/>
      <c r="K82" s="25"/>
      <c r="L82" s="26"/>
      <c r="M82" s="14">
        <v>23.2</v>
      </c>
      <c r="N82" s="30"/>
      <c r="O82" s="15">
        <f>D82*O$3</f>
        <v>51.2</v>
      </c>
      <c r="P82" s="16"/>
      <c r="Q82" s="16"/>
      <c r="R82" s="16"/>
      <c r="S82" s="16"/>
      <c r="T82" s="17">
        <f>O82*(1-T$3)</f>
        <v>38.400000000000006</v>
      </c>
      <c r="U82" s="7"/>
      <c r="V82" s="18">
        <v>24.6</v>
      </c>
      <c r="W82" s="19"/>
      <c r="X82" s="20"/>
      <c r="Y82" s="21"/>
      <c r="Z82" s="22"/>
      <c r="AA82" s="22"/>
      <c r="AB82" s="22">
        <f>AA82-Z82</f>
        <v>0</v>
      </c>
      <c r="AC82" s="20"/>
      <c r="AD82" s="21"/>
      <c r="AE82" s="21"/>
      <c r="AF82" s="23"/>
      <c r="AG82" s="23"/>
    </row>
    <row r="83" spans="1:33" ht="12.75">
      <c r="A83">
        <f>A81+1</f>
        <v>74</v>
      </c>
      <c r="B83" s="24" t="s">
        <v>106</v>
      </c>
      <c r="D83" s="8">
        <v>28.5</v>
      </c>
      <c r="E83" s="30">
        <v>42.5</v>
      </c>
      <c r="F83" s="10">
        <f>(E83/D83-1)</f>
        <v>0.49122807017543857</v>
      </c>
      <c r="G83" s="11">
        <v>14.250324250000004</v>
      </c>
      <c r="H83" s="11">
        <v>14.290324250000003</v>
      </c>
      <c r="I83" s="11">
        <v>18.188945088611113</v>
      </c>
      <c r="J83" s="11">
        <v>18.230145088611117</v>
      </c>
      <c r="K83" s="12">
        <f>(D83/M83)-1</f>
        <v>0.32189239332096475</v>
      </c>
      <c r="L83" s="13">
        <f>(E83/N83)-1</f>
        <v>0</v>
      </c>
      <c r="M83" s="14">
        <v>21.56</v>
      </c>
      <c r="N83" s="30">
        <v>42.5</v>
      </c>
      <c r="O83" s="15">
        <f>D83*O$3</f>
        <v>57</v>
      </c>
      <c r="P83" s="16">
        <f>(O83/N83)-1</f>
        <v>0.3411764705882352</v>
      </c>
      <c r="Q83" s="16">
        <f>(N83/O83)-1</f>
        <v>-0.2543859649122807</v>
      </c>
      <c r="R83" s="16">
        <f>(N83*(1+$R80)/O83)-1</f>
        <v>-0.2543859649122807</v>
      </c>
      <c r="S83" s="16">
        <f>(N83*(1+S$3+R$3)/O83)-1</f>
        <v>-0.17982456140350866</v>
      </c>
      <c r="T83" s="17">
        <f>O83*(1-T$3)</f>
        <v>42.75</v>
      </c>
      <c r="U83" s="7">
        <f>(T83/N83-1)</f>
        <v>0.00588235294117645</v>
      </c>
      <c r="V83" s="18">
        <v>28.5</v>
      </c>
      <c r="W83" s="19">
        <v>57</v>
      </c>
      <c r="X83" s="20">
        <v>37.05</v>
      </c>
      <c r="Y83" s="21"/>
      <c r="Z83" s="22"/>
      <c r="AA83" s="22"/>
      <c r="AB83" s="22">
        <f>AA83-Z83</f>
        <v>0</v>
      </c>
      <c r="AC83" s="20"/>
      <c r="AD83" s="21"/>
      <c r="AE83" s="21"/>
      <c r="AF83" s="23"/>
      <c r="AG83" s="23"/>
    </row>
    <row r="84" spans="2:33" ht="12.75">
      <c r="B84" s="24" t="s">
        <v>107</v>
      </c>
      <c r="C84">
        <v>26</v>
      </c>
      <c r="D84" s="8">
        <v>27.1</v>
      </c>
      <c r="E84" s="30"/>
      <c r="F84" s="10"/>
      <c r="G84" s="11"/>
      <c r="H84" s="11"/>
      <c r="I84" s="11"/>
      <c r="J84" s="11"/>
      <c r="K84" s="25"/>
      <c r="L84" s="26"/>
      <c r="M84" s="14">
        <v>26</v>
      </c>
      <c r="N84" s="30"/>
      <c r="O84" s="15">
        <f>D84*O$3</f>
        <v>54.2</v>
      </c>
      <c r="P84" s="16"/>
      <c r="Q84" s="16"/>
      <c r="R84" s="16"/>
      <c r="S84" s="16"/>
      <c r="T84" s="17">
        <f>O84*(1-T$3)</f>
        <v>40.650000000000006</v>
      </c>
      <c r="U84" s="7"/>
      <c r="V84" s="18">
        <v>26</v>
      </c>
      <c r="W84" s="19"/>
      <c r="X84" s="20"/>
      <c r="Y84" s="21"/>
      <c r="Z84" s="22"/>
      <c r="AB84" s="22">
        <f>AA84-Z84</f>
        <v>0</v>
      </c>
      <c r="AC84" s="20"/>
      <c r="AD84" s="21"/>
      <c r="AE84" s="21"/>
      <c r="AF84" s="23"/>
      <c r="AG84" s="23"/>
    </row>
    <row r="85" spans="1:33" ht="12.75">
      <c r="A85">
        <f>A83+1</f>
        <v>75</v>
      </c>
      <c r="B85" t="s">
        <v>108</v>
      </c>
      <c r="D85" s="8">
        <v>29.25</v>
      </c>
      <c r="E85" s="9">
        <v>38.38</v>
      </c>
      <c r="F85" s="10">
        <f>(E85/D85-1)</f>
        <v>0.3121367521367522</v>
      </c>
      <c r="G85" s="11">
        <v>16.72169425</v>
      </c>
      <c r="H85" s="11">
        <v>16.865694249999997</v>
      </c>
      <c r="I85" s="11">
        <v>20.734456188611112</v>
      </c>
      <c r="J85" s="11">
        <v>20.88277618861111</v>
      </c>
      <c r="K85" s="12">
        <f>(D85/M85)-1</f>
        <v>0.15384615384615374</v>
      </c>
      <c r="L85" s="13">
        <f>(E85/N85)-1</f>
        <v>0</v>
      </c>
      <c r="M85" s="14">
        <v>25.35</v>
      </c>
      <c r="N85" s="9">
        <v>38.38</v>
      </c>
      <c r="O85" s="15">
        <f>D85*O$3</f>
        <v>58.5</v>
      </c>
      <c r="P85" s="16">
        <f>(O85/N85)-1</f>
        <v>0.5242313705054715</v>
      </c>
      <c r="Q85" s="16">
        <f>(N85/O85)-1</f>
        <v>-0.3439316239316239</v>
      </c>
      <c r="R85" s="16">
        <f>(N85*(1+$R82)/O85)-1</f>
        <v>-0.3439316239316239</v>
      </c>
      <c r="S85" s="16">
        <f>(N85*(1+S$3+R$3)/O85)-1</f>
        <v>-0.2783247863247863</v>
      </c>
      <c r="T85" s="17">
        <f>O85*(1-T$3)</f>
        <v>43.875</v>
      </c>
      <c r="U85" s="7">
        <f>(T85/N85-1)</f>
        <v>0.14317352787910353</v>
      </c>
      <c r="V85" s="18">
        <v>29.25</v>
      </c>
      <c r="W85" s="19">
        <v>58.5</v>
      </c>
      <c r="X85" s="20">
        <v>38.05</v>
      </c>
      <c r="Y85" s="21"/>
      <c r="Z85" s="22">
        <v>26.35</v>
      </c>
      <c r="AA85">
        <v>25.35</v>
      </c>
      <c r="AB85" s="22">
        <f>AA85-Z85</f>
        <v>-1</v>
      </c>
      <c r="AC85" s="20">
        <v>26.35</v>
      </c>
      <c r="AD85" s="21">
        <v>24.956964991251056</v>
      </c>
      <c r="AE85" s="21">
        <v>25</v>
      </c>
      <c r="AF85" s="23">
        <f>(AD85/$AC85-1)</f>
        <v>-0.052866603747588115</v>
      </c>
      <c r="AG85" s="23">
        <f>(AE85/$AC85-1)</f>
        <v>-0.05123339658444026</v>
      </c>
    </row>
    <row r="86" spans="1:33" ht="12.75">
      <c r="A86">
        <f>A85+1</f>
        <v>76</v>
      </c>
      <c r="B86" t="s">
        <v>109</v>
      </c>
      <c r="D86" s="8">
        <v>26</v>
      </c>
      <c r="E86" s="9">
        <v>68.04</v>
      </c>
      <c r="F86" s="10">
        <f>(E86/D86-1)</f>
        <v>1.6169230769230771</v>
      </c>
      <c r="G86" s="11">
        <v>11.678804249999999</v>
      </c>
      <c r="H86" s="11">
        <v>12.320804249999998</v>
      </c>
      <c r="I86" s="11">
        <v>15.54027948861111</v>
      </c>
      <c r="J86" s="11">
        <v>16.20153948861111</v>
      </c>
      <c r="K86" s="12">
        <f>(D86/M86)-1</f>
        <v>-0.42680776014109345</v>
      </c>
      <c r="L86" s="13">
        <f>(E86/N86)-1</f>
        <v>0</v>
      </c>
      <c r="M86" s="14">
        <v>45.36</v>
      </c>
      <c r="N86" s="9">
        <v>68.04</v>
      </c>
      <c r="O86" s="15">
        <f>D86*O$3</f>
        <v>52</v>
      </c>
      <c r="P86" s="16">
        <f>(O86/N86)-1</f>
        <v>-0.23574368018812475</v>
      </c>
      <c r="Q86" s="16">
        <f>(N86/O86)-1</f>
        <v>0.30846153846153856</v>
      </c>
      <c r="R86" s="16">
        <f>(N86*(1+$R83)/O86)-1</f>
        <v>-0.024392712550607154</v>
      </c>
      <c r="S86" s="16">
        <f>(N86*(1+S$3+R$3)/O86)-1</f>
        <v>0.4393076923076924</v>
      </c>
      <c r="T86" s="17">
        <f>O86*(1-T$3)</f>
        <v>39</v>
      </c>
      <c r="U86" s="7">
        <f>(T86/N86-1)</f>
        <v>-0.42680776014109356</v>
      </c>
      <c r="V86" s="18">
        <v>26</v>
      </c>
      <c r="W86" s="19">
        <v>52</v>
      </c>
      <c r="X86" s="20">
        <v>33.8</v>
      </c>
      <c r="Y86" s="21"/>
      <c r="Z86" s="22">
        <v>23</v>
      </c>
      <c r="AA86">
        <v>45.36</v>
      </c>
      <c r="AB86" s="22">
        <f>AA86-Z86</f>
        <v>22.36</v>
      </c>
      <c r="AC86" s="20">
        <v>25</v>
      </c>
      <c r="AD86" s="21">
        <v>20.62797017366485</v>
      </c>
      <c r="AE86" s="21">
        <v>20.65</v>
      </c>
      <c r="AF86" s="23">
        <f>(AD86/$AC86-1)</f>
        <v>-0.174881193053406</v>
      </c>
      <c r="AG86" s="23">
        <f>(AE86/$AC86-1)</f>
        <v>-0.17400000000000004</v>
      </c>
    </row>
    <row r="87" spans="1:33" ht="12.75">
      <c r="A87">
        <f>A86+1</f>
        <v>77</v>
      </c>
      <c r="B87" t="s">
        <v>110</v>
      </c>
      <c r="D87" s="8">
        <v>20</v>
      </c>
      <c r="E87" s="9">
        <v>45.36</v>
      </c>
      <c r="F87" s="10">
        <f>(E87/D87-1)</f>
        <v>1.2679999999999998</v>
      </c>
      <c r="G87" s="11">
        <v>8.907942349999999</v>
      </c>
      <c r="H87" s="11">
        <v>9.479942349999998</v>
      </c>
      <c r="I87" s="11">
        <v>12.68629173161111</v>
      </c>
      <c r="J87" s="11">
        <v>13.27545173161111</v>
      </c>
      <c r="K87" s="12">
        <f>(D87/M87)-1</f>
        <v>-0.32157394843962006</v>
      </c>
      <c r="L87" s="13">
        <f>(E87/N87)-1</f>
        <v>0</v>
      </c>
      <c r="M87" s="14">
        <v>29.48</v>
      </c>
      <c r="N87" s="9">
        <v>45.36</v>
      </c>
      <c r="O87" s="15">
        <f>D87*O$3</f>
        <v>40</v>
      </c>
      <c r="P87" s="16">
        <f>(O87/N87)-1</f>
        <v>-0.11816578483245144</v>
      </c>
      <c r="Q87" s="16">
        <f>(N87/O87)-1</f>
        <v>0.1339999999999999</v>
      </c>
      <c r="R87" s="16">
        <f>(N87*(1+$R84)/O87)-1</f>
        <v>0.1339999999999999</v>
      </c>
      <c r="S87" s="16">
        <f>(N87*(1+S$3+R$3)/O87)-1</f>
        <v>0.24740000000000006</v>
      </c>
      <c r="T87" s="17">
        <f>O87*(1-T$3)</f>
        <v>30</v>
      </c>
      <c r="U87" s="7">
        <f>(T87/N87-1)</f>
        <v>-0.3386243386243386</v>
      </c>
      <c r="V87" s="18">
        <v>20</v>
      </c>
      <c r="W87" s="19">
        <v>40</v>
      </c>
      <c r="X87" s="20">
        <v>26</v>
      </c>
      <c r="Y87" s="21"/>
      <c r="Z87" s="22">
        <v>18.5</v>
      </c>
      <c r="AA87">
        <v>29.48</v>
      </c>
      <c r="AB87" s="22">
        <f>AA87-Z87</f>
        <v>10.98</v>
      </c>
      <c r="AC87" s="20">
        <v>20</v>
      </c>
      <c r="AD87" s="21">
        <v>15.878754632440714</v>
      </c>
      <c r="AE87" s="21">
        <v>15.9</v>
      </c>
      <c r="AF87" s="23">
        <f>(AD87/$AC87-1)</f>
        <v>-0.20606226837796426</v>
      </c>
      <c r="AG87" s="23">
        <f>(AE87/$AC87-1)</f>
        <v>-0.20499999999999996</v>
      </c>
    </row>
    <row r="88" spans="1:33" ht="12.75">
      <c r="A88">
        <f>A87+1</f>
        <v>78</v>
      </c>
      <c r="B88" t="s">
        <v>111</v>
      </c>
      <c r="D88" s="8"/>
      <c r="E88" s="9"/>
      <c r="F88" s="10" t="e">
        <f>(E88/D88-1)</f>
        <v>#DIV/0!</v>
      </c>
      <c r="G88" s="11">
        <v>8.907942349999999</v>
      </c>
      <c r="H88" s="11">
        <v>9.479942349999998</v>
      </c>
      <c r="I88" s="11">
        <v>12.68629173161111</v>
      </c>
      <c r="J88" s="11">
        <v>13.27545173161111</v>
      </c>
      <c r="K88" s="12" t="e">
        <f>(D88/M88)-1</f>
        <v>#DIV/0!</v>
      </c>
      <c r="L88" s="13" t="e">
        <f>(E88/N88)-1</f>
        <v>#DIV/0!</v>
      </c>
      <c r="M88" s="14"/>
      <c r="N88" s="9"/>
      <c r="O88" s="15"/>
      <c r="P88" s="16" t="e">
        <f>(O88/N88)-1</f>
        <v>#DIV/0!</v>
      </c>
      <c r="Q88" s="16" t="e">
        <f>(N88/O88)-1</f>
        <v>#DIV/0!</v>
      </c>
      <c r="R88" s="16" t="e">
        <f>(N88*(1+$R85)/O88)-1</f>
        <v>#DIV/0!</v>
      </c>
      <c r="S88" s="16" t="e">
        <f>(N88*(1+S$3+R$3)/O88)-1</f>
        <v>#DIV/0!</v>
      </c>
      <c r="T88" s="17">
        <f>O88*(1-T$3)</f>
        <v>0</v>
      </c>
      <c r="U88" s="7" t="e">
        <f>(T88/N88-1)</f>
        <v>#DIV/0!</v>
      </c>
      <c r="V88" s="18">
        <v>23</v>
      </c>
      <c r="W88" s="19">
        <v>46</v>
      </c>
      <c r="X88" s="20">
        <v>26</v>
      </c>
      <c r="Y88" s="21"/>
      <c r="Z88" s="22">
        <v>18.5</v>
      </c>
      <c r="AA88">
        <v>29.48</v>
      </c>
      <c r="AB88" s="22">
        <f>AA88-Z88</f>
        <v>10.98</v>
      </c>
      <c r="AC88" s="20">
        <v>20</v>
      </c>
      <c r="AD88" s="21">
        <v>15.878754632440714</v>
      </c>
      <c r="AE88" s="21">
        <v>15.9</v>
      </c>
      <c r="AF88" s="23">
        <f>(AD88/$AC88-1)</f>
        <v>-0.20606226837796426</v>
      </c>
      <c r="AG88" s="23">
        <f>(AE88/$AC88-1)</f>
        <v>-0.20499999999999996</v>
      </c>
    </row>
    <row r="89" spans="1:33" ht="12.75">
      <c r="A89">
        <f>A88+1</f>
        <v>79</v>
      </c>
      <c r="B89" t="s">
        <v>112</v>
      </c>
      <c r="D89" s="8">
        <v>24</v>
      </c>
      <c r="E89" s="9">
        <v>65.77</v>
      </c>
      <c r="F89" s="10">
        <f>(E89/D89-1)</f>
        <v>1.7404166666666665</v>
      </c>
      <c r="G89" s="11">
        <v>11.601669950000002</v>
      </c>
      <c r="H89" s="11">
        <v>12.20366995</v>
      </c>
      <c r="I89" s="11">
        <v>15.460831159611113</v>
      </c>
      <c r="J89" s="11">
        <v>16.080891159611113</v>
      </c>
      <c r="K89" s="12">
        <f>(D89/M89)-1</f>
        <v>-0.47089947089947093</v>
      </c>
      <c r="L89" s="13">
        <f>(E89/N89)-1</f>
        <v>0</v>
      </c>
      <c r="M89" s="14">
        <v>45.36</v>
      </c>
      <c r="N89" s="9">
        <v>65.77</v>
      </c>
      <c r="O89" s="15">
        <f>D89*O$3</f>
        <v>48</v>
      </c>
      <c r="P89" s="16">
        <f>(O89/N89)-1</f>
        <v>-0.27018397445643905</v>
      </c>
      <c r="Q89" s="16">
        <f>(N89/O89)-1</f>
        <v>0.37020833333333325</v>
      </c>
      <c r="R89" s="16">
        <f>(N89*(1+$R85)/O89)-1</f>
        <v>-0.10104964387464388</v>
      </c>
      <c r="S89" s="16">
        <f>(N89*(1+S$3+R$3)/O89)-1</f>
        <v>0.5072291666666668</v>
      </c>
      <c r="T89" s="17">
        <f>O89*(1-T$3)</f>
        <v>36</v>
      </c>
      <c r="U89" s="7">
        <f>(T89/N89-1)</f>
        <v>-0.4526379808423293</v>
      </c>
      <c r="V89" s="18">
        <v>24</v>
      </c>
      <c r="W89" s="19">
        <v>48</v>
      </c>
      <c r="X89" s="20">
        <v>31.2</v>
      </c>
      <c r="Y89" s="21"/>
      <c r="Z89" s="22">
        <v>22</v>
      </c>
      <c r="AA89">
        <v>45.36</v>
      </c>
      <c r="AB89" s="22">
        <f>AA89-Z89</f>
        <v>23.36</v>
      </c>
      <c r="AC89" s="20">
        <v>24</v>
      </c>
      <c r="AD89" s="21">
        <v>19.322570933888986</v>
      </c>
      <c r="AE89" s="21">
        <v>19.35</v>
      </c>
      <c r="AF89" s="23">
        <f>(AD89/$AC89-1)</f>
        <v>-0.1948928777546256</v>
      </c>
      <c r="AG89" s="23">
        <f>(AE89/$AC89-1)</f>
        <v>-0.19374999999999998</v>
      </c>
    </row>
    <row r="90" spans="1:33" ht="12.75">
      <c r="A90">
        <f>A89+1</f>
        <v>80</v>
      </c>
      <c r="B90" t="s">
        <v>113</v>
      </c>
      <c r="D90" s="8">
        <v>22.5</v>
      </c>
      <c r="E90" s="9">
        <v>68.04</v>
      </c>
      <c r="F90" s="10">
        <f>(E90/D90-1)</f>
        <v>2.0240000000000005</v>
      </c>
      <c r="G90" s="11">
        <v>10.546112850000002</v>
      </c>
      <c r="H90" s="11">
        <v>11.098112850000001</v>
      </c>
      <c r="I90" s="11">
        <v>14.373607346611113</v>
      </c>
      <c r="J90" s="11">
        <v>14.942167346611113</v>
      </c>
      <c r="K90" s="12">
        <f>(D90/M90)-1</f>
        <v>-0.5276086500104976</v>
      </c>
      <c r="L90" s="13">
        <f>(E90/N90)-1</f>
        <v>0</v>
      </c>
      <c r="M90" s="14">
        <v>47.63</v>
      </c>
      <c r="N90" s="9">
        <v>68.04</v>
      </c>
      <c r="O90" s="15">
        <f>D90*O$3</f>
        <v>45</v>
      </c>
      <c r="P90" s="16">
        <f>(O90/N90)-1</f>
        <v>-0.3386243386243387</v>
      </c>
      <c r="Q90" s="16">
        <f>(N90/O90)-1</f>
        <v>0.5120000000000002</v>
      </c>
      <c r="R90" s="16">
        <f>(N90*(1+$R86)/O90)-1</f>
        <v>0.47511821862348214</v>
      </c>
      <c r="S90" s="16">
        <f>(N90*(1+S$3+R$3)/O90)-1</f>
        <v>0.6632000000000002</v>
      </c>
      <c r="T90" s="17">
        <f>O90*(1-T$3)</f>
        <v>33.75</v>
      </c>
      <c r="U90" s="7">
        <f>(T90/N90-1)</f>
        <v>-0.503968253968254</v>
      </c>
      <c r="V90" s="18">
        <v>22.5</v>
      </c>
      <c r="W90" s="19">
        <v>45</v>
      </c>
      <c r="X90" s="20">
        <v>29.25</v>
      </c>
      <c r="Y90" s="21"/>
      <c r="Z90" s="22">
        <v>21</v>
      </c>
      <c r="AA90">
        <v>47.63</v>
      </c>
      <c r="AB90" s="22">
        <f>AA90-Z90</f>
        <v>26.630000000000003</v>
      </c>
      <c r="AC90" s="20">
        <v>23.5</v>
      </c>
      <c r="AD90" s="21">
        <v>18.080630948388986</v>
      </c>
      <c r="AE90" s="21">
        <v>18.1</v>
      </c>
      <c r="AF90" s="23">
        <f>(AD90/$AC90-1)</f>
        <v>-0.23061144900472397</v>
      </c>
      <c r="AG90" s="23">
        <f>(AE90/$AC90-1)</f>
        <v>-0.22978723404255308</v>
      </c>
    </row>
    <row r="91" spans="1:33" ht="12.75">
      <c r="A91">
        <f>A90+1</f>
        <v>81</v>
      </c>
      <c r="B91" t="s">
        <v>114</v>
      </c>
      <c r="D91" s="8">
        <v>27</v>
      </c>
      <c r="E91" s="9">
        <v>68.04</v>
      </c>
      <c r="F91" s="10">
        <f>(E91/D91-1)</f>
        <v>1.52</v>
      </c>
      <c r="G91" s="11">
        <v>12.537814599999999</v>
      </c>
      <c r="H91" s="11">
        <v>13.179814599999998</v>
      </c>
      <c r="I91" s="11">
        <v>16.42506014911111</v>
      </c>
      <c r="J91" s="11">
        <v>17.08632014911111</v>
      </c>
      <c r="K91" s="12">
        <f>(D91/M91)-1</f>
        <v>-0.40476190476190477</v>
      </c>
      <c r="L91" s="13">
        <f>(E91/N91)-1</f>
        <v>0</v>
      </c>
      <c r="M91" s="14">
        <v>45.36</v>
      </c>
      <c r="N91" s="9">
        <v>68.04</v>
      </c>
      <c r="O91" s="15">
        <f>D91*O$3</f>
        <v>54</v>
      </c>
      <c r="P91" s="16">
        <f>(O91/N91)-1</f>
        <v>-0.2063492063492064</v>
      </c>
      <c r="Q91" s="16">
        <f>(N91/O91)-1</f>
        <v>0.26</v>
      </c>
      <c r="R91" s="16">
        <f>(N91*(1+$R87)/O91)-1</f>
        <v>0.4288399999999999</v>
      </c>
      <c r="S91" s="16">
        <f>(N91*(1+S$3+R$3)/O91)-1</f>
        <v>0.3860000000000001</v>
      </c>
      <c r="T91" s="17">
        <f>O91*(1-T$3)</f>
        <v>40.5</v>
      </c>
      <c r="U91" s="7">
        <f>(T91/N91-1)</f>
        <v>-0.40476190476190477</v>
      </c>
      <c r="V91" s="18">
        <v>27</v>
      </c>
      <c r="W91" s="19">
        <v>54</v>
      </c>
      <c r="X91" s="20">
        <v>35.1</v>
      </c>
      <c r="Y91" s="21"/>
      <c r="Z91" s="22">
        <v>23</v>
      </c>
      <c r="AA91">
        <v>45.36</v>
      </c>
      <c r="AB91" s="22">
        <f>AA91-Z91</f>
        <v>22.36</v>
      </c>
      <c r="AC91" s="20">
        <v>25</v>
      </c>
      <c r="AD91" s="21">
        <v>20.556788023040426</v>
      </c>
      <c r="AE91" s="21">
        <v>20.6</v>
      </c>
      <c r="AF91" s="23">
        <f>(AD91/$AC91-1)</f>
        <v>-0.17772847907838296</v>
      </c>
      <c r="AG91" s="23">
        <f>(AE91/$AC91-1)</f>
        <v>-0.17599999999999993</v>
      </c>
    </row>
    <row r="92" spans="1:33" ht="12.75">
      <c r="A92">
        <f>A91+1</f>
        <v>82</v>
      </c>
      <c r="B92" t="s">
        <v>115</v>
      </c>
      <c r="D92" s="8"/>
      <c r="E92" s="9">
        <v>80.72</v>
      </c>
      <c r="F92" s="10" t="e">
        <f>(E92/D92-1)</f>
        <v>#DIV/0!</v>
      </c>
      <c r="G92" s="32">
        <v>26.7</v>
      </c>
      <c r="H92" s="32">
        <v>27.398666666666667</v>
      </c>
      <c r="I92" s="32">
        <v>31.012111111111118</v>
      </c>
      <c r="J92" s="32">
        <v>31.73173777777778</v>
      </c>
      <c r="K92" s="12">
        <f>(D92/M92)-1</f>
        <v>-1</v>
      </c>
      <c r="L92" s="13">
        <f>(E92/N92)-1</f>
        <v>0</v>
      </c>
      <c r="M92" s="14">
        <v>57.1</v>
      </c>
      <c r="N92" s="9">
        <v>80.72</v>
      </c>
      <c r="O92" s="15">
        <f>D92*O$3</f>
        <v>0</v>
      </c>
      <c r="P92" s="16"/>
      <c r="Q92" s="16"/>
      <c r="R92" s="16"/>
      <c r="S92" s="16"/>
      <c r="T92" s="17">
        <f>O92*(1-T$3)</f>
        <v>0</v>
      </c>
      <c r="U92" s="7">
        <f>(T92/N92-1)</f>
        <v>-1</v>
      </c>
      <c r="V92" s="18">
        <v>52.65</v>
      </c>
      <c r="W92" s="19">
        <v>105.3</v>
      </c>
      <c r="X92" s="20"/>
      <c r="Y92" s="21"/>
      <c r="Z92" s="22">
        <v>62.9</v>
      </c>
      <c r="AA92" s="22">
        <v>57.1</v>
      </c>
      <c r="AB92" s="22">
        <f>AA92-Z92</f>
        <v>-5.799999999999997</v>
      </c>
      <c r="AC92" s="20"/>
      <c r="AD92" s="21">
        <v>47.51071344444445</v>
      </c>
      <c r="AE92" s="21">
        <v>47.55</v>
      </c>
      <c r="AF92" s="23" t="e">
        <f>(AD92/$AC92-1)</f>
        <v>#DIV/0!</v>
      </c>
      <c r="AG92" s="23" t="e">
        <f>(AE92/$AC92-1)</f>
        <v>#DIV/0!</v>
      </c>
    </row>
    <row r="93" spans="1:33" ht="12.75">
      <c r="A93">
        <f>A92+1</f>
        <v>83</v>
      </c>
      <c r="B93" s="24" t="s">
        <v>116</v>
      </c>
      <c r="D93" s="8">
        <v>30.5</v>
      </c>
      <c r="E93" s="9">
        <v>39.29</v>
      </c>
      <c r="F93" s="10">
        <f>(E93/D93-1)</f>
        <v>0.28819672131147533</v>
      </c>
      <c r="G93" s="32">
        <v>17.51668236</v>
      </c>
      <c r="H93" s="32">
        <v>18.972015693333333</v>
      </c>
      <c r="I93" s="32">
        <v>21.553293941911114</v>
      </c>
      <c r="J93" s="32">
        <v>23.052287275244446</v>
      </c>
      <c r="K93" s="12">
        <f>(D93/M93)-1</f>
        <v>0.12754158964879858</v>
      </c>
      <c r="L93" s="13">
        <f>(E93/N93)-1</f>
        <v>0</v>
      </c>
      <c r="M93" s="14">
        <v>27.05</v>
      </c>
      <c r="N93" s="9">
        <v>39.29</v>
      </c>
      <c r="O93" s="15">
        <f>D93*O$3</f>
        <v>61</v>
      </c>
      <c r="P93" s="16">
        <f>(O93/N93)-1</f>
        <v>0.5525579027742429</v>
      </c>
      <c r="Q93" s="16">
        <f>(N93/O93)-1</f>
        <v>-0.35590163934426233</v>
      </c>
      <c r="R93" s="16">
        <f>(N93*(1+$R90)/O93)-1</f>
        <v>-0.049878773611203076</v>
      </c>
      <c r="S93" s="16">
        <f>(N93*(1+S$3+R$3)/O93)-1</f>
        <v>-0.2914918032786885</v>
      </c>
      <c r="T93" s="17">
        <f>O93*(1-T$3)</f>
        <v>45.75</v>
      </c>
      <c r="U93" s="7">
        <f>(T93/N93-1)</f>
        <v>0.1644184270806821</v>
      </c>
      <c r="V93" s="18">
        <v>30.5</v>
      </c>
      <c r="W93" s="19">
        <v>61</v>
      </c>
      <c r="X93" s="20">
        <v>39.65</v>
      </c>
      <c r="Y93" s="21"/>
      <c r="Z93" s="22">
        <v>27.95</v>
      </c>
      <c r="AA93" s="22">
        <v>27.05</v>
      </c>
      <c r="AB93" s="22">
        <f>AA93-Z93</f>
        <v>-0.8999999999999986</v>
      </c>
      <c r="AC93" s="20">
        <v>27</v>
      </c>
      <c r="AD93" s="21">
        <v>27.737966341952443</v>
      </c>
      <c r="AE93" s="21">
        <v>27.75</v>
      </c>
      <c r="AF93" s="23">
        <f>(AD93/$AC93-1)</f>
        <v>0.027332086738979466</v>
      </c>
      <c r="AG93" s="23">
        <f>(AE93/$AC93-1)</f>
        <v>0.02777777777777768</v>
      </c>
    </row>
    <row r="94" spans="1:33" ht="12.75">
      <c r="A94">
        <f>A93+1</f>
        <v>84</v>
      </c>
      <c r="B94" t="s">
        <v>117</v>
      </c>
      <c r="D94" s="8"/>
      <c r="E94" s="9">
        <v>37.09</v>
      </c>
      <c r="F94" s="10" t="e">
        <f>(E94/D94-1)</f>
        <v>#DIV/0!</v>
      </c>
      <c r="G94" s="32">
        <v>10.8</v>
      </c>
      <c r="H94" s="32">
        <v>11.418666666666667</v>
      </c>
      <c r="I94" s="32">
        <v>14.635111111111112</v>
      </c>
      <c r="J94" s="32">
        <v>15.272337777777778</v>
      </c>
      <c r="K94" s="12">
        <f>(D94/M94)-1</f>
        <v>-1</v>
      </c>
      <c r="L94" s="13">
        <f>(E94/N94)-1</f>
        <v>0</v>
      </c>
      <c r="M94" s="14">
        <v>23.84</v>
      </c>
      <c r="N94" s="9">
        <v>37.09</v>
      </c>
      <c r="O94" s="15">
        <f>D94*O$3</f>
        <v>0</v>
      </c>
      <c r="P94" s="16"/>
      <c r="Q94" s="16"/>
      <c r="R94" s="16"/>
      <c r="S94" s="16"/>
      <c r="T94" s="17">
        <f>O94*(1-T$3)</f>
        <v>0</v>
      </c>
      <c r="U94" s="7">
        <f>(T94/N94-1)</f>
        <v>-1</v>
      </c>
      <c r="V94" s="18"/>
      <c r="W94" s="19"/>
      <c r="X94" s="20"/>
      <c r="Y94" s="21"/>
      <c r="Z94" s="22">
        <v>26.25</v>
      </c>
      <c r="AA94" s="22">
        <v>23.84</v>
      </c>
      <c r="AB94" s="22">
        <f>AA94-Z94</f>
        <v>-2.41</v>
      </c>
      <c r="AC94" s="20"/>
      <c r="AD94" s="21">
        <v>23.743575244444443</v>
      </c>
      <c r="AE94" s="21">
        <v>23.75</v>
      </c>
      <c r="AF94" s="23" t="e">
        <f>(AD94/$AC94-1)</f>
        <v>#DIV/0!</v>
      </c>
      <c r="AG94" s="23" t="e">
        <f>(AE94/$AC94-1)</f>
        <v>#DIV/0!</v>
      </c>
    </row>
    <row r="95" spans="1:33" ht="12.75">
      <c r="A95">
        <f>A94+1</f>
        <v>85</v>
      </c>
      <c r="B95" t="s">
        <v>118</v>
      </c>
      <c r="D95" s="8"/>
      <c r="E95" s="9">
        <v>52.1</v>
      </c>
      <c r="F95" s="10" t="e">
        <f>(E95/D95-1)</f>
        <v>#DIV/0!</v>
      </c>
      <c r="G95" s="32">
        <v>17.85</v>
      </c>
      <c r="H95" s="32">
        <v>18.548666666666666</v>
      </c>
      <c r="I95" s="32">
        <v>21.896611111111113</v>
      </c>
      <c r="J95" s="32">
        <v>22.616237777777776</v>
      </c>
      <c r="K95" s="12">
        <f>(D95/M95)-1</f>
        <v>-1</v>
      </c>
      <c r="L95" s="13">
        <f>(E95/N95)-1</f>
        <v>0</v>
      </c>
      <c r="M95" s="14">
        <v>33.66</v>
      </c>
      <c r="N95" s="9">
        <v>52.1</v>
      </c>
      <c r="O95" s="15">
        <f>D95*O$3</f>
        <v>0</v>
      </c>
      <c r="P95" s="16"/>
      <c r="Q95" s="16"/>
      <c r="R95" s="16"/>
      <c r="S95" s="16"/>
      <c r="T95" s="17">
        <f>O95*(1-T$3)</f>
        <v>0</v>
      </c>
      <c r="U95" s="7">
        <f>(T95/N95-1)</f>
        <v>-1</v>
      </c>
      <c r="V95" s="18">
        <v>52.45</v>
      </c>
      <c r="W95" s="19">
        <v>104.9</v>
      </c>
      <c r="X95" s="20"/>
      <c r="Y95" s="21"/>
      <c r="Z95" s="22">
        <v>37.1</v>
      </c>
      <c r="AA95" s="22">
        <v>33.66</v>
      </c>
      <c r="AB95" s="22">
        <f>AA95-Z95</f>
        <v>-3.440000000000005</v>
      </c>
      <c r="AC95" s="20"/>
      <c r="AD95" s="21">
        <v>27.00431984444444</v>
      </c>
      <c r="AE95" s="21">
        <v>27.05</v>
      </c>
      <c r="AF95" s="23" t="e">
        <f>(AD95/$AC95-1)</f>
        <v>#DIV/0!</v>
      </c>
      <c r="AG95" s="23" t="e">
        <f>(AE95/$AC95-1)</f>
        <v>#DIV/0!</v>
      </c>
    </row>
    <row r="96" spans="1:33" ht="12.75">
      <c r="A96">
        <f>A95+1</f>
        <v>86</v>
      </c>
      <c r="B96" t="s">
        <v>119</v>
      </c>
      <c r="D96" s="8">
        <v>22.1</v>
      </c>
      <c r="E96" s="9">
        <v>28.16</v>
      </c>
      <c r="F96" s="10">
        <f>(E96/D96-1)</f>
        <v>0.27420814479638</v>
      </c>
      <c r="G96" s="32">
        <v>9.780947999999999</v>
      </c>
      <c r="H96" s="32">
        <v>10.386281333333331</v>
      </c>
      <c r="I96" s="32">
        <v>13.58548755111111</v>
      </c>
      <c r="J96" s="32">
        <v>14.208980884444442</v>
      </c>
      <c r="K96" s="12">
        <f>(D96/M96)-1</f>
        <v>0.1287027579162412</v>
      </c>
      <c r="L96" s="13">
        <f>(E96/N96)-1</f>
        <v>0</v>
      </c>
      <c r="M96" s="14">
        <v>19.58</v>
      </c>
      <c r="N96" s="9">
        <v>28.16</v>
      </c>
      <c r="O96" s="15">
        <f>D96*O$3</f>
        <v>44.2</v>
      </c>
      <c r="P96" s="16">
        <f>(O96/N96)-1</f>
        <v>0.5696022727272729</v>
      </c>
      <c r="Q96" s="16">
        <f>(N96/O96)-1</f>
        <v>-0.36289592760181</v>
      </c>
      <c r="R96" s="16">
        <f>(N96*(1+$R93)/O96)-1</f>
        <v>-0.3946738973957348</v>
      </c>
      <c r="S96" s="16">
        <f>(N96*(1+S$3+R$3)/O96)-1</f>
        <v>-0.299185520361991</v>
      </c>
      <c r="T96" s="17">
        <f>O96*(1-T$3)</f>
        <v>33.150000000000006</v>
      </c>
      <c r="U96" s="7">
        <f>(T96/N96-1)</f>
        <v>0.1772017045454548</v>
      </c>
      <c r="V96" s="18">
        <v>22.1</v>
      </c>
      <c r="W96" s="19">
        <v>44.2</v>
      </c>
      <c r="X96" s="20">
        <v>28.75</v>
      </c>
      <c r="Y96" s="21"/>
      <c r="Z96" s="22">
        <v>20.9</v>
      </c>
      <c r="AA96" s="22">
        <v>19.58</v>
      </c>
      <c r="AB96" s="22">
        <f>AA96-Z96</f>
        <v>-1.3200000000000003</v>
      </c>
      <c r="AC96" s="20">
        <v>19.95</v>
      </c>
      <c r="AD96" s="21">
        <v>20.218384804386513</v>
      </c>
      <c r="AE96" s="21">
        <v>20.25</v>
      </c>
      <c r="AF96" s="23">
        <f>(AD96/$AC96-1)</f>
        <v>0.013452872400326443</v>
      </c>
      <c r="AG96" s="23">
        <f>(AE96/$AC96-1)</f>
        <v>0.015037593984962516</v>
      </c>
    </row>
    <row r="97" spans="1:33" ht="12.75">
      <c r="A97">
        <f>A96+1</f>
        <v>87</v>
      </c>
      <c r="B97" t="s">
        <v>120</v>
      </c>
      <c r="D97" s="8"/>
      <c r="E97" s="9">
        <v>68.09</v>
      </c>
      <c r="F97" s="10" t="e">
        <f>(E97/D97-1)</f>
        <v>#DIV/0!</v>
      </c>
      <c r="G97" s="32">
        <v>24</v>
      </c>
      <c r="H97" s="32">
        <v>25.428666666666665</v>
      </c>
      <c r="I97" s="32">
        <v>28.23111111111111</v>
      </c>
      <c r="J97" s="32">
        <v>29.702637777777774</v>
      </c>
      <c r="K97" s="12">
        <f>(D97/M97)-1</f>
        <v>-1</v>
      </c>
      <c r="L97" s="13">
        <f>(E97/N97)-1</f>
        <v>0</v>
      </c>
      <c r="M97" s="14">
        <v>44.27</v>
      </c>
      <c r="N97" s="9">
        <v>68.09</v>
      </c>
      <c r="O97" s="15">
        <f>D97*O$3</f>
        <v>0</v>
      </c>
      <c r="P97" s="16"/>
      <c r="Q97" s="16"/>
      <c r="R97" s="16"/>
      <c r="S97" s="16"/>
      <c r="T97" s="17">
        <f>O97*(1-T$3)</f>
        <v>0</v>
      </c>
      <c r="U97" s="7">
        <f>(T97/N97-1)</f>
        <v>-1</v>
      </c>
      <c r="V97" s="18">
        <v>49.35</v>
      </c>
      <c r="W97" s="19">
        <v>98.7</v>
      </c>
      <c r="X97" s="20"/>
      <c r="Y97" s="21"/>
      <c r="Z97" s="22">
        <v>48.7</v>
      </c>
      <c r="AA97" s="22">
        <v>44.27</v>
      </c>
      <c r="AB97" s="22">
        <f>AA97-Z97</f>
        <v>-4.43</v>
      </c>
      <c r="AC97" s="20"/>
      <c r="AD97" s="21">
        <v>44.85480734444445</v>
      </c>
      <c r="AE97" s="21">
        <v>44.9</v>
      </c>
      <c r="AF97" s="23" t="e">
        <f>(AD97/$AC97-1)</f>
        <v>#DIV/0!</v>
      </c>
      <c r="AG97" s="23" t="e">
        <f>(AE97/$AC97-1)</f>
        <v>#DIV/0!</v>
      </c>
    </row>
    <row r="98" spans="1:33" ht="12.75">
      <c r="A98">
        <f>A97+1</f>
        <v>88</v>
      </c>
      <c r="B98" t="s">
        <v>121</v>
      </c>
      <c r="D98" s="8">
        <v>32.6</v>
      </c>
      <c r="E98" s="9">
        <v>39.29</v>
      </c>
      <c r="F98" s="10">
        <f>(E98/D98-1)</f>
        <v>0.20521472392638018</v>
      </c>
      <c r="G98" s="32">
        <v>12.034909999999998</v>
      </c>
      <c r="H98" s="32">
        <v>13.490243333333332</v>
      </c>
      <c r="I98" s="32">
        <v>15.90706841111111</v>
      </c>
      <c r="J98" s="32">
        <v>17.406061744444443</v>
      </c>
      <c r="K98" s="12">
        <f>(D98/M98)-1</f>
        <v>0.306613226452906</v>
      </c>
      <c r="L98" s="13">
        <f>(E98/N98)-1</f>
        <v>0</v>
      </c>
      <c r="M98" s="14">
        <v>24.95</v>
      </c>
      <c r="N98" s="9">
        <v>39.29</v>
      </c>
      <c r="O98" s="15">
        <f>D98*O$3</f>
        <v>65.2</v>
      </c>
      <c r="P98" s="16">
        <f>(O98/N98)-1</f>
        <v>0.6594553321455843</v>
      </c>
      <c r="Q98" s="16">
        <f>(N98/O98)-1</f>
        <v>-0.3973926380368099</v>
      </c>
      <c r="R98" s="16">
        <f>(N98*(1+$R95)/O98)-1</f>
        <v>-0.3973926380368099</v>
      </c>
      <c r="S98" s="16">
        <f>(N98*(1+S$3+R$3)/O98)-1</f>
        <v>-0.3371319018404908</v>
      </c>
      <c r="T98" s="17">
        <f>O98*(1-T$3)</f>
        <v>48.900000000000006</v>
      </c>
      <c r="U98" s="7">
        <f>(T98/N98-1)</f>
        <v>0.2445914991091882</v>
      </c>
      <c r="V98" s="18">
        <v>32.6</v>
      </c>
      <c r="W98" s="19">
        <v>65.2</v>
      </c>
      <c r="X98" s="20">
        <v>42.4</v>
      </c>
      <c r="Y98" s="21"/>
      <c r="Z98" s="22">
        <v>29.45</v>
      </c>
      <c r="AA98" s="22">
        <v>24.95</v>
      </c>
      <c r="AB98" s="22">
        <f>AA98-Z98</f>
        <v>-4.5</v>
      </c>
      <c r="AC98" s="20">
        <v>27.8</v>
      </c>
      <c r="AD98" s="21">
        <v>29.51594217729444</v>
      </c>
      <c r="AE98" s="21">
        <v>29.55</v>
      </c>
      <c r="AF98" s="23">
        <f>(AD98/$AC98-1)</f>
        <v>0.06172453875159856</v>
      </c>
      <c r="AG98" s="23">
        <f>(AE98/$AC98-1)</f>
        <v>0.06294964028776984</v>
      </c>
    </row>
    <row r="99" spans="1:33" ht="12.75">
      <c r="A99">
        <f>A98+1</f>
        <v>89</v>
      </c>
      <c r="B99" s="24" t="s">
        <v>122</v>
      </c>
      <c r="D99" s="8">
        <v>33</v>
      </c>
      <c r="E99" s="9">
        <v>39.29</v>
      </c>
      <c r="F99" s="33"/>
      <c r="G99" s="32">
        <v>12.520909999999999</v>
      </c>
      <c r="H99" s="32">
        <v>13.976243333333333</v>
      </c>
      <c r="I99" s="32">
        <v>16.40764841111111</v>
      </c>
      <c r="J99" s="32">
        <v>17.906641744444443</v>
      </c>
      <c r="K99" s="12">
        <f>(D99/M99)-1</f>
        <v>0.32000000000000006</v>
      </c>
      <c r="L99" s="13">
        <f>(E99/N99)-1</f>
        <v>0</v>
      </c>
      <c r="M99" s="14">
        <v>25</v>
      </c>
      <c r="N99" s="9">
        <v>39.29</v>
      </c>
      <c r="O99" s="15">
        <f>D99*O$3</f>
        <v>66</v>
      </c>
      <c r="P99" s="16">
        <f>(O99/N99)-1</f>
        <v>0.6798167472639349</v>
      </c>
      <c r="Q99" s="16">
        <f>(N99/O99)-1</f>
        <v>-0.40469696969696967</v>
      </c>
      <c r="R99" s="16">
        <f>(N99*(1+$R96)/O99)-1</f>
        <v>-0.6396475367981579</v>
      </c>
      <c r="S99" s="16">
        <f>(N99*(1+S$3+R$3)/O99)-1</f>
        <v>-0.3451666666666666</v>
      </c>
      <c r="T99" s="17">
        <f>O99*(1-T$3)</f>
        <v>49.5</v>
      </c>
      <c r="U99" s="7">
        <f>(T99/N99-1)</f>
        <v>0.2598625604479512</v>
      </c>
      <c r="V99" s="18">
        <v>33</v>
      </c>
      <c r="W99" s="19">
        <v>66</v>
      </c>
      <c r="X99" s="20">
        <v>42.9</v>
      </c>
      <c r="Y99" s="21"/>
      <c r="Z99" s="22">
        <v>29.45</v>
      </c>
      <c r="AA99" s="22">
        <v>25</v>
      </c>
      <c r="AB99" s="22">
        <f>AA99-Z99</f>
        <v>-4.449999999999999</v>
      </c>
      <c r="AC99" s="20">
        <v>27.8</v>
      </c>
      <c r="AD99" s="21">
        <v>29.51594217729444</v>
      </c>
      <c r="AE99" s="21">
        <v>29.55</v>
      </c>
      <c r="AF99" s="23">
        <f>(AD99/$AC99-1)</f>
        <v>0.06172453875159856</v>
      </c>
      <c r="AG99" s="23">
        <f>(AE99/$AC99-1)</f>
        <v>0.06294964028776984</v>
      </c>
    </row>
    <row r="100" spans="2:33" ht="12.75">
      <c r="B100" s="24" t="s">
        <v>123</v>
      </c>
      <c r="C100">
        <v>32.75</v>
      </c>
      <c r="D100" s="8">
        <v>35.6</v>
      </c>
      <c r="E100" s="9"/>
      <c r="F100" s="10"/>
      <c r="G100" s="32"/>
      <c r="H100" s="32"/>
      <c r="I100" s="32"/>
      <c r="J100" s="32"/>
      <c r="K100" s="25"/>
      <c r="L100" s="26"/>
      <c r="M100" s="14">
        <v>32.75</v>
      </c>
      <c r="N100" s="9"/>
      <c r="O100" s="15">
        <f>D100*O$3</f>
        <v>71.2</v>
      </c>
      <c r="P100" s="16"/>
      <c r="Q100" s="16">
        <f>(N100/O100)-1</f>
        <v>-1</v>
      </c>
      <c r="R100" s="16">
        <f>(N100*(1+$R97)/O100)-1</f>
        <v>-1</v>
      </c>
      <c r="S100" s="16">
        <f>(N100*(1+S$3+R$3)/O100)-1</f>
        <v>-1</v>
      </c>
      <c r="T100" s="17">
        <f>O100*(1-T$3)</f>
        <v>53.400000000000006</v>
      </c>
      <c r="U100" s="7"/>
      <c r="V100" s="18"/>
      <c r="X100" s="20"/>
      <c r="Y100" s="21"/>
      <c r="Z100" s="22"/>
      <c r="AB100" s="22">
        <f>AA100-Z100</f>
        <v>0</v>
      </c>
      <c r="AC100" s="20"/>
      <c r="AD100" s="21"/>
      <c r="AE100" s="21"/>
      <c r="AF100" s="23" t="e">
        <f>(AD100/$AC100-1)</f>
        <v>#DIV/0!</v>
      </c>
      <c r="AG100" s="23" t="e">
        <f>(AE100/$AC100-1)</f>
        <v>#DIV/0!</v>
      </c>
    </row>
    <row r="101" spans="1:33" ht="12.75">
      <c r="A101">
        <f>A99+1</f>
        <v>90</v>
      </c>
      <c r="B101" t="s">
        <v>124</v>
      </c>
      <c r="D101" s="8"/>
      <c r="E101" s="9">
        <v>66.61</v>
      </c>
      <c r="F101" s="10" t="e">
        <f>(E101/D101-1)</f>
        <v>#DIV/0!</v>
      </c>
      <c r="G101" s="32">
        <v>21.8</v>
      </c>
      <c r="H101" s="32">
        <v>22.498666666666665</v>
      </c>
      <c r="I101" s="32">
        <v>25.965111111111113</v>
      </c>
      <c r="J101" s="32">
        <v>26.684737777777777</v>
      </c>
      <c r="K101" s="12">
        <f>(D101/M101)-1</f>
        <v>-1</v>
      </c>
      <c r="L101" s="13">
        <f>(E101/N101)-1</f>
        <v>0</v>
      </c>
      <c r="M101" s="14">
        <v>44.6</v>
      </c>
      <c r="N101" s="9">
        <v>66.61</v>
      </c>
      <c r="O101" s="15">
        <f>D101*O$3</f>
        <v>0</v>
      </c>
      <c r="P101" s="16">
        <f>(O101/N101)-1</f>
        <v>-1</v>
      </c>
      <c r="Q101" s="16"/>
      <c r="R101" s="16"/>
      <c r="S101" s="16"/>
      <c r="T101" s="17">
        <f>O101*(1-T$3)</f>
        <v>0</v>
      </c>
      <c r="U101" s="7">
        <f>(T101/N101-1)</f>
        <v>-1</v>
      </c>
      <c r="V101" s="18">
        <v>46.95</v>
      </c>
      <c r="W101" s="19">
        <v>93.9</v>
      </c>
      <c r="X101" s="20"/>
      <c r="Y101" s="21"/>
      <c r="Z101" s="22">
        <v>49.1</v>
      </c>
      <c r="AA101">
        <v>44.6</v>
      </c>
      <c r="AB101" s="22">
        <f>AA101-Z101</f>
        <v>-4.5</v>
      </c>
      <c r="AC101" s="20"/>
      <c r="AD101" s="21">
        <v>40.05800424444445</v>
      </c>
      <c r="AE101" s="21">
        <v>40.05</v>
      </c>
      <c r="AF101" s="23" t="e">
        <f>(AD101/$AC101-1)</f>
        <v>#DIV/0!</v>
      </c>
      <c r="AG101" s="23" t="e">
        <f>(AE101/$AC101-1)</f>
        <v>#DIV/0!</v>
      </c>
    </row>
    <row r="102" spans="1:33" ht="12.75">
      <c r="A102">
        <f>A101+1</f>
        <v>91</v>
      </c>
      <c r="B102" t="s">
        <v>125</v>
      </c>
      <c r="D102" s="8">
        <v>15.4</v>
      </c>
      <c r="E102" s="9">
        <v>20.67</v>
      </c>
      <c r="F102" s="10">
        <f>(E102/D102-1)</f>
        <v>0.3422077922077922</v>
      </c>
      <c r="G102" s="32">
        <v>7.6703575</v>
      </c>
      <c r="H102" s="32">
        <v>8.255690833333333</v>
      </c>
      <c r="I102" s="32">
        <v>11.41157933611111</v>
      </c>
      <c r="J102" s="32">
        <v>12.014472669444444</v>
      </c>
      <c r="K102" s="12">
        <f>(D102/M102)-1</f>
        <v>0.1079136690647482</v>
      </c>
      <c r="L102" s="13">
        <f>(E102/N102)-1</f>
        <v>0</v>
      </c>
      <c r="M102" s="14">
        <v>13.9</v>
      </c>
      <c r="N102" s="9">
        <v>20.67</v>
      </c>
      <c r="O102" s="15">
        <f>D102*O$3</f>
        <v>30.8</v>
      </c>
      <c r="P102" s="16">
        <f>(O102/N102)-1</f>
        <v>0.4900822447992259</v>
      </c>
      <c r="Q102" s="16">
        <f>(N102/O102)-1</f>
        <v>-0.3288961038961039</v>
      </c>
      <c r="R102" s="16">
        <f>(N102*(1+$R99)/O102)-1</f>
        <v>-0.7581660579746079</v>
      </c>
      <c r="S102" s="16">
        <f>(N102*(1+S$3+R$3)/O102)-1</f>
        <v>-0.2617857142857142</v>
      </c>
      <c r="T102" s="17">
        <f>O102*(1-T$3)</f>
        <v>23.1</v>
      </c>
      <c r="U102" s="7">
        <f>(T102/N102-1)</f>
        <v>0.11756168359941932</v>
      </c>
      <c r="V102" s="18">
        <v>15.4</v>
      </c>
      <c r="W102" s="19">
        <v>30.8</v>
      </c>
      <c r="X102" s="20">
        <v>20.05</v>
      </c>
      <c r="Y102" s="21"/>
      <c r="Z102" s="22">
        <v>14.29</v>
      </c>
      <c r="AA102" s="22">
        <v>13.9</v>
      </c>
      <c r="AB102" s="22">
        <f>AA102-Z102</f>
        <v>-0.3899999999999988</v>
      </c>
      <c r="AC102" s="20">
        <v>13.8</v>
      </c>
      <c r="AD102" s="21">
        <v>14.090944779053064</v>
      </c>
      <c r="AE102" s="21">
        <v>14.1</v>
      </c>
      <c r="AF102" s="23">
        <f>(AD102/$AC102-1)</f>
        <v>0.02108295500384516</v>
      </c>
      <c r="AG102" s="23">
        <f>(AE102/$AC102-1)</f>
        <v>0.021739130434782483</v>
      </c>
    </row>
    <row r="103" spans="1:33" ht="12.75">
      <c r="A103">
        <f>A102+1</f>
        <v>92</v>
      </c>
      <c r="B103" t="s">
        <v>126</v>
      </c>
      <c r="D103" s="8">
        <v>23.3</v>
      </c>
      <c r="E103" s="9">
        <v>29.35</v>
      </c>
      <c r="F103" s="10">
        <f>(E103/D103-1)</f>
        <v>0.25965665236051505</v>
      </c>
      <c r="G103" s="32">
        <v>13.014257500000001</v>
      </c>
      <c r="H103" s="32">
        <v>13.712924166666667</v>
      </c>
      <c r="I103" s="32">
        <v>16.915796336111114</v>
      </c>
      <c r="J103" s="32">
        <v>17.635423002777777</v>
      </c>
      <c r="K103" s="12">
        <f>(D103/M103)-1</f>
        <v>0.18756371049949028</v>
      </c>
      <c r="L103" s="13">
        <f>(E103/N103)-1</f>
        <v>0</v>
      </c>
      <c r="M103" s="14">
        <v>19.62</v>
      </c>
      <c r="N103" s="9">
        <v>29.35</v>
      </c>
      <c r="O103" s="15">
        <f>D103*O$3</f>
        <v>46.6</v>
      </c>
      <c r="P103" s="16">
        <f>(O103/N103)-1</f>
        <v>0.5877342419080067</v>
      </c>
      <c r="Q103" s="16">
        <f>(N103/O103)-1</f>
        <v>-0.3701716738197425</v>
      </c>
      <c r="R103" s="16">
        <f>(N103*(1+$R100)/O103)-1</f>
        <v>-1</v>
      </c>
      <c r="S103" s="16">
        <f>(N103*(1+S$3+R$3)/O103)-1</f>
        <v>-0.30718884120171663</v>
      </c>
      <c r="T103" s="17">
        <f>O103*(1-T$3)</f>
        <v>34.95</v>
      </c>
      <c r="U103" s="7">
        <f>(T103/N103-1)</f>
        <v>0.19080068143100526</v>
      </c>
      <c r="V103" s="18">
        <v>23.3</v>
      </c>
      <c r="W103" s="19">
        <v>46.6</v>
      </c>
      <c r="X103" s="20">
        <v>30.3</v>
      </c>
      <c r="Y103" s="21"/>
      <c r="Z103" s="22">
        <v>21.25</v>
      </c>
      <c r="AA103" s="22">
        <v>19.62</v>
      </c>
      <c r="AB103" s="22">
        <f>AA103-Z103</f>
        <v>-1.629999999999999</v>
      </c>
      <c r="AC103" s="20">
        <v>20.1</v>
      </c>
      <c r="AD103" s="21">
        <v>21.349171757328925</v>
      </c>
      <c r="AE103" s="21">
        <v>21.4</v>
      </c>
      <c r="AF103" s="23">
        <f>(AD103/$AC103-1)</f>
        <v>0.06214784862332956</v>
      </c>
      <c r="AG103" s="23">
        <f>(AE103/$AC103-1)</f>
        <v>0.0646766169154227</v>
      </c>
    </row>
    <row r="104" spans="1:33" ht="12.75">
      <c r="A104">
        <f>A103+1</f>
        <v>93</v>
      </c>
      <c r="B104" t="s">
        <v>127</v>
      </c>
      <c r="D104" s="8">
        <v>25</v>
      </c>
      <c r="E104" s="9">
        <v>33.98</v>
      </c>
      <c r="F104" s="10">
        <f>(E104/D104-1)</f>
        <v>0.35919999999999996</v>
      </c>
      <c r="G104" s="32">
        <v>13.7088575</v>
      </c>
      <c r="H104" s="32">
        <v>14.407524166666667</v>
      </c>
      <c r="I104" s="32">
        <v>17.631234336111113</v>
      </c>
      <c r="J104" s="32">
        <v>18.350861002777776</v>
      </c>
      <c r="K104" s="12">
        <f>(D104/M104)-1</f>
        <v>0.1584800741427248</v>
      </c>
      <c r="L104" s="13">
        <f>(E104/N104)-1</f>
        <v>0</v>
      </c>
      <c r="M104" s="14">
        <v>21.58</v>
      </c>
      <c r="N104" s="9">
        <v>33.98</v>
      </c>
      <c r="O104" s="15">
        <f>D104*O$3</f>
        <v>50</v>
      </c>
      <c r="P104" s="16">
        <f>(O104/N104)-1</f>
        <v>0.47145379635079476</v>
      </c>
      <c r="Q104" s="16">
        <f>(N104/O104)-1</f>
        <v>-0.3204</v>
      </c>
      <c r="R104" s="16">
        <f>(N104*(1+$R101)/O104)-1</f>
        <v>-0.3204</v>
      </c>
      <c r="S104" s="16">
        <f>(N104*(1+S$3+R$3)/O104)-1</f>
        <v>-0.25244</v>
      </c>
      <c r="T104" s="17">
        <f>O104*(1-T$3)</f>
        <v>37.5</v>
      </c>
      <c r="U104" s="7">
        <f>(T104/N104-1)</f>
        <v>0.10359034726309613</v>
      </c>
      <c r="V104" s="18">
        <v>25</v>
      </c>
      <c r="W104" s="19">
        <v>50</v>
      </c>
      <c r="X104" s="20">
        <v>32.5</v>
      </c>
      <c r="Y104" s="21"/>
      <c r="Z104" s="22">
        <v>22.3</v>
      </c>
      <c r="AA104" s="22">
        <v>21.58</v>
      </c>
      <c r="AB104" s="22">
        <f>AA104-Z104</f>
        <v>-0.7200000000000024</v>
      </c>
      <c r="AC104" s="20">
        <v>21.1</v>
      </c>
      <c r="AD104" s="21">
        <v>22.457749910718576</v>
      </c>
      <c r="AE104" s="21">
        <v>22.5</v>
      </c>
      <c r="AF104" s="23">
        <f>(AD104/$AC104-1)</f>
        <v>0.06434833700088038</v>
      </c>
      <c r="AG104" s="23">
        <f>(AE104/$AC104-1)</f>
        <v>0.06635071090047395</v>
      </c>
    </row>
    <row r="105" spans="2:33" ht="12.75">
      <c r="B105" t="s">
        <v>128</v>
      </c>
      <c r="C105">
        <v>25.9</v>
      </c>
      <c r="D105" s="8">
        <v>27.4</v>
      </c>
      <c r="E105" s="9"/>
      <c r="F105" s="10"/>
      <c r="G105" s="32"/>
      <c r="H105" s="32"/>
      <c r="I105" s="32"/>
      <c r="J105" s="32"/>
      <c r="K105" s="25"/>
      <c r="L105" s="26"/>
      <c r="M105" s="14">
        <v>25.9</v>
      </c>
      <c r="N105" s="9"/>
      <c r="O105" s="15">
        <f>D105*O$3</f>
        <v>54.8</v>
      </c>
      <c r="P105" s="16"/>
      <c r="Q105" s="16"/>
      <c r="R105" s="16"/>
      <c r="S105" s="16"/>
      <c r="T105" s="17">
        <f>O105*(1-T$3)</f>
        <v>41.099999999999994</v>
      </c>
      <c r="U105" s="7"/>
      <c r="V105" s="18"/>
      <c r="X105" s="20"/>
      <c r="Y105" s="21"/>
      <c r="Z105" s="22"/>
      <c r="AB105" s="22">
        <f>AA105-Z105</f>
        <v>0</v>
      </c>
      <c r="AC105" s="20"/>
      <c r="AD105" s="21"/>
      <c r="AE105" s="21"/>
      <c r="AF105" s="23" t="e">
        <f>(AD105/$AC105-1)</f>
        <v>#DIV/0!</v>
      </c>
      <c r="AG105" s="23" t="e">
        <f>(AE105/$AC105-1)</f>
        <v>#DIV/0!</v>
      </c>
    </row>
    <row r="106" spans="1:33" ht="12.75">
      <c r="A106">
        <f>A104+1</f>
        <v>94</v>
      </c>
      <c r="B106" t="s">
        <v>129</v>
      </c>
      <c r="D106" s="8"/>
      <c r="E106" s="9">
        <v>70.42</v>
      </c>
      <c r="F106" s="10" t="e">
        <f>(E106/D106-1)</f>
        <v>#DIV/0!</v>
      </c>
      <c r="G106" s="32">
        <v>26.01733333333333</v>
      </c>
      <c r="H106" s="32">
        <v>27.47266666666666</v>
      </c>
      <c r="I106" s="32">
        <v>30.30896444444444</v>
      </c>
      <c r="J106" s="32">
        <v>31.807957777777773</v>
      </c>
      <c r="K106" s="12">
        <f>(D106/M106)-1</f>
        <v>-1</v>
      </c>
      <c r="L106" s="13">
        <f>(E106/N106)-1</f>
        <v>0</v>
      </c>
      <c r="M106" s="14">
        <v>45.8</v>
      </c>
      <c r="N106" s="9">
        <v>70.42</v>
      </c>
      <c r="O106" s="15">
        <f>D106*O$3</f>
        <v>0</v>
      </c>
      <c r="P106" s="16"/>
      <c r="Q106" s="16"/>
      <c r="R106" s="16"/>
      <c r="S106" s="16"/>
      <c r="T106" s="17">
        <f>O106*(1-T$3)</f>
        <v>0</v>
      </c>
      <c r="U106" s="7">
        <f>(T106/N106-1)</f>
        <v>-1</v>
      </c>
      <c r="V106" s="18">
        <v>48.15</v>
      </c>
      <c r="W106" s="19">
        <v>96.3</v>
      </c>
      <c r="X106" s="20"/>
      <c r="Y106" s="21"/>
      <c r="Z106" s="22">
        <v>45.8</v>
      </c>
      <c r="AA106" s="22">
        <v>45.8</v>
      </c>
      <c r="AB106" s="22">
        <f>AA106-Z106</f>
        <v>0</v>
      </c>
      <c r="AC106" s="20"/>
      <c r="AD106" s="21">
        <v>46.84264894444445</v>
      </c>
      <c r="AE106" s="21">
        <v>46.9</v>
      </c>
      <c r="AF106" s="23" t="e">
        <f>(AD106/$AC106-1)</f>
        <v>#DIV/0!</v>
      </c>
      <c r="AG106" s="23" t="e">
        <f>(AE106/$AC106-1)</f>
        <v>#DIV/0!</v>
      </c>
    </row>
    <row r="107" spans="1:33" ht="12.75">
      <c r="A107">
        <f>A106+1</f>
        <v>95</v>
      </c>
      <c r="B107" t="s">
        <v>130</v>
      </c>
      <c r="D107" s="8">
        <v>17.4</v>
      </c>
      <c r="E107" s="9">
        <v>28.82</v>
      </c>
      <c r="F107" s="10">
        <f>(E107/D107-1)</f>
        <v>0.6563218390804599</v>
      </c>
      <c r="G107" s="32">
        <v>9.261357500000003</v>
      </c>
      <c r="H107" s="32">
        <v>9.866690833333335</v>
      </c>
      <c r="I107" s="32">
        <v>13.050309336111114</v>
      </c>
      <c r="J107" s="32">
        <v>13.673802669444447</v>
      </c>
      <c r="K107" s="12">
        <f>(D107/M107)-1</f>
        <v>-0.05383360522022851</v>
      </c>
      <c r="L107" s="13">
        <f>(E107/N107)-1</f>
        <v>0</v>
      </c>
      <c r="M107" s="14">
        <v>18.39</v>
      </c>
      <c r="N107" s="9">
        <v>28.82</v>
      </c>
      <c r="O107" s="15">
        <f>D107*O$3</f>
        <v>34.8</v>
      </c>
      <c r="P107" s="16">
        <f>(O107/N107)-1</f>
        <v>0.20749479528105463</v>
      </c>
      <c r="Q107" s="16">
        <f>(N107/O107)-1</f>
        <v>-0.17183908045977003</v>
      </c>
      <c r="R107" s="16">
        <f>(N107*(1+$R104)/O107)-1</f>
        <v>-0.4371818390804598</v>
      </c>
      <c r="S107" s="16">
        <f>(N107*(1+S$3+R$3)/O107)-1</f>
        <v>-0.08902298850574697</v>
      </c>
      <c r="T107" s="17">
        <f>O107*(1-T$3)</f>
        <v>26.099999999999998</v>
      </c>
      <c r="U107" s="7">
        <f>(T107/N107-1)</f>
        <v>-0.09437890353920897</v>
      </c>
      <c r="V107" s="18">
        <v>17.4</v>
      </c>
      <c r="W107" s="19">
        <v>34.8</v>
      </c>
      <c r="X107" s="20">
        <v>22.65</v>
      </c>
      <c r="Y107" s="21"/>
      <c r="Z107" s="22">
        <v>16.02</v>
      </c>
      <c r="AA107">
        <v>18.39</v>
      </c>
      <c r="AB107" s="22">
        <f>AA107-Z107</f>
        <v>2.370000000000001</v>
      </c>
      <c r="AC107" s="20">
        <v>15.3</v>
      </c>
      <c r="AD107" s="21">
        <v>15.846396029328925</v>
      </c>
      <c r="AE107" s="21">
        <v>15.9</v>
      </c>
      <c r="AF107" s="23">
        <f>(AD107/$AC107-1)</f>
        <v>0.03571215877966827</v>
      </c>
      <c r="AG107" s="23">
        <f>(AE107/$AC107-1)</f>
        <v>0.03921568627450989</v>
      </c>
    </row>
    <row r="108" spans="1:33" ht="12.75">
      <c r="A108">
        <f>A107+1</f>
        <v>96</v>
      </c>
      <c r="B108" t="s">
        <v>131</v>
      </c>
      <c r="D108" s="8">
        <v>15.4</v>
      </c>
      <c r="E108" s="9">
        <v>19.23</v>
      </c>
      <c r="F108" s="10">
        <f>(E108/D108-1)</f>
        <v>0.24870129870129865</v>
      </c>
      <c r="G108" s="32">
        <v>7.37192</v>
      </c>
      <c r="H108" s="32">
        <v>7.497253333333334</v>
      </c>
      <c r="I108" s="32">
        <v>11.104188711111112</v>
      </c>
      <c r="J108" s="32">
        <v>11.233282044444445</v>
      </c>
      <c r="K108" s="12">
        <f>(D108/M108)-1</f>
        <v>0.2439418416801291</v>
      </c>
      <c r="L108" s="13">
        <f>(E108/N108)-1</f>
        <v>0</v>
      </c>
      <c r="M108" s="14">
        <v>12.38</v>
      </c>
      <c r="N108" s="9">
        <v>19.23</v>
      </c>
      <c r="O108" s="15">
        <f>D108*O$3</f>
        <v>30.8</v>
      </c>
      <c r="P108" s="16">
        <f>(O108/N108)-1</f>
        <v>0.6016640665626625</v>
      </c>
      <c r="Q108" s="16">
        <f>(N108/O108)-1</f>
        <v>-0.3756493506493507</v>
      </c>
      <c r="R108" s="16">
        <f>(N108*(1+$R105)/O108)-1</f>
        <v>-0.3756493506493507</v>
      </c>
      <c r="S108" s="16">
        <f>(N108*(1+S$3+R$3)/O108)-1</f>
        <v>-0.31321428571428567</v>
      </c>
      <c r="T108" s="17">
        <f>O108*(1-T$3)</f>
        <v>23.1</v>
      </c>
      <c r="U108" s="7">
        <f>(T108/N108-1)</f>
        <v>0.20124804992199685</v>
      </c>
      <c r="V108" s="18">
        <v>15.4</v>
      </c>
      <c r="W108" s="19">
        <v>30.8</v>
      </c>
      <c r="X108" s="20">
        <v>20.05</v>
      </c>
      <c r="Y108" s="21"/>
      <c r="Z108" s="22">
        <v>13.62</v>
      </c>
      <c r="AA108" s="22">
        <v>12.38</v>
      </c>
      <c r="AB108" s="22">
        <f>AA108-Z108</f>
        <v>-1.2399999999999984</v>
      </c>
      <c r="AC108" s="20">
        <v>13.25</v>
      </c>
      <c r="AD108" s="21">
        <v>14.0938328021341</v>
      </c>
      <c r="AE108" s="21">
        <v>14.1</v>
      </c>
      <c r="AF108" s="23">
        <f>(AD108/$AC108-1)</f>
        <v>0.06368549450068683</v>
      </c>
      <c r="AG108" s="23">
        <f>(AE108/$AC108-1)</f>
        <v>0.0641509433962264</v>
      </c>
    </row>
    <row r="109" spans="1:33" ht="12.75">
      <c r="A109">
        <f>A108+1</f>
        <v>97</v>
      </c>
      <c r="B109" t="s">
        <v>132</v>
      </c>
      <c r="D109" s="8">
        <v>12.1</v>
      </c>
      <c r="E109" s="9">
        <v>15.85</v>
      </c>
      <c r="F109" s="10">
        <f>(E109/D109-1)</f>
        <v>0.3099173553719008</v>
      </c>
      <c r="G109" s="32">
        <v>5.10992</v>
      </c>
      <c r="H109" s="32">
        <v>5.2352533333333335</v>
      </c>
      <c r="I109" s="32">
        <v>8.77432871111111</v>
      </c>
      <c r="J109" s="32">
        <v>8.903422044444444</v>
      </c>
      <c r="K109" s="12">
        <f>(D109/M109)-1</f>
        <v>0.16011505273250237</v>
      </c>
      <c r="L109" s="13">
        <f>(E109/N109)-1</f>
        <v>0</v>
      </c>
      <c r="M109" s="14">
        <v>10.43</v>
      </c>
      <c r="N109" s="9">
        <v>15.85</v>
      </c>
      <c r="O109" s="15">
        <f>D109*O$3</f>
        <v>24.2</v>
      </c>
      <c r="P109" s="16">
        <f>(O109/N109)-1</f>
        <v>0.526813880126183</v>
      </c>
      <c r="Q109" s="16">
        <f>(N109/O109)-1</f>
        <v>-0.3450413223140496</v>
      </c>
      <c r="R109" s="16">
        <f>(N109*(1+$R106)/O109)-1</f>
        <v>-0.3450413223140496</v>
      </c>
      <c r="S109" s="16">
        <f>(N109*(1+S$3+R$3)/O109)-1</f>
        <v>-0.27954545454545443</v>
      </c>
      <c r="T109" s="17">
        <f>O109*(1-T$3)</f>
        <v>18.15</v>
      </c>
      <c r="U109" s="7">
        <f>(T109/N109-1)</f>
        <v>0.1451104100946372</v>
      </c>
      <c r="V109" s="18">
        <v>12.1</v>
      </c>
      <c r="W109" s="19">
        <v>24.2</v>
      </c>
      <c r="X109" s="20">
        <v>15.75</v>
      </c>
      <c r="Y109" s="21"/>
      <c r="Z109" s="22">
        <v>11.01</v>
      </c>
      <c r="AA109" s="22">
        <v>10.43</v>
      </c>
      <c r="AB109" s="22">
        <f>AA109-Z109</f>
        <v>-0.5800000000000001</v>
      </c>
      <c r="AC109" s="20">
        <v>10.6</v>
      </c>
      <c r="AD109" s="21">
        <v>11.16131391337548</v>
      </c>
      <c r="AE109" s="21">
        <v>11.2</v>
      </c>
      <c r="AF109" s="23">
        <f>(AD109/$AC109-1)</f>
        <v>0.05295414277127164</v>
      </c>
      <c r="AG109" s="23">
        <f>(AE109/$AC109-1)</f>
        <v>0.05660377358490565</v>
      </c>
    </row>
    <row r="110" spans="1:33" ht="12.75">
      <c r="A110">
        <f>A109+1</f>
        <v>98</v>
      </c>
      <c r="B110" t="s">
        <v>133</v>
      </c>
      <c r="D110" s="8">
        <v>12.2</v>
      </c>
      <c r="E110" s="9">
        <v>16.71</v>
      </c>
      <c r="F110" s="10">
        <f>(E110/D110-1)</f>
        <v>0.36967213114754105</v>
      </c>
      <c r="G110" s="32">
        <v>5.10692</v>
      </c>
      <c r="H110" s="32">
        <v>5.232253333333333</v>
      </c>
      <c r="I110" s="32">
        <v>8.77123871111111</v>
      </c>
      <c r="J110" s="32">
        <v>8.900332044444443</v>
      </c>
      <c r="K110" s="12">
        <f>(D110/M110)-1</f>
        <v>0.1663479923518163</v>
      </c>
      <c r="L110" s="13">
        <f>(E110/N110)-1</f>
        <v>0</v>
      </c>
      <c r="M110" s="14">
        <v>10.46</v>
      </c>
      <c r="N110" s="9">
        <v>16.71</v>
      </c>
      <c r="O110" s="15">
        <f>D110*O$3</f>
        <v>24.4</v>
      </c>
      <c r="P110" s="16">
        <f>(O110/N110)-1</f>
        <v>0.46020347097546366</v>
      </c>
      <c r="Q110" s="16">
        <f>(N110/O110)-1</f>
        <v>-0.3151639344262295</v>
      </c>
      <c r="R110" s="16">
        <f>(N110*(1+$R107)/O110)-1</f>
        <v>-0.6145618250423968</v>
      </c>
      <c r="S110" s="16">
        <f>(N110*(1+S$3+R$3)/O110)-1</f>
        <v>-0.2466803278688523</v>
      </c>
      <c r="T110" s="17">
        <f>O110*(1-T$3)</f>
        <v>18.299999999999997</v>
      </c>
      <c r="U110" s="7">
        <f>(T110/N110-1)</f>
        <v>0.09515260323159769</v>
      </c>
      <c r="V110" s="18">
        <v>12.2</v>
      </c>
      <c r="W110" s="19">
        <v>24.4</v>
      </c>
      <c r="X110" s="20">
        <v>15.9</v>
      </c>
      <c r="Y110" s="21"/>
      <c r="Z110" s="22">
        <v>11.01</v>
      </c>
      <c r="AA110" s="22">
        <v>10.46</v>
      </c>
      <c r="AB110" s="22">
        <f>AA110-Z110</f>
        <v>-0.5499999999999989</v>
      </c>
      <c r="AC110" s="20">
        <v>10.65</v>
      </c>
      <c r="AD110" s="21">
        <v>11.226540723375479</v>
      </c>
      <c r="AE110" s="21">
        <v>11.25</v>
      </c>
      <c r="AF110" s="23">
        <f>(AD110/$AC110-1)</f>
        <v>0.05413527919018568</v>
      </c>
      <c r="AG110" s="23">
        <f>(AE110/$AC110-1)</f>
        <v>0.05633802816901401</v>
      </c>
    </row>
    <row r="111" spans="1:33" ht="12.75">
      <c r="A111">
        <f>A110+1</f>
        <v>99</v>
      </c>
      <c r="B111" t="s">
        <v>134</v>
      </c>
      <c r="D111" s="8">
        <v>13.75</v>
      </c>
      <c r="E111" s="9">
        <v>19.02</v>
      </c>
      <c r="F111" s="10">
        <f>(E111/D111-1)</f>
        <v>0.3832727272727272</v>
      </c>
      <c r="G111" s="32">
        <v>5.85692</v>
      </c>
      <c r="H111" s="32">
        <v>5.982253333333333</v>
      </c>
      <c r="I111" s="32">
        <v>9.54373871111111</v>
      </c>
      <c r="J111" s="32">
        <v>9.672832044444444</v>
      </c>
      <c r="K111" s="12">
        <f>(D111/M111)-1</f>
        <v>0.13918806959403485</v>
      </c>
      <c r="L111" s="13">
        <f>(E111/N111)-1</f>
        <v>0</v>
      </c>
      <c r="M111" s="14">
        <v>12.07</v>
      </c>
      <c r="N111" s="9">
        <v>19.02</v>
      </c>
      <c r="O111" s="15">
        <f>D111*O$3</f>
        <v>27.5</v>
      </c>
      <c r="P111" s="16">
        <f>(O111/N111)-1</f>
        <v>0.44584647739221883</v>
      </c>
      <c r="Q111" s="16">
        <f>(N111/O111)-1</f>
        <v>-0.3083636363636364</v>
      </c>
      <c r="R111" s="16">
        <f>(N111*(1+$R108)/O111)-1</f>
        <v>-0.5681763872491146</v>
      </c>
      <c r="S111" s="16">
        <f>(N111*(1+S$3+R$3)/O111)-1</f>
        <v>-0.23919999999999997</v>
      </c>
      <c r="T111" s="17">
        <f>O111*(1-T$3)</f>
        <v>20.625</v>
      </c>
      <c r="U111" s="7">
        <f>(T111/N111-1)</f>
        <v>0.08438485804416396</v>
      </c>
      <c r="V111" s="18">
        <v>13.75</v>
      </c>
      <c r="W111" s="19">
        <v>27.5</v>
      </c>
      <c r="X111" s="20">
        <v>17.9</v>
      </c>
      <c r="Y111" s="21"/>
      <c r="Z111" s="22">
        <v>12.28</v>
      </c>
      <c r="AA111" s="22">
        <v>12.07</v>
      </c>
      <c r="AB111" s="22">
        <f>AA111-Z111</f>
        <v>-0.20999999999999908</v>
      </c>
      <c r="AC111" s="20">
        <v>12</v>
      </c>
      <c r="AD111" s="21">
        <v>12.661288045858239</v>
      </c>
      <c r="AE111" s="21">
        <v>12.7</v>
      </c>
      <c r="AF111" s="23">
        <f>(AD111/$AC111-1)</f>
        <v>0.055107337154853164</v>
      </c>
      <c r="AG111" s="23">
        <f>(AE111/$AC111-1)</f>
        <v>0.05833333333333335</v>
      </c>
    </row>
    <row r="112" spans="1:33" ht="12.75">
      <c r="A112">
        <f>A111+1</f>
        <v>100</v>
      </c>
      <c r="B112" t="s">
        <v>135</v>
      </c>
      <c r="D112" s="8">
        <v>31.9</v>
      </c>
      <c r="E112" s="9">
        <v>45.63</v>
      </c>
      <c r="F112" s="10">
        <f>(E112/D112-1)</f>
        <v>0.4304075235109719</v>
      </c>
      <c r="G112" s="32">
        <v>20.812557499999997</v>
      </c>
      <c r="H112" s="32">
        <v>22.26789083333333</v>
      </c>
      <c r="I112" s="32">
        <v>24.948045336111107</v>
      </c>
      <c r="J112" s="32">
        <v>26.44703866944444</v>
      </c>
      <c r="K112" s="12">
        <f>(D112/M112)-1</f>
        <v>0.10571923743500866</v>
      </c>
      <c r="L112" s="13">
        <f>(E112/N112)-1</f>
        <v>0</v>
      </c>
      <c r="M112" s="14">
        <v>28.85</v>
      </c>
      <c r="N112" s="9">
        <v>45.63</v>
      </c>
      <c r="O112" s="15">
        <f>D112*O$3</f>
        <v>63.8</v>
      </c>
      <c r="P112" s="16">
        <f>(O112/N112)-1</f>
        <v>0.39820293666447504</v>
      </c>
      <c r="Q112" s="16">
        <f>(N112/O112)-1</f>
        <v>-0.28479623824451406</v>
      </c>
      <c r="R112" s="16">
        <f>(N112*(1+$R109)/O112)-1</f>
        <v>-0.5315710899246094</v>
      </c>
      <c r="S112" s="16">
        <f>(N112*(1+S$3+R$3)/O112)-1</f>
        <v>-0.21327586206896543</v>
      </c>
      <c r="T112" s="17">
        <f>O112*(1-T$3)</f>
        <v>47.849999999999994</v>
      </c>
      <c r="U112" s="7">
        <f>(T112/N112-1)</f>
        <v>0.04865220249835622</v>
      </c>
      <c r="V112" s="18">
        <v>31.9</v>
      </c>
      <c r="W112" s="19">
        <v>63.8</v>
      </c>
      <c r="X112" s="20">
        <v>41.5</v>
      </c>
      <c r="Y112" s="21"/>
      <c r="Z112" s="22">
        <v>28.95</v>
      </c>
      <c r="AA112" s="22">
        <v>28.85</v>
      </c>
      <c r="AB112" s="22">
        <f>AA112-Z112</f>
        <v>-0.09999999999999787</v>
      </c>
      <c r="AC112" s="20">
        <v>28</v>
      </c>
      <c r="AD112" s="21">
        <v>28.819140986639265</v>
      </c>
      <c r="AE112" s="21">
        <v>28.85</v>
      </c>
      <c r="AF112" s="23">
        <f>(AD112/$AC112-1)</f>
        <v>0.02925503523711659</v>
      </c>
      <c r="AG112" s="23">
        <f>(AE112/$AC112-1)</f>
        <v>0.03035714285714297</v>
      </c>
    </row>
    <row r="113" spans="1:33" ht="12.75">
      <c r="A113">
        <f>A112+1</f>
        <v>101</v>
      </c>
      <c r="B113" t="s">
        <v>136</v>
      </c>
      <c r="D113" s="8"/>
      <c r="E113" s="9">
        <v>39.85</v>
      </c>
      <c r="F113" s="10" t="e">
        <f>(E113/D113-1)</f>
        <v>#DIV/0!</v>
      </c>
      <c r="G113" s="32">
        <v>11.96</v>
      </c>
      <c r="H113" s="32">
        <v>12.658666666666665</v>
      </c>
      <c r="I113" s="32">
        <v>15.82991111111111</v>
      </c>
      <c r="J113" s="32">
        <v>16.54953777777778</v>
      </c>
      <c r="K113" s="12">
        <f>(D113/M113)-1</f>
        <v>-1</v>
      </c>
      <c r="L113" s="13">
        <f>(E113/N113)-1</f>
        <v>0</v>
      </c>
      <c r="M113" s="14">
        <v>25.24</v>
      </c>
      <c r="N113" s="9">
        <v>39.85</v>
      </c>
      <c r="O113" s="15">
        <f>D113*O$3</f>
        <v>0</v>
      </c>
      <c r="P113" s="16">
        <f>(O113/N113)-1</f>
        <v>-1</v>
      </c>
      <c r="Q113" s="16"/>
      <c r="R113" s="16"/>
      <c r="S113" s="16"/>
      <c r="T113" s="17">
        <f>O113*(1-T$3)</f>
        <v>0</v>
      </c>
      <c r="U113" s="7">
        <f>(T113/N113-1)</f>
        <v>-1</v>
      </c>
      <c r="V113" s="34">
        <v>64.05</v>
      </c>
      <c r="W113" s="34">
        <v>128.1</v>
      </c>
      <c r="X113" s="20"/>
      <c r="Y113" s="21"/>
      <c r="Z113" s="22">
        <v>27.8</v>
      </c>
      <c r="AA113" s="22">
        <v>25.24</v>
      </c>
      <c r="AB113" s="22">
        <f>AA113-Z113</f>
        <v>-2.5600000000000023</v>
      </c>
      <c r="AC113" s="20"/>
      <c r="AD113" s="21">
        <v>26.744244844444438</v>
      </c>
      <c r="AE113" s="21">
        <v>26.75</v>
      </c>
      <c r="AF113" s="23" t="e">
        <f>(AD113/$AC113-1)</f>
        <v>#DIV/0!</v>
      </c>
      <c r="AG113" s="23" t="e">
        <f>(AE113/$AC113-1)</f>
        <v>#DIV/0!</v>
      </c>
    </row>
    <row r="114" spans="1:33" ht="12.75">
      <c r="A114">
        <f>A113+1</f>
        <v>102</v>
      </c>
      <c r="B114" t="s">
        <v>137</v>
      </c>
      <c r="C114">
        <v>16.19</v>
      </c>
      <c r="D114" s="8">
        <v>17</v>
      </c>
      <c r="E114" s="9">
        <v>25</v>
      </c>
      <c r="F114" s="10">
        <f>(E114/D114-1)</f>
        <v>0.47058823529411775</v>
      </c>
      <c r="G114" s="32">
        <v>9.261357500000003</v>
      </c>
      <c r="H114" s="32">
        <v>9.866690833333335</v>
      </c>
      <c r="I114" s="32">
        <v>13.050309336111114</v>
      </c>
      <c r="J114" s="32">
        <v>13.673802669444447</v>
      </c>
      <c r="K114" s="12">
        <f>(D114/M114)-1</f>
        <v>0.030927835051546504</v>
      </c>
      <c r="L114" s="13">
        <f>(E114/N114)-1</f>
        <v>0</v>
      </c>
      <c r="M114" s="14">
        <v>16.49</v>
      </c>
      <c r="N114" s="9">
        <v>25</v>
      </c>
      <c r="O114" s="15">
        <f>D114*O$3</f>
        <v>34</v>
      </c>
      <c r="P114" s="16">
        <f>(O114/N114)-1</f>
        <v>0.3600000000000001</v>
      </c>
      <c r="Q114" s="16">
        <f>(N114/O114)-1</f>
        <v>-0.2647058823529411</v>
      </c>
      <c r="R114" s="16">
        <f>(N114*(1+$R111)/O114)-1</f>
        <v>-0.6824826376831725</v>
      </c>
      <c r="S114" s="16">
        <f>(N114*(1+S$3+R$3)/O114)-1</f>
        <v>-0.19117647058823517</v>
      </c>
      <c r="T114" s="17">
        <f>O114*(1-T$3)</f>
        <v>25.5</v>
      </c>
      <c r="U114" s="7">
        <f>(T114/N114-1)</f>
        <v>0.020000000000000018</v>
      </c>
      <c r="V114" s="18">
        <v>17</v>
      </c>
      <c r="W114" s="19">
        <v>34</v>
      </c>
      <c r="X114" s="20">
        <v>22.1</v>
      </c>
      <c r="Y114" s="21"/>
      <c r="Z114" s="22">
        <v>16.02</v>
      </c>
      <c r="AA114" s="22">
        <v>16.49</v>
      </c>
      <c r="AB114" s="22">
        <f>AA114-Z114</f>
        <v>0.46999999999999886</v>
      </c>
      <c r="AC114" s="20">
        <v>15.3</v>
      </c>
      <c r="AD114" s="21">
        <v>15.482291029328929</v>
      </c>
      <c r="AE114" s="21">
        <v>15.5</v>
      </c>
      <c r="AF114" s="23">
        <f>(AD114/$AC114-1)</f>
        <v>0.011914446361367848</v>
      </c>
      <c r="AG114" s="23">
        <f>(AE114/$AC114-1)</f>
        <v>0.013071895424836555</v>
      </c>
    </row>
    <row r="115" spans="1:33" ht="12.75">
      <c r="A115">
        <f>A114+1</f>
        <v>103</v>
      </c>
      <c r="B115" t="s">
        <v>138</v>
      </c>
      <c r="D115" s="29">
        <v>29.5</v>
      </c>
      <c r="E115" s="9">
        <v>38.01</v>
      </c>
      <c r="F115" s="10">
        <f>(E115/D115-1)</f>
        <v>0.28847457627118644</v>
      </c>
      <c r="G115" s="32">
        <v>13.594629500000002</v>
      </c>
      <c r="H115" s="32">
        <v>13.759962833333335</v>
      </c>
      <c r="I115" s="32">
        <v>17.513579496111113</v>
      </c>
      <c r="J115" s="32">
        <v>17.683872829444446</v>
      </c>
      <c r="K115" s="12">
        <f>(D115/M115)-1</f>
        <v>0.22712146422628954</v>
      </c>
      <c r="L115" s="13">
        <f>(E115/N115)-1</f>
        <v>0</v>
      </c>
      <c r="M115" s="14">
        <v>24.04</v>
      </c>
      <c r="N115" s="9">
        <v>38.01</v>
      </c>
      <c r="O115" s="15">
        <f>D115*O$3</f>
        <v>59</v>
      </c>
      <c r="P115" s="16">
        <f>(O115/N115)-1</f>
        <v>0.5522230991844252</v>
      </c>
      <c r="Q115" s="16">
        <f>(N115/O115)-1</f>
        <v>-0.3557627118644068</v>
      </c>
      <c r="R115" s="16">
        <f>(N115*(1+$R112)/O115)-1</f>
        <v>-0.6982206292887188</v>
      </c>
      <c r="S115" s="16">
        <f>(N115*(1+S$3+R$3)/O115)-1</f>
        <v>-0.2913389830508475</v>
      </c>
      <c r="T115" s="17">
        <f>O115*(1-T$3)</f>
        <v>44.25</v>
      </c>
      <c r="U115" s="7">
        <f>(T115/N115-1)</f>
        <v>0.16416732438831882</v>
      </c>
      <c r="V115" s="18">
        <v>29.5</v>
      </c>
      <c r="W115" s="19">
        <v>59</v>
      </c>
      <c r="X115" s="20">
        <v>38.35</v>
      </c>
      <c r="Y115" s="21"/>
      <c r="Z115" s="22">
        <v>27.04</v>
      </c>
      <c r="AA115" s="22">
        <v>24.04</v>
      </c>
      <c r="AB115" s="22">
        <f>AA115-Z115</f>
        <v>-3</v>
      </c>
      <c r="AC115" s="20">
        <v>25.75</v>
      </c>
      <c r="AD115" s="21">
        <v>25.795286429156505</v>
      </c>
      <c r="AE115" s="21">
        <v>25.8</v>
      </c>
      <c r="AF115" s="23">
        <f>(AD115/$AC115-1)</f>
        <v>0.0017586962779225779</v>
      </c>
      <c r="AG115" s="23">
        <f>(AE115/$AC115-1)</f>
        <v>0.001941747572815622</v>
      </c>
    </row>
    <row r="116" spans="1:33" ht="12.75">
      <c r="A116">
        <f>A115+1</f>
        <v>104</v>
      </c>
      <c r="B116" s="35" t="s">
        <v>139</v>
      </c>
      <c r="D116" s="8">
        <v>18.8</v>
      </c>
      <c r="E116" s="30">
        <v>29</v>
      </c>
      <c r="F116" s="10">
        <f>(E116/D116-1)</f>
        <v>0.5425531914893615</v>
      </c>
      <c r="G116" s="32">
        <v>9.02975836</v>
      </c>
      <c r="H116" s="32">
        <v>9.655091693333333</v>
      </c>
      <c r="I116" s="32">
        <v>12.811762221911112</v>
      </c>
      <c r="J116" s="32">
        <v>13.455855555244444</v>
      </c>
      <c r="K116" s="12">
        <f>(D116/M116)-1</f>
        <v>0.15196078431372562</v>
      </c>
      <c r="L116" s="13">
        <f>(E116/N116)-1</f>
        <v>0</v>
      </c>
      <c r="M116" s="14">
        <v>16.32</v>
      </c>
      <c r="N116" s="30">
        <v>29</v>
      </c>
      <c r="O116" s="15">
        <f>D116*O$3</f>
        <v>37.6</v>
      </c>
      <c r="P116" s="16">
        <f>(O116/N116)-1</f>
        <v>0.2965517241379312</v>
      </c>
      <c r="Q116" s="16">
        <f>(N116/O116)-1</f>
        <v>-0.22872340425531923</v>
      </c>
      <c r="R116" s="16">
        <f>(N116*(1+$R113)/O116)-1</f>
        <v>-0.22872340425531923</v>
      </c>
      <c r="S116" s="16">
        <f>(N116*(1+S$3+R$3)/O116)-1</f>
        <v>-0.15159574468085102</v>
      </c>
      <c r="T116" s="17">
        <f>O116*(1-T$3)</f>
        <v>28.200000000000003</v>
      </c>
      <c r="U116" s="7">
        <f>(T116/N116-1)</f>
        <v>-0.027586206896551668</v>
      </c>
      <c r="V116" s="18">
        <v>18.8</v>
      </c>
      <c r="W116" s="19">
        <v>37.6</v>
      </c>
      <c r="X116" s="20">
        <v>24.5</v>
      </c>
      <c r="Y116" s="21"/>
      <c r="Z116" s="22"/>
      <c r="AB116" s="22">
        <f>AA116-Z116</f>
        <v>0</v>
      </c>
      <c r="AC116" s="20"/>
      <c r="AD116" s="21"/>
      <c r="AE116" s="21"/>
      <c r="AF116" s="23" t="e">
        <f>(AD116/$AC116-1)</f>
        <v>#DIV/0!</v>
      </c>
      <c r="AG116" s="23" t="e">
        <f>(AE116/$AC116-1)</f>
        <v>#DIV/0!</v>
      </c>
    </row>
    <row r="117" spans="2:33" ht="12.75">
      <c r="B117" s="35" t="s">
        <v>140</v>
      </c>
      <c r="C117">
        <v>17.9</v>
      </c>
      <c r="D117" s="8">
        <v>18.1</v>
      </c>
      <c r="E117" s="30"/>
      <c r="F117" s="10"/>
      <c r="G117" s="32"/>
      <c r="H117" s="32"/>
      <c r="I117" s="32"/>
      <c r="J117" s="32"/>
      <c r="K117" s="25"/>
      <c r="L117" s="26"/>
      <c r="M117" s="14">
        <v>17.9</v>
      </c>
      <c r="N117" s="30"/>
      <c r="O117" s="15">
        <f>D117*O$3</f>
        <v>36.2</v>
      </c>
      <c r="P117" s="16"/>
      <c r="Q117" s="16"/>
      <c r="R117" s="16"/>
      <c r="S117" s="16"/>
      <c r="T117" s="17">
        <f>O117*(1-T$3)</f>
        <v>27.150000000000002</v>
      </c>
      <c r="U117" s="7"/>
      <c r="V117" s="18">
        <v>17.9</v>
      </c>
      <c r="X117" s="20"/>
      <c r="Y117" s="21"/>
      <c r="Z117" s="22"/>
      <c r="AB117" s="22">
        <f>AA117-Z117</f>
        <v>0</v>
      </c>
      <c r="AC117" s="20"/>
      <c r="AD117" s="21"/>
      <c r="AE117" s="21"/>
      <c r="AF117" s="23" t="e">
        <f>(AD117/$AC117-1)</f>
        <v>#DIV/0!</v>
      </c>
      <c r="AG117" s="23" t="e">
        <f>(AE117/$AC117-1)</f>
        <v>#DIV/0!</v>
      </c>
    </row>
    <row r="118" spans="1:33" ht="12.75">
      <c r="A118">
        <f>A116+1</f>
        <v>105</v>
      </c>
      <c r="B118" s="35" t="s">
        <v>141</v>
      </c>
      <c r="D118" s="8">
        <v>19.1</v>
      </c>
      <c r="E118" s="30">
        <v>29.5</v>
      </c>
      <c r="F118" s="10">
        <f>(E118/D118-1)</f>
        <v>0.544502617801047</v>
      </c>
      <c r="G118" s="32">
        <v>9.089758360000001</v>
      </c>
      <c r="H118" s="32">
        <v>9.715091693333333</v>
      </c>
      <c r="I118" s="32">
        <v>12.873562221911113</v>
      </c>
      <c r="J118" s="32">
        <v>13.517655555244444</v>
      </c>
      <c r="K118" s="12">
        <f>(D118/M118)-1</f>
        <v>0.11046511627906996</v>
      </c>
      <c r="L118" s="13">
        <f>(E118/N118)-1</f>
        <v>0</v>
      </c>
      <c r="M118" s="14">
        <v>17.2</v>
      </c>
      <c r="N118" s="30">
        <v>29.5</v>
      </c>
      <c r="O118" s="15">
        <f>D118*O$3</f>
        <v>38.2</v>
      </c>
      <c r="P118" s="16">
        <f>(O118/N118)-1</f>
        <v>0.29491525423728815</v>
      </c>
      <c r="Q118" s="16">
        <f>(N118/O118)-1</f>
        <v>-0.22774869109947649</v>
      </c>
      <c r="R118" s="16">
        <f>(N118*(1+$R115)/O118)-1</f>
        <v>-0.7669504859690368</v>
      </c>
      <c r="S118" s="16">
        <f>(N118*(1+S$3+R$3)/O118)-1</f>
        <v>-0.15052356020942403</v>
      </c>
      <c r="T118" s="17">
        <f>O118*(1-T$3)</f>
        <v>28.650000000000002</v>
      </c>
      <c r="U118" s="7">
        <f>(T118/N118-1)</f>
        <v>-0.028813559322033777</v>
      </c>
      <c r="V118" s="18">
        <v>19.1</v>
      </c>
      <c r="W118" s="19">
        <v>38.2</v>
      </c>
      <c r="X118" s="20">
        <v>24.9</v>
      </c>
      <c r="Y118" s="21"/>
      <c r="Z118" s="22"/>
      <c r="AA118" s="22"/>
      <c r="AB118" s="22">
        <f>AA118-Z118</f>
        <v>0</v>
      </c>
      <c r="AC118" s="20"/>
      <c r="AD118" s="21"/>
      <c r="AE118" s="21"/>
      <c r="AF118" s="23" t="e">
        <f>(AD118/$AC118-1)</f>
        <v>#DIV/0!</v>
      </c>
      <c r="AG118" s="23" t="e">
        <f>(AE118/$AC118-1)</f>
        <v>#DIV/0!</v>
      </c>
    </row>
    <row r="119" spans="2:33" ht="12.75">
      <c r="B119" s="35" t="s">
        <v>142</v>
      </c>
      <c r="C119">
        <v>18.1</v>
      </c>
      <c r="D119" s="8">
        <v>18.25</v>
      </c>
      <c r="E119" s="30"/>
      <c r="F119" s="10"/>
      <c r="G119" s="32"/>
      <c r="H119" s="32"/>
      <c r="I119" s="32"/>
      <c r="J119" s="32"/>
      <c r="K119" s="25"/>
      <c r="L119" s="26"/>
      <c r="M119" s="14">
        <v>18.1</v>
      </c>
      <c r="N119" s="30"/>
      <c r="O119" s="15">
        <f>D119*O$3</f>
        <v>36.5</v>
      </c>
      <c r="P119" s="16"/>
      <c r="Q119" s="16"/>
      <c r="R119" s="16"/>
      <c r="S119" s="16"/>
      <c r="T119" s="17">
        <f>O119*(1-T$3)</f>
        <v>27.375</v>
      </c>
      <c r="U119" s="7"/>
      <c r="V119" s="18">
        <v>18.1</v>
      </c>
      <c r="X119" s="20"/>
      <c r="Y119" s="21"/>
      <c r="Z119" s="22"/>
      <c r="AA119" s="22"/>
      <c r="AB119" s="22">
        <f>AA119-Z119</f>
        <v>0</v>
      </c>
      <c r="AC119" s="20"/>
      <c r="AD119" s="21"/>
      <c r="AE119" s="21"/>
      <c r="AF119" s="23" t="e">
        <f>(AD119/$AC119-1)</f>
        <v>#DIV/0!</v>
      </c>
      <c r="AG119" s="23" t="e">
        <f>(AE119/$AC119-1)</f>
        <v>#DIV/0!</v>
      </c>
    </row>
    <row r="120" spans="1:33" ht="12.75">
      <c r="A120">
        <f>A118+1</f>
        <v>106</v>
      </c>
      <c r="B120" s="24" t="s">
        <v>143</v>
      </c>
      <c r="D120" s="8">
        <v>19.5</v>
      </c>
      <c r="E120" s="30">
        <v>32</v>
      </c>
      <c r="F120" s="10">
        <f>(E120/D120-1)</f>
        <v>0.641025641025641</v>
      </c>
      <c r="G120" s="32">
        <v>9.110778360000001</v>
      </c>
      <c r="H120" s="32">
        <v>9.736111693333333</v>
      </c>
      <c r="I120" s="32">
        <v>12.895212821911112</v>
      </c>
      <c r="J120" s="32">
        <v>13.539306155244445</v>
      </c>
      <c r="K120" s="12">
        <f>(D120/M120)-1</f>
        <v>0.08635097493036215</v>
      </c>
      <c r="L120" s="13">
        <f>(E120/N120)-1</f>
        <v>0</v>
      </c>
      <c r="M120" s="14">
        <v>17.95</v>
      </c>
      <c r="N120" s="30">
        <v>32</v>
      </c>
      <c r="O120" s="15">
        <f>D120*O$3</f>
        <v>39</v>
      </c>
      <c r="P120" s="16">
        <f>(O120/N120)-1</f>
        <v>0.21875</v>
      </c>
      <c r="Q120" s="16">
        <f>(N120/O120)-1</f>
        <v>-0.17948717948717952</v>
      </c>
      <c r="R120" s="16">
        <f>(N120*(1+$R117)/O120)-1</f>
        <v>-0.17948717948717952</v>
      </c>
      <c r="S120" s="16">
        <f>(N120*(1+S$3+R$3)/O120)-1</f>
        <v>-0.09743589743589731</v>
      </c>
      <c r="T120" s="17">
        <f>O120*(1-T$3)</f>
        <v>29.25</v>
      </c>
      <c r="U120" s="7">
        <f>(T120/N120-1)</f>
        <v>-0.0859375</v>
      </c>
      <c r="V120" s="18">
        <v>19.5</v>
      </c>
      <c r="W120" s="19">
        <v>39</v>
      </c>
      <c r="X120" s="20">
        <v>25.4</v>
      </c>
      <c r="Y120" s="21"/>
      <c r="Z120" s="22"/>
      <c r="AA120" s="22"/>
      <c r="AB120" s="22">
        <f>AA120-Z120</f>
        <v>0</v>
      </c>
      <c r="AC120" s="20"/>
      <c r="AD120" s="21"/>
      <c r="AE120" s="21"/>
      <c r="AF120" s="23" t="e">
        <f>(AD120/$AC120-1)</f>
        <v>#DIV/0!</v>
      </c>
      <c r="AG120" s="23" t="e">
        <f>(AE120/$AC120-1)</f>
        <v>#DIV/0!</v>
      </c>
    </row>
    <row r="121" spans="2:33" ht="12.75">
      <c r="B121" s="24" t="s">
        <v>144</v>
      </c>
      <c r="C121">
        <v>17.95</v>
      </c>
      <c r="D121" s="8">
        <v>18.9</v>
      </c>
      <c r="E121" s="30"/>
      <c r="F121" s="10"/>
      <c r="G121" s="32"/>
      <c r="H121" s="32"/>
      <c r="I121" s="32"/>
      <c r="J121" s="32"/>
      <c r="K121" s="25"/>
      <c r="L121" s="26"/>
      <c r="M121" s="14">
        <v>18.7</v>
      </c>
      <c r="N121" s="30"/>
      <c r="O121" s="15">
        <f>D121*O$3</f>
        <v>37.8</v>
      </c>
      <c r="P121" s="16"/>
      <c r="Q121" s="16"/>
      <c r="R121" s="16"/>
      <c r="S121" s="16"/>
      <c r="T121" s="17">
        <f>O121*(1-T$3)</f>
        <v>28.349999999999998</v>
      </c>
      <c r="U121" s="7"/>
      <c r="V121" s="18">
        <v>17.95</v>
      </c>
      <c r="X121" s="20"/>
      <c r="Y121" s="21"/>
      <c r="Z121" s="22"/>
      <c r="AA121" s="22"/>
      <c r="AB121" s="22">
        <f>AA121-Z121</f>
        <v>0</v>
      </c>
      <c r="AC121" s="20"/>
      <c r="AD121" s="21"/>
      <c r="AE121" s="21"/>
      <c r="AF121" s="23" t="e">
        <f>(AD121/$AC121-1)</f>
        <v>#DIV/0!</v>
      </c>
      <c r="AG121" s="23" t="e">
        <f>(AE121/$AC121-1)</f>
        <v>#DIV/0!</v>
      </c>
    </row>
    <row r="122" spans="1:33" ht="12.75">
      <c r="A122">
        <f>A120+1</f>
        <v>107</v>
      </c>
      <c r="B122" s="24" t="s">
        <v>145</v>
      </c>
      <c r="D122" s="8">
        <v>33</v>
      </c>
      <c r="E122" s="9">
        <v>39.01</v>
      </c>
      <c r="F122" s="10">
        <f>(E122/D122-1)</f>
        <v>0.18212121212121213</v>
      </c>
      <c r="G122" s="32">
        <v>16.6968395</v>
      </c>
      <c r="H122" s="32">
        <v>18.15217283333333</v>
      </c>
      <c r="I122" s="32">
        <v>20.70885579611111</v>
      </c>
      <c r="J122" s="32">
        <v>22.20784912944444</v>
      </c>
      <c r="K122" s="12">
        <f>(D122/M122)-1</f>
        <v>0.32000000000000006</v>
      </c>
      <c r="L122" s="13">
        <f>(E122/N122)-1</f>
        <v>0</v>
      </c>
      <c r="M122" s="14">
        <v>25</v>
      </c>
      <c r="N122" s="9">
        <v>39.01</v>
      </c>
      <c r="O122" s="15">
        <f>D122*O$3</f>
        <v>66</v>
      </c>
      <c r="P122" s="16">
        <f>(O122/N122)-1</f>
        <v>0.6918738784926943</v>
      </c>
      <c r="Q122" s="16">
        <f>(N122/O122)-1</f>
        <v>-0.40893939393939394</v>
      </c>
      <c r="R122" s="16">
        <f>(N122*(1+$R119)/O122)-1</f>
        <v>-0.40893939393939394</v>
      </c>
      <c r="S122" s="16">
        <f>(N122*(1+S$3+R$3)/O122)-1</f>
        <v>-0.34983333333333333</v>
      </c>
      <c r="T122" s="17">
        <f>O122*(1-T$3)</f>
        <v>49.5</v>
      </c>
      <c r="U122" s="7">
        <f>(T122/N122-1)</f>
        <v>0.26890540886952063</v>
      </c>
      <c r="V122" s="18">
        <v>33</v>
      </c>
      <c r="W122" s="19">
        <v>66</v>
      </c>
      <c r="X122" s="20">
        <v>42.9</v>
      </c>
      <c r="Y122" s="21"/>
      <c r="Z122" s="22">
        <v>28.55</v>
      </c>
      <c r="AA122" s="22">
        <v>25</v>
      </c>
      <c r="AB122" s="22">
        <f>AA122-Z122</f>
        <v>-3.5500000000000007</v>
      </c>
      <c r="AC122" s="20">
        <v>28</v>
      </c>
      <c r="AD122" s="21">
        <v>29.03740417729444</v>
      </c>
      <c r="AE122" s="21">
        <v>29.05</v>
      </c>
      <c r="AF122" s="23">
        <f>(AD122/$AC122-1)</f>
        <v>0.03705014918908711</v>
      </c>
      <c r="AG122" s="23">
        <f>(AE122/$AC122-1)</f>
        <v>0.03750000000000009</v>
      </c>
    </row>
    <row r="123" spans="2:33" ht="12.75">
      <c r="B123" s="35"/>
      <c r="D123" s="8"/>
      <c r="E123" s="21"/>
      <c r="K123" s="25"/>
      <c r="L123" s="26"/>
      <c r="M123" s="14"/>
      <c r="N123" s="21"/>
      <c r="O123" s="15"/>
      <c r="P123" s="16"/>
      <c r="Q123" s="16"/>
      <c r="R123" s="16"/>
      <c r="S123" s="16"/>
      <c r="T123" s="17"/>
      <c r="U123" s="7"/>
      <c r="V123" s="36"/>
      <c r="X123" s="20"/>
      <c r="Y123" s="21"/>
      <c r="Z123" s="22"/>
      <c r="AA123" s="22"/>
      <c r="AB123" s="22">
        <f>AA123-Z123</f>
        <v>0</v>
      </c>
      <c r="AC123" s="20"/>
      <c r="AD123" s="21"/>
      <c r="AE123" s="21"/>
      <c r="AF123" s="23" t="e">
        <f>(AD123/$AC123-1)</f>
        <v>#DIV/0!</v>
      </c>
      <c r="AG123" s="23" t="e">
        <f>(AE123/$AC123-1)</f>
        <v>#DIV/0!</v>
      </c>
    </row>
    <row r="124" spans="2:33" ht="12.75">
      <c r="B124" s="35"/>
      <c r="D124" s="8"/>
      <c r="E124" s="21"/>
      <c r="K124" s="25"/>
      <c r="L124" s="26"/>
      <c r="M124" s="14"/>
      <c r="N124" s="21"/>
      <c r="O124" s="15"/>
      <c r="P124" s="16"/>
      <c r="Q124" s="16"/>
      <c r="R124" s="16"/>
      <c r="S124" s="16"/>
      <c r="T124" s="17"/>
      <c r="U124" s="7"/>
      <c r="V124" s="36"/>
      <c r="X124" s="20"/>
      <c r="Y124" s="21"/>
      <c r="Z124" s="22"/>
      <c r="AA124" s="22"/>
      <c r="AB124" s="22"/>
      <c r="AC124" s="20"/>
      <c r="AD124" s="21"/>
      <c r="AE124" s="21"/>
      <c r="AF124" s="23"/>
      <c r="AG124" s="23"/>
    </row>
    <row r="125" spans="1:33" ht="12.75">
      <c r="A125">
        <f>A173+1</f>
        <v>1</v>
      </c>
      <c r="B125" t="s">
        <v>146</v>
      </c>
      <c r="D125" s="8">
        <v>12.39</v>
      </c>
      <c r="E125" s="9">
        <v>19.46</v>
      </c>
      <c r="F125" s="10">
        <f>(E125/D125-1)</f>
        <v>0.5706214689265536</v>
      </c>
      <c r="K125" s="12">
        <f>(D125/M125)-1</f>
        <v>0</v>
      </c>
      <c r="L125" s="13">
        <f>(E125/N125)-1</f>
        <v>0</v>
      </c>
      <c r="M125" s="14">
        <v>12.39</v>
      </c>
      <c r="N125" s="9">
        <v>19.46</v>
      </c>
      <c r="O125" s="15">
        <f>D125*O$3</f>
        <v>24.78</v>
      </c>
      <c r="P125" s="16">
        <f>(O125/N125)-1</f>
        <v>0.27338129496402885</v>
      </c>
      <c r="Q125" s="16">
        <f>(N125/O125)-1</f>
        <v>-0.21468926553672318</v>
      </c>
      <c r="R125" s="16">
        <f>(N125*(1+$R171)/O125)-1</f>
        <v>-0.21468926553672318</v>
      </c>
      <c r="S125" s="16">
        <f>(N125*(1+S$3+R$3)/O125)-1</f>
        <v>-0.13615819209039548</v>
      </c>
      <c r="T125" s="17">
        <f>O125*(1-T$3)</f>
        <v>18.585</v>
      </c>
      <c r="U125" s="7">
        <f>(T125/N125-1)</f>
        <v>-0.04496402877697847</v>
      </c>
      <c r="V125" s="18">
        <v>13.85</v>
      </c>
      <c r="W125" s="19">
        <v>27.7</v>
      </c>
      <c r="X125" s="20">
        <v>18.1</v>
      </c>
      <c r="Y125" s="21"/>
      <c r="Z125" s="22">
        <v>12.75</v>
      </c>
      <c r="AA125" s="22">
        <v>12.39</v>
      </c>
      <c r="AB125" s="22">
        <f>AA125-Z125</f>
        <v>-0.35999999999999943</v>
      </c>
      <c r="AC125" s="20">
        <v>12.3</v>
      </c>
      <c r="AD125" s="21">
        <v>12.203808995134098</v>
      </c>
      <c r="AE125" s="21">
        <v>12.25</v>
      </c>
      <c r="AF125" s="23">
        <f>(AD125/$AC125-1)</f>
        <v>-0.007820406899666899</v>
      </c>
      <c r="AG125" s="23">
        <f>(AE125/$AC125-1)</f>
        <v>-0.004065040650406582</v>
      </c>
    </row>
    <row r="126" spans="1:33" ht="12.75">
      <c r="A126">
        <f>A125+1</f>
        <v>2</v>
      </c>
      <c r="B126" s="24" t="s">
        <v>147</v>
      </c>
      <c r="D126" s="8">
        <v>19</v>
      </c>
      <c r="E126" s="9">
        <v>35.5</v>
      </c>
      <c r="K126" s="12">
        <f>(D126/M126)-1</f>
        <v>0</v>
      </c>
      <c r="L126" s="13">
        <f>(E126/N126)-1</f>
        <v>0</v>
      </c>
      <c r="M126" s="14">
        <v>19</v>
      </c>
      <c r="N126" s="9">
        <v>35.5</v>
      </c>
      <c r="O126" s="15">
        <f>D126*O$3</f>
        <v>38</v>
      </c>
      <c r="P126" s="16">
        <f>(O126/N126)-1</f>
        <v>0.07042253521126751</v>
      </c>
      <c r="Q126" s="16">
        <f>(N126/O126)-1</f>
        <v>-0.06578947368421051</v>
      </c>
      <c r="R126" s="16">
        <f>(N126*(1+$R172)/O126)-1</f>
        <v>-0.06578947368421051</v>
      </c>
      <c r="S126" s="16">
        <f>(N126*(1+S$3+R$3)/O126)-1</f>
        <v>0.02763157894736845</v>
      </c>
      <c r="T126" s="17">
        <f>O126*(1-T$3)</f>
        <v>28.5</v>
      </c>
      <c r="U126" s="7">
        <f>(T126/N126-1)</f>
        <v>-0.19718309859154926</v>
      </c>
      <c r="V126" s="18">
        <v>33.55</v>
      </c>
      <c r="W126" s="19">
        <v>67.1</v>
      </c>
      <c r="X126" s="20"/>
      <c r="Y126" s="21"/>
      <c r="Z126" s="22">
        <v>20.5</v>
      </c>
      <c r="AA126" s="22">
        <v>19</v>
      </c>
      <c r="AB126" s="22">
        <f>AA126-Z126</f>
        <v>-1.5</v>
      </c>
      <c r="AC126" s="20"/>
      <c r="AD126" s="21">
        <v>23.373632444444436</v>
      </c>
      <c r="AE126" s="21">
        <v>23.4</v>
      </c>
      <c r="AF126" s="23" t="e">
        <f>(AD126/$AC126-1)</f>
        <v>#DIV/0!</v>
      </c>
      <c r="AG126" s="23" t="e">
        <f>(AE126/$AC126-1)</f>
        <v>#DIV/0!</v>
      </c>
    </row>
    <row r="127" spans="1:33" ht="12.75">
      <c r="A127">
        <f>A126+1</f>
        <v>3</v>
      </c>
      <c r="B127" s="24" t="s">
        <v>148</v>
      </c>
      <c r="D127" s="8">
        <v>18.5</v>
      </c>
      <c r="E127" s="9">
        <v>35</v>
      </c>
      <c r="F127" s="10">
        <f>(E127/D127-1)</f>
        <v>0.8918918918918919</v>
      </c>
      <c r="K127" s="12">
        <f>(D127/M127)-1</f>
        <v>0</v>
      </c>
      <c r="L127" s="13">
        <f>(E127/N127)-1</f>
        <v>0</v>
      </c>
      <c r="M127" s="14">
        <v>18.5</v>
      </c>
      <c r="N127" s="9">
        <v>35</v>
      </c>
      <c r="O127" s="15">
        <f>D127*O$3</f>
        <v>37</v>
      </c>
      <c r="P127" s="16">
        <f>(O127/N127)-1</f>
        <v>0.05714285714285716</v>
      </c>
      <c r="Q127" s="16">
        <f>(N127/O127)-1</f>
        <v>-0.05405405405405406</v>
      </c>
      <c r="R127" s="16">
        <f>(N127*(1+$R173)/O127)-1</f>
        <v>-0.05405405405405406</v>
      </c>
      <c r="S127" s="16">
        <f>(N127*(1+S$3+R$3)/O127)-1</f>
        <v>0.04054054054054057</v>
      </c>
      <c r="T127" s="17">
        <f>O127*(1-T$3)</f>
        <v>27.75</v>
      </c>
      <c r="U127" s="7">
        <f>(T127/N127-1)</f>
        <v>-0.20714285714285718</v>
      </c>
      <c r="V127" s="18">
        <v>26.95</v>
      </c>
      <c r="W127" s="19">
        <v>53.9</v>
      </c>
      <c r="X127" s="20"/>
      <c r="Y127" s="21"/>
      <c r="Z127" s="22">
        <v>20</v>
      </c>
      <c r="AA127" s="22">
        <v>18.5</v>
      </c>
      <c r="AB127" s="22">
        <f>AA127-Z127</f>
        <v>-1.5</v>
      </c>
      <c r="AC127" s="20"/>
      <c r="AD127" s="21">
        <v>23.09083244444444</v>
      </c>
      <c r="AE127" s="21">
        <v>23.1</v>
      </c>
      <c r="AF127" s="23" t="e">
        <f>(AD127/$AC127-1)</f>
        <v>#DIV/0!</v>
      </c>
      <c r="AG127" s="23" t="e">
        <f>(AE127/$AC127-1)</f>
        <v>#DIV/0!</v>
      </c>
    </row>
    <row r="128" spans="1:33" ht="12.75">
      <c r="A128">
        <f>A127+1</f>
        <v>4</v>
      </c>
      <c r="B128" t="s">
        <v>149</v>
      </c>
      <c r="C128">
        <v>13.68</v>
      </c>
      <c r="D128" s="8">
        <v>13.43</v>
      </c>
      <c r="E128" s="9">
        <v>25.35</v>
      </c>
      <c r="F128" s="10">
        <f>(E128/D128-1)</f>
        <v>0.8875651526433359</v>
      </c>
      <c r="G128">
        <v>25.35</v>
      </c>
      <c r="K128" s="12">
        <f>(D128/M128)-1</f>
        <v>0</v>
      </c>
      <c r="L128" s="13">
        <f>(E128/N128)-1</f>
        <v>0</v>
      </c>
      <c r="M128" s="14">
        <v>13.43</v>
      </c>
      <c r="N128" s="9">
        <v>25.35</v>
      </c>
      <c r="O128" s="15">
        <f>D128*O$3</f>
        <v>26.86</v>
      </c>
      <c r="P128" s="16">
        <f>(O128/N128)-1</f>
        <v>0.05956607495069033</v>
      </c>
      <c r="Q128" s="16">
        <f>(N128/O128)-1</f>
        <v>-0.056217423678332046</v>
      </c>
      <c r="R128" s="16">
        <f>(N128*(1+$R125)/O128)-1</f>
        <v>-0.25883741181518727</v>
      </c>
      <c r="S128" s="16">
        <f>(N128*(1+S$3+R$3)/O128)-1</f>
        <v>0.03816083395383485</v>
      </c>
      <c r="T128" s="17">
        <f>O128*(1-T$3)</f>
        <v>20.145</v>
      </c>
      <c r="U128" s="7">
        <f>(T128/N128-1)</f>
        <v>-0.20532544378698236</v>
      </c>
      <c r="V128" s="18">
        <v>14.35</v>
      </c>
      <c r="W128" s="19">
        <v>28.7</v>
      </c>
      <c r="X128" s="20">
        <v>18.7</v>
      </c>
      <c r="Y128" s="21"/>
      <c r="Z128" s="22">
        <v>13.35</v>
      </c>
      <c r="AA128" s="22">
        <v>13.43</v>
      </c>
      <c r="AB128" s="22">
        <f>AA128-Z128</f>
        <v>0.08000000000000007</v>
      </c>
      <c r="AC128" s="20">
        <v>13</v>
      </c>
      <c r="AD128" s="21">
        <v>12.626317872030652</v>
      </c>
      <c r="AE128" s="21">
        <v>12.65</v>
      </c>
      <c r="AF128" s="23">
        <f>(AD128/$AC128-1)</f>
        <v>-0.028744779074565185</v>
      </c>
      <c r="AG128" s="23">
        <f>(AE128/$AC128-1)</f>
        <v>-0.02692307692307694</v>
      </c>
    </row>
    <row r="129" spans="1:33" ht="12.75">
      <c r="A129">
        <f>A128+1</f>
        <v>5</v>
      </c>
      <c r="B129" t="s">
        <v>150</v>
      </c>
      <c r="C129">
        <v>23.31</v>
      </c>
      <c r="D129" s="8">
        <v>25.31</v>
      </c>
      <c r="E129" s="9">
        <v>44.44</v>
      </c>
      <c r="F129" s="10">
        <f>(E129/D129-1)</f>
        <v>0.7558277360726986</v>
      </c>
      <c r="G129">
        <v>44.44</v>
      </c>
      <c r="K129" s="12">
        <f>(D129/M129)-1</f>
        <v>0</v>
      </c>
      <c r="L129" s="13">
        <f>(E129/N129)-1</f>
        <v>0</v>
      </c>
      <c r="M129" s="14">
        <v>25.31</v>
      </c>
      <c r="N129" s="9">
        <v>44.44</v>
      </c>
      <c r="O129" s="15">
        <f>D129*O$3</f>
        <v>50.62</v>
      </c>
      <c r="P129" s="16">
        <f>(O129/N129)-1</f>
        <v>0.13906390639063915</v>
      </c>
      <c r="Q129" s="16">
        <f>(N129/O129)-1</f>
        <v>-0.1220861319636507</v>
      </c>
      <c r="R129" s="16">
        <f>(N129*(1+$R126)/O129)-1</f>
        <v>-0.17984362328183168</v>
      </c>
      <c r="S129" s="16">
        <f>(N129*(1+S$3+R$3)/O129)-1</f>
        <v>-0.03429474516001574</v>
      </c>
      <c r="T129" s="17">
        <f>O129*(1-T$3)</f>
        <v>37.964999999999996</v>
      </c>
      <c r="U129" s="7">
        <f>(T129/N129-1)</f>
        <v>-0.14570207020702075</v>
      </c>
      <c r="V129" s="18">
        <v>27.5</v>
      </c>
      <c r="W129" s="19">
        <v>55</v>
      </c>
      <c r="X129" s="20">
        <v>35.8</v>
      </c>
      <c r="Y129" s="21"/>
      <c r="Z129" s="22">
        <v>25.3</v>
      </c>
      <c r="AA129" s="22">
        <v>25.31</v>
      </c>
      <c r="AB129" s="22">
        <f>AA129-Z129</f>
        <v>0.00999999999999801</v>
      </c>
      <c r="AC129" s="20">
        <v>23.9</v>
      </c>
      <c r="AD129" s="21">
        <v>24.067099628582373</v>
      </c>
      <c r="AE129" s="21">
        <v>24.1</v>
      </c>
      <c r="AF129" s="23">
        <f>(AD125/$AC129-1)</f>
        <v>-0.4893803767726318</v>
      </c>
      <c r="AG129" s="23">
        <f>(AE129/$AC129-1)</f>
        <v>0.008368200836820217</v>
      </c>
    </row>
    <row r="130" spans="1:33" ht="14.25">
      <c r="A130">
        <f>A129+1</f>
        <v>6</v>
      </c>
      <c r="B130" t="s">
        <v>151</v>
      </c>
      <c r="D130" s="8"/>
      <c r="E130" s="9"/>
      <c r="F130" s="10"/>
      <c r="K130" s="12"/>
      <c r="L130" s="13"/>
      <c r="M130" s="14"/>
      <c r="N130" s="9"/>
      <c r="O130" s="15"/>
      <c r="P130" s="16"/>
      <c r="Q130" s="16"/>
      <c r="R130" s="16"/>
      <c r="S130" s="16"/>
      <c r="T130" s="17"/>
      <c r="U130" s="7"/>
      <c r="V130" s="18">
        <v>28</v>
      </c>
      <c r="W130" s="19">
        <v>56</v>
      </c>
      <c r="X130" s="20"/>
      <c r="Y130" s="21"/>
      <c r="Z130" s="22"/>
      <c r="AA130" s="22"/>
      <c r="AB130" s="22"/>
      <c r="AC130" s="20"/>
      <c r="AD130" s="21"/>
      <c r="AE130" s="21"/>
      <c r="AF130" s="23"/>
      <c r="AG130" s="23"/>
    </row>
    <row r="131" spans="1:33" ht="14.25">
      <c r="A131">
        <f>A130+1</f>
        <v>7</v>
      </c>
      <c r="B131" t="s">
        <v>152</v>
      </c>
      <c r="C131">
        <v>14.09</v>
      </c>
      <c r="D131" s="8">
        <v>15.59</v>
      </c>
      <c r="E131" s="9">
        <v>29.87</v>
      </c>
      <c r="F131" s="10">
        <f>(E131/D131-1)</f>
        <v>0.9159717767799873</v>
      </c>
      <c r="G131">
        <v>29.87</v>
      </c>
      <c r="K131" s="12">
        <f>(D131/M131)-1</f>
        <v>0</v>
      </c>
      <c r="L131" s="13">
        <f>(E131/N131)-1</f>
        <v>0</v>
      </c>
      <c r="M131" s="14">
        <v>15.59</v>
      </c>
      <c r="N131" s="9">
        <v>29.87</v>
      </c>
      <c r="O131" s="15">
        <f>D131*O$3</f>
        <v>31.18</v>
      </c>
      <c r="P131" s="16">
        <f>(O131/N131)-1</f>
        <v>0.04385671242048872</v>
      </c>
      <c r="Q131" s="16">
        <f>(N131/O131)-1</f>
        <v>-0.042014111610006344</v>
      </c>
      <c r="R131" s="16">
        <f>(N131*(1+$R127)/O131)-1</f>
        <v>-0.09379713260406009</v>
      </c>
      <c r="S131" s="16">
        <f>(N131*(1+S$3+R$3)/O131)-1</f>
        <v>0.053784477228993266</v>
      </c>
      <c r="T131" s="17">
        <f>O131*(1-T$3)</f>
        <v>23.384999999999998</v>
      </c>
      <c r="U131" s="7">
        <f>(T131/N131-1)</f>
        <v>-0.21710746568463346</v>
      </c>
      <c r="V131" s="18">
        <v>16.25</v>
      </c>
      <c r="W131" s="19">
        <v>32.5</v>
      </c>
      <c r="X131" s="20">
        <v>21.2</v>
      </c>
      <c r="Y131" s="21"/>
      <c r="Z131" s="22">
        <v>15</v>
      </c>
      <c r="AA131" s="22">
        <v>15.59</v>
      </c>
      <c r="AB131" s="22">
        <f>AA131-Z131</f>
        <v>0.5899999999999999</v>
      </c>
      <c r="AC131" s="20">
        <v>14.2</v>
      </c>
      <c r="AD131" s="21">
        <v>14.272913470290925</v>
      </c>
      <c r="AE131" s="21">
        <v>14.3</v>
      </c>
      <c r="AF131" s="23">
        <f>(AD126/$AC131-1)</f>
        <v>0.6460304538341153</v>
      </c>
      <c r="AG131" s="23">
        <f>(AE131/$AC131-1)</f>
        <v>0.007042253521126751</v>
      </c>
    </row>
    <row r="132" spans="1:33" ht="12.75">
      <c r="A132">
        <f>A131+1</f>
        <v>8</v>
      </c>
      <c r="B132" t="s">
        <v>153</v>
      </c>
      <c r="C132">
        <v>24.95</v>
      </c>
      <c r="D132" s="8">
        <v>29.62</v>
      </c>
      <c r="E132" s="9">
        <v>56.25</v>
      </c>
      <c r="F132" s="10">
        <f>(E132/D132-1)</f>
        <v>0.8990546927751519</v>
      </c>
      <c r="G132">
        <v>56.25</v>
      </c>
      <c r="K132" s="12">
        <f>(D132/M132)-1</f>
        <v>0</v>
      </c>
      <c r="L132" s="13">
        <f>(E132/N132)-1</f>
        <v>0</v>
      </c>
      <c r="M132" s="14">
        <v>29.62</v>
      </c>
      <c r="N132" s="9">
        <v>56.25</v>
      </c>
      <c r="O132" s="15">
        <f>D132*O$3</f>
        <v>59.24</v>
      </c>
      <c r="P132" s="16">
        <f>(O132/N132)-1</f>
        <v>0.05315555555555562</v>
      </c>
      <c r="Q132" s="16">
        <f>(N132/O132)-1</f>
        <v>-0.050472653612424034</v>
      </c>
      <c r="R132" s="16">
        <f>(N132*(1+$R128)/O132)-1</f>
        <v>-0.2962458543991271</v>
      </c>
      <c r="S132" s="16">
        <f>(N132*(1+S$3+R$3)/O132)-1</f>
        <v>0.04448008102633372</v>
      </c>
      <c r="T132" s="17">
        <f>O132*(1-T$3)</f>
        <v>44.43</v>
      </c>
      <c r="U132" s="7">
        <f>(T132/N132-1)</f>
        <v>-0.21013333333333328</v>
      </c>
      <c r="V132" s="18">
        <v>30.5</v>
      </c>
      <c r="W132" s="19">
        <v>61</v>
      </c>
      <c r="X132" s="20">
        <v>39.75</v>
      </c>
      <c r="Y132" s="21"/>
      <c r="Z132" s="22">
        <v>29.3</v>
      </c>
      <c r="AA132" s="22">
        <v>29.62</v>
      </c>
      <c r="AB132" s="22">
        <f>AA132-Z132</f>
        <v>0.3200000000000003</v>
      </c>
      <c r="AC132" s="20">
        <v>28</v>
      </c>
      <c r="AD132" s="21">
        <v>26.372967625478925</v>
      </c>
      <c r="AE132" s="21">
        <v>26.4</v>
      </c>
      <c r="AF132" s="23">
        <f>(AD127/$AC132-1)</f>
        <v>-0.1753274126984128</v>
      </c>
      <c r="AG132" s="23">
        <f>(AE132/$AC132-1)</f>
        <v>-0.05714285714285716</v>
      </c>
    </row>
    <row r="133" spans="1:33" ht="12.75">
      <c r="A133">
        <f>A132+1</f>
        <v>9</v>
      </c>
      <c r="B133" t="s">
        <v>154</v>
      </c>
      <c r="C133">
        <v>31.94</v>
      </c>
      <c r="D133" s="8">
        <v>34.1</v>
      </c>
      <c r="E133" s="9">
        <v>66.74</v>
      </c>
      <c r="F133" s="10">
        <f>(E133/D133-1)</f>
        <v>0.9571847507331377</v>
      </c>
      <c r="G133">
        <v>66.74</v>
      </c>
      <c r="K133" s="12">
        <f>(D133/M133)-1</f>
        <v>0</v>
      </c>
      <c r="L133" s="13">
        <f>(E133/N133)-1</f>
        <v>0</v>
      </c>
      <c r="M133" s="14">
        <v>34.1</v>
      </c>
      <c r="N133" s="9">
        <v>66.74</v>
      </c>
      <c r="O133" s="15">
        <f>D133*O$3</f>
        <v>68.2</v>
      </c>
      <c r="P133" s="16">
        <f>(O133/N133)-1</f>
        <v>0.021875936469883284</v>
      </c>
      <c r="Q133" s="16">
        <f>(N133/O133)-1</f>
        <v>-0.021407624633431155</v>
      </c>
      <c r="R133" s="16">
        <f>(N133*(1+$R129)/O133)-1</f>
        <v>-0.19740122313532915</v>
      </c>
      <c r="S133" s="16">
        <f>(N133*(1+S$3+R$3)/O133)-1</f>
        <v>0.07645161290322577</v>
      </c>
      <c r="T133" s="17">
        <f>O133*(1-T$3)</f>
        <v>51.150000000000006</v>
      </c>
      <c r="U133" s="7">
        <f>(T133/N133-1)</f>
        <v>-0.23359304764758748</v>
      </c>
      <c r="V133" s="18">
        <v>32</v>
      </c>
      <c r="W133" s="19">
        <v>64</v>
      </c>
      <c r="X133" s="20">
        <v>41.7</v>
      </c>
      <c r="Y133" s="21"/>
      <c r="Z133" s="22">
        <v>30.9</v>
      </c>
      <c r="AA133" s="22">
        <v>34.1</v>
      </c>
      <c r="AB133" s="22">
        <f>AA133-Z133</f>
        <v>3.200000000000003</v>
      </c>
      <c r="AC133" s="20">
        <v>31.5</v>
      </c>
      <c r="AD133" s="21">
        <v>27.36277720306513</v>
      </c>
      <c r="AE133" s="21">
        <v>27.4</v>
      </c>
      <c r="AF133" s="23">
        <f>(AD128/$AC133-1)</f>
        <v>-0.599164511999027</v>
      </c>
      <c r="AG133" s="23">
        <f>(AE133/$AC133-1)</f>
        <v>-0.13015873015873025</v>
      </c>
    </row>
    <row r="134" spans="1:33" ht="12.75">
      <c r="A134">
        <f>A133+1</f>
        <v>10</v>
      </c>
      <c r="B134" t="s">
        <v>155</v>
      </c>
      <c r="C134">
        <v>14.54</v>
      </c>
      <c r="D134" s="8">
        <v>18.25</v>
      </c>
      <c r="E134" s="9">
        <v>34.7</v>
      </c>
      <c r="F134" s="10">
        <f>(E134/D134-1)</f>
        <v>0.9013698630136988</v>
      </c>
      <c r="G134">
        <v>34.7</v>
      </c>
      <c r="K134" s="12">
        <f>(D134/M134)-1</f>
        <v>0</v>
      </c>
      <c r="L134" s="13">
        <f>(E134/N134)-1</f>
        <v>0</v>
      </c>
      <c r="M134" s="14">
        <v>18.25</v>
      </c>
      <c r="N134" s="9">
        <v>34.7</v>
      </c>
      <c r="O134" s="15">
        <f>D134*O$3</f>
        <v>36.5</v>
      </c>
      <c r="P134" s="16">
        <f>(O134/N134)-1</f>
        <v>0.05187319884726227</v>
      </c>
      <c r="Q134" s="16">
        <f>(N134/O134)-1</f>
        <v>-0.04931506849315059</v>
      </c>
      <c r="R134" s="16">
        <f>(N134*(1+$R131)/O134)-1</f>
        <v>-0.1384865890783803</v>
      </c>
      <c r="S134" s="16">
        <f>(N134*(1+S$3+R$3)/O134)-1</f>
        <v>0.0457534246575344</v>
      </c>
      <c r="T134" s="17">
        <f>O134*(1-T$3)</f>
        <v>27.375</v>
      </c>
      <c r="U134" s="7">
        <f>(T134/N134-1)</f>
        <v>-0.2110951008645534</v>
      </c>
      <c r="V134" s="18">
        <v>18</v>
      </c>
      <c r="W134" s="19">
        <v>36</v>
      </c>
      <c r="X134" s="20">
        <v>23.5</v>
      </c>
      <c r="Y134" s="21"/>
      <c r="Z134" s="22">
        <v>16.75</v>
      </c>
      <c r="AA134" s="22">
        <v>18.25</v>
      </c>
      <c r="AB134" s="22">
        <f>AA134-Z134</f>
        <v>1.5</v>
      </c>
      <c r="AC134" s="20">
        <v>16.5</v>
      </c>
      <c r="AD134" s="21">
        <v>15.827227703754787</v>
      </c>
      <c r="AE134" s="21">
        <v>15.85</v>
      </c>
      <c r="AF134" s="23">
        <f>(AD129/$AC134-1)</f>
        <v>0.45861209870196196</v>
      </c>
      <c r="AG134" s="23">
        <f>(AE134/$AC134-1)</f>
        <v>-0.039393939393939426</v>
      </c>
    </row>
    <row r="135" spans="1:33" ht="12.75">
      <c r="A135">
        <f>A134+1</f>
        <v>11</v>
      </c>
      <c r="B135" t="s">
        <v>156</v>
      </c>
      <c r="C135">
        <v>33.18</v>
      </c>
      <c r="D135" s="8">
        <v>23.6</v>
      </c>
      <c r="E135" s="9">
        <v>38.8</v>
      </c>
      <c r="F135" s="10">
        <f>(E135/D135-1)</f>
        <v>0.6440677966101693</v>
      </c>
      <c r="G135">
        <v>38.8</v>
      </c>
      <c r="K135" s="12">
        <f>(D135/M135)-1</f>
        <v>0</v>
      </c>
      <c r="L135" s="13">
        <f>(E135/N135)-1</f>
        <v>0</v>
      </c>
      <c r="M135" s="14">
        <v>23.6</v>
      </c>
      <c r="N135" s="9">
        <v>38.8</v>
      </c>
      <c r="O135" s="15">
        <f>D135*O$3</f>
        <v>47.2</v>
      </c>
      <c r="P135" s="16">
        <f>(O135/N135)-1</f>
        <v>0.21649484536082486</v>
      </c>
      <c r="Q135" s="16">
        <f>(N135/O135)-1</f>
        <v>-0.17796610169491534</v>
      </c>
      <c r="R135" s="16">
        <f>(N135*(1+$R132)/O135)-1</f>
        <v>-0.42149023624335036</v>
      </c>
      <c r="S135" s="16">
        <f>(N135*(1+S$3+R$3)/O135)-1</f>
        <v>-0.09576271186440688</v>
      </c>
      <c r="T135" s="17">
        <f>O135*(1-T$3)</f>
        <v>35.400000000000006</v>
      </c>
      <c r="U135" s="7">
        <f>(T135/N135-1)</f>
        <v>-0.08762886597938124</v>
      </c>
      <c r="V135" s="18">
        <v>19</v>
      </c>
      <c r="W135" s="19">
        <v>38</v>
      </c>
      <c r="X135" s="20">
        <v>24.75</v>
      </c>
      <c r="Y135" s="21"/>
      <c r="Z135" s="22">
        <v>16.75</v>
      </c>
      <c r="AA135" s="22">
        <v>23.6</v>
      </c>
      <c r="AB135" s="22">
        <f>AA135-Z135</f>
        <v>6.850000000000001</v>
      </c>
      <c r="AC135" s="20">
        <v>17</v>
      </c>
      <c r="AD135" s="21">
        <v>15.827048341685822</v>
      </c>
      <c r="AE135" s="21">
        <v>15.85</v>
      </c>
      <c r="AF135" s="23">
        <f>(AD131/$AC135-1)</f>
        <v>-0.1604168546887691</v>
      </c>
      <c r="AG135" s="23">
        <f>(AE135/$AC135-1)</f>
        <v>-0.0676470588235294</v>
      </c>
    </row>
    <row r="136" spans="1:33" ht="12.75">
      <c r="A136">
        <f>A135+1</f>
        <v>12</v>
      </c>
      <c r="B136" t="s">
        <v>157</v>
      </c>
      <c r="C136">
        <v>12.96</v>
      </c>
      <c r="D136" s="8">
        <v>12.58</v>
      </c>
      <c r="E136" s="9">
        <v>20.01</v>
      </c>
      <c r="F136" s="10">
        <f>(E136/D136-1)</f>
        <v>0.5906200317965025</v>
      </c>
      <c r="K136" s="12">
        <f>(D136/M136)-1</f>
        <v>0</v>
      </c>
      <c r="L136" s="13">
        <f>(E136/N136)-1</f>
        <v>0</v>
      </c>
      <c r="M136" s="14">
        <v>12.58</v>
      </c>
      <c r="N136" s="9">
        <v>20.01</v>
      </c>
      <c r="O136" s="15">
        <f>D136*O$3</f>
        <v>25.16</v>
      </c>
      <c r="P136" s="16">
        <f>(O136/N136)-1</f>
        <v>0.25737131434282845</v>
      </c>
      <c r="Q136" s="16">
        <f>(N136/O136)-1</f>
        <v>-0.20468998410174877</v>
      </c>
      <c r="R136" s="16">
        <f>(N136*(1+$R133)/O136)-1</f>
        <v>-0.36168515401184154</v>
      </c>
      <c r="S136" s="16">
        <f>(N136*(1+S$3+R$3)/O136)-1</f>
        <v>-0.1251589825119236</v>
      </c>
      <c r="T136" s="17">
        <f>O136*(1-T$3)</f>
        <v>18.87</v>
      </c>
      <c r="U136" s="7">
        <f>(T136/N136-1)</f>
        <v>-0.05697151424287861</v>
      </c>
      <c r="V136" s="18">
        <v>15.1</v>
      </c>
      <c r="W136" s="19">
        <v>30.2</v>
      </c>
      <c r="X136" s="20">
        <v>16.7</v>
      </c>
      <c r="Y136" s="21"/>
      <c r="Z136" s="22">
        <v>13.72</v>
      </c>
      <c r="AA136" s="22">
        <v>12.58</v>
      </c>
      <c r="AB136" s="22">
        <f>AA136-Z136</f>
        <v>-1.1400000000000006</v>
      </c>
      <c r="AC136" s="20">
        <v>13.6</v>
      </c>
      <c r="AD136" s="21">
        <v>13.274711751340995</v>
      </c>
      <c r="AE136" s="21">
        <v>13.3</v>
      </c>
      <c r="AF136" s="23">
        <f>(AD132/$AC136-1)</f>
        <v>0.9391887959910974</v>
      </c>
      <c r="AG136" s="23">
        <f>(AE136/$AC136-1)</f>
        <v>-0.022058823529411686</v>
      </c>
    </row>
    <row r="137" spans="1:33" ht="12.75">
      <c r="A137">
        <f>A136+1</f>
        <v>13</v>
      </c>
      <c r="B137" s="24" t="s">
        <v>158</v>
      </c>
      <c r="D137" s="8">
        <v>17.1</v>
      </c>
      <c r="E137" s="9">
        <v>28.5</v>
      </c>
      <c r="F137" s="10">
        <f>(E137/D137-1)</f>
        <v>0.6666666666666665</v>
      </c>
      <c r="K137" s="12">
        <f>(D137/M137)-1</f>
        <v>0</v>
      </c>
      <c r="L137" s="13">
        <f>(E137/N137)-1</f>
        <v>0</v>
      </c>
      <c r="M137" s="14">
        <v>17.1</v>
      </c>
      <c r="N137" s="9">
        <v>28.5</v>
      </c>
      <c r="O137" s="15">
        <f>D137*O$3</f>
        <v>34.2</v>
      </c>
      <c r="P137" s="16">
        <f>(O137/N137)-1</f>
        <v>0.20000000000000018</v>
      </c>
      <c r="Q137" s="16">
        <f>(N137/O137)-1</f>
        <v>-0.16666666666666674</v>
      </c>
      <c r="R137" s="16">
        <f>(N137*(1+$R134)/O137)-1</f>
        <v>-0.282072157565317</v>
      </c>
      <c r="S137" s="16">
        <f>(N137*(1+S$3+R$3)/O137)-1</f>
        <v>-0.08333333333333337</v>
      </c>
      <c r="T137" s="17">
        <f>O137*(1-T$3)</f>
        <v>25.650000000000002</v>
      </c>
      <c r="U137" s="7">
        <f>(T137/N137-1)</f>
        <v>-0.09999999999999998</v>
      </c>
      <c r="V137" s="18">
        <v>19.6</v>
      </c>
      <c r="W137" s="19">
        <v>39.2</v>
      </c>
      <c r="X137" s="20">
        <v>25.5</v>
      </c>
      <c r="Y137" s="21"/>
      <c r="Z137" s="22">
        <v>17.45</v>
      </c>
      <c r="AA137" s="22">
        <v>17.1</v>
      </c>
      <c r="AB137" s="22">
        <f>AA137-Z137</f>
        <v>-0.34999999999999787</v>
      </c>
      <c r="AC137" s="20">
        <v>16.9</v>
      </c>
      <c r="AD137" s="21">
        <v>17.16483468203065</v>
      </c>
      <c r="AE137" s="21">
        <v>17.2</v>
      </c>
      <c r="AF137" s="23">
        <f>(AD133/$AC137-1)</f>
        <v>0.6190992427849189</v>
      </c>
      <c r="AG137" s="23">
        <f>(AE137/$AC137-1)</f>
        <v>0.01775147928994092</v>
      </c>
    </row>
    <row r="138" spans="1:33" ht="12.75">
      <c r="A138">
        <f>A137+1</f>
        <v>14</v>
      </c>
      <c r="B138" s="24" t="s">
        <v>159</v>
      </c>
      <c r="D138" s="8">
        <v>20.7</v>
      </c>
      <c r="E138" s="9">
        <v>34.95</v>
      </c>
      <c r="F138" s="10">
        <f>(E138/D138-1)</f>
        <v>0.6884057971014494</v>
      </c>
      <c r="K138" s="12">
        <f>(D138/M138)-1</f>
        <v>0</v>
      </c>
      <c r="L138" s="13">
        <f>(E138/N138)-1</f>
        <v>0</v>
      </c>
      <c r="M138" s="14">
        <v>20.7</v>
      </c>
      <c r="N138" s="9">
        <v>34.95</v>
      </c>
      <c r="O138" s="15">
        <f>D138*O$3</f>
        <v>41.4</v>
      </c>
      <c r="P138" s="16">
        <f>(O138/N138)-1</f>
        <v>0.18454935622317592</v>
      </c>
      <c r="Q138" s="16">
        <f>(N138/O138)-1</f>
        <v>-0.15579710144927528</v>
      </c>
      <c r="R138" s="16">
        <f>(N138*(1+$R135)/O138)-1</f>
        <v>-0.5116203805967414</v>
      </c>
      <c r="S138" s="16">
        <f>(N138*(1+S$3+R$3)/O138)-1</f>
        <v>-0.07137681159420273</v>
      </c>
      <c r="T138" s="17">
        <f>O138*(1-T$3)</f>
        <v>31.049999999999997</v>
      </c>
      <c r="U138" s="7">
        <f>(T138/N138-1)</f>
        <v>-0.11158798283261817</v>
      </c>
      <c r="V138" s="18">
        <v>23.1</v>
      </c>
      <c r="W138" s="19">
        <v>46.2</v>
      </c>
      <c r="X138" s="20">
        <v>30.1</v>
      </c>
      <c r="Y138" s="21"/>
      <c r="Z138" s="22">
        <v>20.7</v>
      </c>
      <c r="AA138" s="22">
        <v>20.7</v>
      </c>
      <c r="AB138" s="22">
        <f>AA138-Z138</f>
        <v>0</v>
      </c>
      <c r="AC138" s="20">
        <v>20.1</v>
      </c>
      <c r="AD138" s="21">
        <v>20.25585296134099</v>
      </c>
      <c r="AE138" s="21">
        <v>20.3</v>
      </c>
      <c r="AF138" s="23">
        <f>(AD134/$AC138-1)</f>
        <v>-0.21257573613160274</v>
      </c>
      <c r="AG138" s="23">
        <f>(AE138/$AC138-1)</f>
        <v>0.00995024875621886</v>
      </c>
    </row>
    <row r="139" spans="1:33" ht="12.75">
      <c r="A139">
        <f>A138+1</f>
        <v>15</v>
      </c>
      <c r="B139" s="24" t="s">
        <v>160</v>
      </c>
      <c r="D139" s="8">
        <v>25.4</v>
      </c>
      <c r="E139" s="9">
        <v>44.5</v>
      </c>
      <c r="F139" s="10">
        <f>(E139/D139-1)</f>
        <v>0.7519685039370079</v>
      </c>
      <c r="K139" s="12">
        <f>(D139/M139)-1</f>
        <v>0</v>
      </c>
      <c r="L139" s="13">
        <f>(E139/N139)-1</f>
        <v>0</v>
      </c>
      <c r="M139" s="14">
        <v>25.4</v>
      </c>
      <c r="N139" s="9">
        <v>44.5</v>
      </c>
      <c r="O139" s="15">
        <f>D139*O$3</f>
        <v>50.8</v>
      </c>
      <c r="P139" s="16">
        <f>(O139/N139)-1</f>
        <v>0.14157303370786511</v>
      </c>
      <c r="Q139" s="16">
        <f>(N139/O139)-1</f>
        <v>-0.12401574803149606</v>
      </c>
      <c r="R139" s="16">
        <f>(N139*(1+$R136)/O139)-1</f>
        <v>-0.4408462471166722</v>
      </c>
      <c r="S139" s="16">
        <f>(N139*(1+S$3+R$3)/O139)-1</f>
        <v>-0.036417322834645605</v>
      </c>
      <c r="T139" s="17">
        <f>O139*(1-T$3)</f>
        <v>38.099999999999994</v>
      </c>
      <c r="U139" s="7">
        <f>(T139/N139-1)</f>
        <v>-0.14382022471910128</v>
      </c>
      <c r="V139" s="18">
        <v>32.05</v>
      </c>
      <c r="W139" s="19">
        <v>64.1</v>
      </c>
      <c r="X139" s="20"/>
      <c r="Y139" s="21"/>
      <c r="Z139" s="22">
        <v>27.4</v>
      </c>
      <c r="AA139" s="22">
        <v>25.4</v>
      </c>
      <c r="AB139" s="22">
        <f>AA139-Z139</f>
        <v>-2</v>
      </c>
      <c r="AC139" s="20"/>
      <c r="AD139" s="21">
        <v>30.961502386858236</v>
      </c>
      <c r="AE139" s="21">
        <v>31</v>
      </c>
      <c r="AF139" s="23" t="e">
        <f>(AD135/$AC139-1)</f>
        <v>#DIV/0!</v>
      </c>
      <c r="AG139" s="23" t="e">
        <f>(AE139/$AC139-1)</f>
        <v>#DIV/0!</v>
      </c>
    </row>
    <row r="140" spans="1:33" ht="12.75">
      <c r="A140">
        <f>A139+1</f>
        <v>16</v>
      </c>
      <c r="B140" t="s">
        <v>161</v>
      </c>
      <c r="D140" s="8">
        <v>11.63</v>
      </c>
      <c r="E140" s="9">
        <v>17.79</v>
      </c>
      <c r="F140" s="10">
        <f>(E140/D140-1)</f>
        <v>0.5296646603611348</v>
      </c>
      <c r="K140" s="12">
        <f>(D140/M140)-1</f>
        <v>0</v>
      </c>
      <c r="L140" s="13">
        <f>(E140/N140)-1</f>
        <v>0</v>
      </c>
      <c r="M140" s="14">
        <v>11.63</v>
      </c>
      <c r="N140" s="9">
        <v>17.79</v>
      </c>
      <c r="O140" s="15">
        <f>D140*O$3</f>
        <v>23.26</v>
      </c>
      <c r="P140" s="16">
        <f>(O140/N140)-1</f>
        <v>0.30747611017425536</v>
      </c>
      <c r="Q140" s="16">
        <f>(N140/O140)-1</f>
        <v>-0.2351676698194326</v>
      </c>
      <c r="R140" s="16">
        <f>(N140*(1+$R137)/O140)-1</f>
        <v>-0.4509055753691742</v>
      </c>
      <c r="S140" s="16">
        <f>(N140*(1+S$3+R$3)/O140)-1</f>
        <v>-0.1586844368013759</v>
      </c>
      <c r="T140" s="17">
        <f>O140*(1-T$3)</f>
        <v>17.445</v>
      </c>
      <c r="U140" s="7">
        <f>(T140/N140-1)</f>
        <v>-0.019392917369308482</v>
      </c>
      <c r="V140" s="18">
        <v>13.5</v>
      </c>
      <c r="W140" s="19">
        <v>27</v>
      </c>
      <c r="X140" s="20">
        <v>17.9</v>
      </c>
      <c r="Y140" s="21"/>
      <c r="Z140" s="22">
        <v>12.6</v>
      </c>
      <c r="AA140" s="22">
        <v>11.63</v>
      </c>
      <c r="AB140" s="22">
        <f>AA140-Z140</f>
        <v>-0.9699999999999989</v>
      </c>
      <c r="AC140" s="20">
        <v>12.9</v>
      </c>
      <c r="AD140" s="21">
        <v>11.877392354099616</v>
      </c>
      <c r="AE140" s="21">
        <v>11.9</v>
      </c>
      <c r="AF140" s="23">
        <f>(AD136/$AC140-1)</f>
        <v>0.029047422584573157</v>
      </c>
      <c r="AG140" s="23">
        <f>(AE140/$AC140-1)</f>
        <v>-0.07751937984496127</v>
      </c>
    </row>
    <row r="141" spans="1:33" ht="12.75">
      <c r="A141">
        <f>A140+1</f>
        <v>17</v>
      </c>
      <c r="B141" t="s">
        <v>162</v>
      </c>
      <c r="D141" s="8">
        <v>12.38</v>
      </c>
      <c r="E141" s="9">
        <v>19.09</v>
      </c>
      <c r="F141" s="10">
        <f>(E141/D141-1)</f>
        <v>0.5420032310177705</v>
      </c>
      <c r="K141" s="12">
        <f>(D141/M141)-1</f>
        <v>0</v>
      </c>
      <c r="L141" s="13">
        <f>(E141/N141)-1</f>
        <v>0</v>
      </c>
      <c r="M141" s="14">
        <v>12.38</v>
      </c>
      <c r="N141" s="9">
        <v>19.09</v>
      </c>
      <c r="O141" s="15">
        <f>D141*O$3</f>
        <v>24.76</v>
      </c>
      <c r="P141" s="16">
        <f>(O141/N141)-1</f>
        <v>0.29701414353064437</v>
      </c>
      <c r="Q141" s="16">
        <f>(N141/O141)-1</f>
        <v>-0.22899838449111476</v>
      </c>
      <c r="R141" s="16">
        <f>(N141*(1+$R138)/O141)-1</f>
        <v>-0.6234585244584732</v>
      </c>
      <c r="S141" s="16">
        <f>(N141*(1+S$3+R$3)/O141)-1</f>
        <v>-0.15189822294022615</v>
      </c>
      <c r="T141" s="17">
        <f>O141*(1-T$3)</f>
        <v>18.57</v>
      </c>
      <c r="U141" s="7">
        <f>(T141/N141-1)</f>
        <v>-0.027239392352016778</v>
      </c>
      <c r="V141" s="18">
        <v>13.5</v>
      </c>
      <c r="W141" s="19">
        <v>27</v>
      </c>
      <c r="X141" s="20">
        <v>17.9</v>
      </c>
      <c r="Y141" s="21"/>
      <c r="Z141" s="22">
        <v>12.6</v>
      </c>
      <c r="AA141" s="22">
        <v>12.38</v>
      </c>
      <c r="AB141" s="22">
        <f>AA141-Z141</f>
        <v>-0.21999999999999886</v>
      </c>
      <c r="AC141" s="20">
        <v>13</v>
      </c>
      <c r="AD141" s="21">
        <v>11.877392354099616</v>
      </c>
      <c r="AE141" s="21">
        <v>11.9</v>
      </c>
      <c r="AF141" s="23">
        <f>(AD137/$AC141-1)</f>
        <v>0.3203718986177424</v>
      </c>
      <c r="AG141" s="23">
        <f>(AE141/$AC141-1)</f>
        <v>-0.08461538461538454</v>
      </c>
    </row>
    <row r="142" spans="1:33" ht="12.75">
      <c r="A142">
        <f>A141+1</f>
        <v>18</v>
      </c>
      <c r="B142" t="s">
        <v>163</v>
      </c>
      <c r="D142" s="8">
        <v>12.07</v>
      </c>
      <c r="E142" s="9">
        <v>18.35</v>
      </c>
      <c r="F142" s="10">
        <f>(E142/D142-1)</f>
        <v>0.5202982601491302</v>
      </c>
      <c r="K142" s="12">
        <f>(D142/M142)-1</f>
        <v>0</v>
      </c>
      <c r="L142" s="13">
        <f>(E142/N142)-1</f>
        <v>0</v>
      </c>
      <c r="M142" s="14">
        <v>12.07</v>
      </c>
      <c r="N142" s="9">
        <v>18.35</v>
      </c>
      <c r="O142" s="15">
        <f>D142*O$3</f>
        <v>24.14</v>
      </c>
      <c r="P142" s="16">
        <f>(O142/N142)-1</f>
        <v>0.31553133514986365</v>
      </c>
      <c r="Q142" s="16">
        <f>(N142/O142)-1</f>
        <v>-0.23985086992543492</v>
      </c>
      <c r="R142" s="16">
        <f>(N142*(1+$R139)/O142)-1</f>
        <v>-0.5749597611678101</v>
      </c>
      <c r="S142" s="16">
        <f>(N142*(1+S$3+R$3)/O142)-1</f>
        <v>-0.16383595691797836</v>
      </c>
      <c r="T142" s="17">
        <f>O142*(1-T$3)</f>
        <v>18.105</v>
      </c>
      <c r="U142" s="7">
        <f>(T142/N142-1)</f>
        <v>-0.01335149863760221</v>
      </c>
      <c r="V142" s="18">
        <v>16.5</v>
      </c>
      <c r="W142" s="19">
        <v>33</v>
      </c>
      <c r="X142" s="20">
        <v>21.5</v>
      </c>
      <c r="Y142" s="21"/>
      <c r="Z142" s="22">
        <v>15.06</v>
      </c>
      <c r="AA142" s="22">
        <v>12.07</v>
      </c>
      <c r="AB142" s="22">
        <f>AA142-Z142</f>
        <v>-2.99</v>
      </c>
      <c r="AC142" s="20">
        <v>14.7</v>
      </c>
      <c r="AD142" s="21">
        <v>14.329522525823753</v>
      </c>
      <c r="AE142" s="21">
        <v>14.35</v>
      </c>
      <c r="AF142" s="23">
        <f>(AD138/$AC142-1)</f>
        <v>0.37794918104360486</v>
      </c>
      <c r="AG142" s="23">
        <f>(AE142/$AC142-1)</f>
        <v>-0.023809523809523836</v>
      </c>
    </row>
    <row r="143" spans="1:33" ht="12.75">
      <c r="A143">
        <f>A142+1</f>
        <v>19</v>
      </c>
      <c r="B143" t="s">
        <v>164</v>
      </c>
      <c r="D143" s="8">
        <v>14.15</v>
      </c>
      <c r="E143" s="9">
        <v>17.74</v>
      </c>
      <c r="F143" s="10">
        <f>(E143/D143-1)</f>
        <v>0.25371024734982317</v>
      </c>
      <c r="K143" s="12">
        <f>(D143/M143)-1</f>
        <v>0</v>
      </c>
      <c r="L143" s="13">
        <f>(E143/N143)-1</f>
        <v>0</v>
      </c>
      <c r="M143" s="14">
        <v>14.15</v>
      </c>
      <c r="N143" s="9">
        <v>17.74</v>
      </c>
      <c r="O143" s="15">
        <f>D143*O$3</f>
        <v>28.3</v>
      </c>
      <c r="P143" s="16">
        <f>(O143/N143)-1</f>
        <v>0.5952649379932358</v>
      </c>
      <c r="Q143" s="16">
        <f>(N143/O143)-1</f>
        <v>-0.3731448763250884</v>
      </c>
      <c r="R143" s="16">
        <f>(N143*(1+$R140)/O143)-1</f>
        <v>-0.6557973465388393</v>
      </c>
      <c r="S143" s="16">
        <f>(N143*(1+S$3+R$3)/O143)-1</f>
        <v>-0.3104593639575972</v>
      </c>
      <c r="T143" s="17">
        <f>O143*(1-T$3)</f>
        <v>21.225</v>
      </c>
      <c r="U143" s="7">
        <f>(T143/N143-1)</f>
        <v>0.19644870349492694</v>
      </c>
      <c r="V143" s="18">
        <v>12.9</v>
      </c>
      <c r="W143" s="19">
        <v>25.8</v>
      </c>
      <c r="X143" s="20">
        <v>16.9</v>
      </c>
      <c r="Y143" s="21"/>
      <c r="Z143" s="22">
        <v>12.25</v>
      </c>
      <c r="AA143" s="22">
        <v>14.15</v>
      </c>
      <c r="AB143" s="22">
        <f>AA143-Z143</f>
        <v>1.9000000000000004</v>
      </c>
      <c r="AC143" s="20">
        <v>11.9</v>
      </c>
      <c r="AD143" s="21">
        <v>11.380254751340996</v>
      </c>
      <c r="AE143" s="21">
        <v>11.4</v>
      </c>
      <c r="AF143" s="23">
        <f>(AD139/$AC143-1)</f>
        <v>1.6018069232653978</v>
      </c>
      <c r="AG143" s="23">
        <f>(AE143/$AC143-1)</f>
        <v>-0.04201680672268904</v>
      </c>
    </row>
    <row r="144" spans="1:33" ht="12.75">
      <c r="A144">
        <f>A143+1</f>
        <v>20</v>
      </c>
      <c r="B144" t="s">
        <v>165</v>
      </c>
      <c r="C144">
        <v>11.59</v>
      </c>
      <c r="D144" s="8">
        <v>19.59</v>
      </c>
      <c r="E144" s="9">
        <v>32.77</v>
      </c>
      <c r="F144" s="10">
        <f>(E144/D144-1)</f>
        <v>0.6727922409392548</v>
      </c>
      <c r="G144">
        <v>32.77</v>
      </c>
      <c r="K144" s="12">
        <f>(D144/M144)-1</f>
        <v>0</v>
      </c>
      <c r="L144" s="13">
        <f>(E144/N144)-1</f>
        <v>0</v>
      </c>
      <c r="M144" s="14">
        <v>19.59</v>
      </c>
      <c r="N144" s="9">
        <v>32.77</v>
      </c>
      <c r="O144" s="15">
        <f>D144*O$3</f>
        <v>39.18</v>
      </c>
      <c r="P144" s="16">
        <f>(O144/N144)-1</f>
        <v>0.19560573695453143</v>
      </c>
      <c r="Q144" s="16">
        <f>(N144/O144)-1</f>
        <v>-0.1636038795303726</v>
      </c>
      <c r="R144" s="16">
        <f>(N144*(1+$R141)/O144)-1</f>
        <v>-0.6850621706611578</v>
      </c>
      <c r="S144" s="16">
        <f>(N144*(1+S$3+R$3)/O144)-1</f>
        <v>-0.07996426748340979</v>
      </c>
      <c r="T144" s="17">
        <f>O144*(1-T$3)</f>
        <v>29.384999999999998</v>
      </c>
      <c r="U144" s="7">
        <f>(T144/N144-1)</f>
        <v>-0.10329569728410148</v>
      </c>
      <c r="V144" s="18">
        <v>35.15</v>
      </c>
      <c r="W144" s="19">
        <v>70.3</v>
      </c>
      <c r="X144" s="20"/>
      <c r="Y144" s="21"/>
      <c r="Z144" s="22">
        <v>21.6</v>
      </c>
      <c r="AA144" s="22">
        <v>19.59</v>
      </c>
      <c r="AB144" s="22">
        <f>AA144-Z144</f>
        <v>-2.0100000000000016</v>
      </c>
      <c r="AC144" s="20"/>
      <c r="AD144" s="21">
        <v>26.76826832134099</v>
      </c>
      <c r="AE144" s="21">
        <v>26.8</v>
      </c>
      <c r="AF144" s="23" t="e">
        <f>(AD140/$AC144-1)</f>
        <v>#DIV/0!</v>
      </c>
      <c r="AG144" s="23" t="e">
        <f>(AE144/$AC144-1)</f>
        <v>#DIV/0!</v>
      </c>
    </row>
    <row r="145" spans="1:33" ht="12.75">
      <c r="A145">
        <f>A144+1</f>
        <v>21</v>
      </c>
      <c r="B145" t="s">
        <v>166</v>
      </c>
      <c r="D145" s="8">
        <v>10.42</v>
      </c>
      <c r="E145" s="9">
        <v>17.03</v>
      </c>
      <c r="F145" s="10">
        <f>(E145/D145-1)</f>
        <v>0.6343570057581576</v>
      </c>
      <c r="K145" s="12">
        <f>(D145/M145)-1</f>
        <v>0</v>
      </c>
      <c r="L145" s="13">
        <f>(E145/N145)-1</f>
        <v>0</v>
      </c>
      <c r="M145" s="14">
        <v>10.42</v>
      </c>
      <c r="N145" s="9">
        <v>17.03</v>
      </c>
      <c r="O145" s="15">
        <f>D145*O$3</f>
        <v>20.84</v>
      </c>
      <c r="P145" s="16">
        <f>(O145/N145)-1</f>
        <v>0.22372284204345272</v>
      </c>
      <c r="Q145" s="16">
        <f>(N145/O145)-1</f>
        <v>-0.18282149712092122</v>
      </c>
      <c r="R145" s="16">
        <f>(N145*(1+$R142)/O145)-1</f>
        <v>-0.652666253967745</v>
      </c>
      <c r="S145" s="16">
        <f>(N145*(1+S$3+R$3)/O145)-1</f>
        <v>-0.1011036468330132</v>
      </c>
      <c r="T145" s="17">
        <f>O145*(1-T$3)</f>
        <v>15.629999999999999</v>
      </c>
      <c r="U145" s="7">
        <f>(T145/N145-1)</f>
        <v>-0.08220786846741057</v>
      </c>
      <c r="V145" s="18">
        <v>13.4</v>
      </c>
      <c r="W145" s="19">
        <v>26.8</v>
      </c>
      <c r="X145" s="20">
        <v>17.5</v>
      </c>
      <c r="Y145" s="21"/>
      <c r="Z145" s="22">
        <v>12.45</v>
      </c>
      <c r="AA145" s="22">
        <v>10.42</v>
      </c>
      <c r="AB145" s="22">
        <f>AA145-Z145</f>
        <v>-2.0299999999999994</v>
      </c>
      <c r="AC145" s="20">
        <v>12.3</v>
      </c>
      <c r="AD145" s="21">
        <v>11.810905621340996</v>
      </c>
      <c r="AE145" s="21">
        <v>11.85</v>
      </c>
      <c r="AF145" s="23">
        <f>(AD141/$AC145-1)</f>
        <v>-0.03435834519515324</v>
      </c>
      <c r="AG145" s="23">
        <f>(AE145/$AC145-1)</f>
        <v>-0.03658536585365857</v>
      </c>
    </row>
    <row r="146" spans="4:33" ht="12.75">
      <c r="D146" s="8"/>
      <c r="E146" s="9"/>
      <c r="F146" s="10"/>
      <c r="K146" s="12"/>
      <c r="L146" s="13"/>
      <c r="M146" s="14"/>
      <c r="N146" s="9"/>
      <c r="O146" s="15"/>
      <c r="P146" s="16"/>
      <c r="Q146" s="16"/>
      <c r="R146" s="16"/>
      <c r="S146" s="16"/>
      <c r="T146" s="17"/>
      <c r="U146" s="7"/>
      <c r="V146" s="18"/>
      <c r="W146" s="19"/>
      <c r="X146" s="20"/>
      <c r="Y146" s="21"/>
      <c r="Z146" s="22"/>
      <c r="AA146" s="22"/>
      <c r="AB146" s="22"/>
      <c r="AC146" s="20"/>
      <c r="AD146" s="21"/>
      <c r="AE146" s="21"/>
      <c r="AF146" s="23"/>
      <c r="AG146" s="23"/>
    </row>
    <row r="147" spans="1:33" ht="12.75">
      <c r="A147">
        <f>A145+1</f>
        <v>22</v>
      </c>
      <c r="B147" t="s">
        <v>167</v>
      </c>
      <c r="D147" s="8">
        <v>10.42</v>
      </c>
      <c r="E147" s="9">
        <v>17.03</v>
      </c>
      <c r="F147" s="10">
        <f>(E147/D147-1)</f>
        <v>0.6343570057581576</v>
      </c>
      <c r="K147" s="12">
        <f>(D147/M147)-1</f>
        <v>0</v>
      </c>
      <c r="L147" s="13">
        <f>(E147/N147)-1</f>
        <v>0</v>
      </c>
      <c r="M147" s="14">
        <v>10.42</v>
      </c>
      <c r="N147" s="9">
        <v>17.03</v>
      </c>
      <c r="O147" s="15">
        <f>D147*O$3</f>
        <v>20.84</v>
      </c>
      <c r="P147" s="16">
        <f>(O147/N147)-1</f>
        <v>0.22372284204345272</v>
      </c>
      <c r="Q147" s="16">
        <f>(N147/O147)-1</f>
        <v>-0.18282149712092122</v>
      </c>
      <c r="R147" s="16">
        <f>(N147*(1+$R144)/O147)-1</f>
        <v>-0.7426395761208981</v>
      </c>
      <c r="S147" s="16">
        <f>(N147*(1+S$3+R$3)/O147)-1</f>
        <v>-0.1011036468330132</v>
      </c>
      <c r="T147" s="17">
        <f>O147*(1-T$3)</f>
        <v>15.629999999999999</v>
      </c>
      <c r="U147" s="7">
        <f>(T147/N147-1)</f>
        <v>-0.08220786846741057</v>
      </c>
      <c r="V147" s="18">
        <v>13.4</v>
      </c>
      <c r="W147" s="19">
        <v>26.8</v>
      </c>
      <c r="X147" s="20">
        <v>17.5</v>
      </c>
      <c r="Y147" s="21"/>
      <c r="Z147" s="22">
        <v>12.45</v>
      </c>
      <c r="AA147" s="22">
        <v>10.42</v>
      </c>
      <c r="AB147" s="22">
        <f>AA147-Z147</f>
        <v>-2.0299999999999994</v>
      </c>
      <c r="AC147" s="20">
        <v>12.3</v>
      </c>
      <c r="AD147" s="21">
        <v>11.810905621340996</v>
      </c>
      <c r="AE147" s="21">
        <v>11.85</v>
      </c>
      <c r="AF147" s="23">
        <f>(AD143/$AC147-1)</f>
        <v>-0.0747760364763419</v>
      </c>
      <c r="AG147" s="23">
        <f>(AE147/$AC147-1)</f>
        <v>-0.03658536585365857</v>
      </c>
    </row>
    <row r="148" spans="4:33" ht="12.75">
      <c r="D148" s="8"/>
      <c r="E148" s="9"/>
      <c r="F148" s="10"/>
      <c r="K148" s="12"/>
      <c r="L148" s="13"/>
      <c r="M148" s="14"/>
      <c r="N148" s="9"/>
      <c r="O148" s="15"/>
      <c r="P148" s="16"/>
      <c r="Q148" s="16"/>
      <c r="R148" s="16"/>
      <c r="S148" s="16"/>
      <c r="T148" s="17"/>
      <c r="U148" s="7"/>
      <c r="V148" s="18"/>
      <c r="W148" s="19"/>
      <c r="X148" s="20"/>
      <c r="Y148" s="21"/>
      <c r="Z148" s="22"/>
      <c r="AA148" s="22"/>
      <c r="AB148" s="22"/>
      <c r="AC148" s="20"/>
      <c r="AD148" s="21"/>
      <c r="AE148" s="21"/>
      <c r="AF148" s="23"/>
      <c r="AG148" s="23"/>
    </row>
    <row r="149" spans="1:33" ht="12.75">
      <c r="A149">
        <f>A147+1</f>
        <v>23</v>
      </c>
      <c r="B149" t="s">
        <v>168</v>
      </c>
      <c r="D149" s="8">
        <v>10.42</v>
      </c>
      <c r="E149" s="9">
        <v>17.03</v>
      </c>
      <c r="F149" s="10">
        <f>(E149/D149-1)</f>
        <v>0.6343570057581576</v>
      </c>
      <c r="K149" s="12">
        <f>(D149/M149)-1</f>
        <v>0</v>
      </c>
      <c r="L149" s="13">
        <f>(E149/N149)-1</f>
        <v>0</v>
      </c>
      <c r="M149" s="14">
        <v>10.42</v>
      </c>
      <c r="N149" s="9">
        <v>17.03</v>
      </c>
      <c r="O149" s="15">
        <f>D149*O$3</f>
        <v>20.84</v>
      </c>
      <c r="P149" s="16">
        <f>(O149/N149)-1</f>
        <v>0.22372284204345272</v>
      </c>
      <c r="Q149" s="16">
        <f>(N149/O149)-1</f>
        <v>-0.18282149712092122</v>
      </c>
      <c r="R149" s="16">
        <f>(N149*(1+$R146)/O149)-1</f>
        <v>-0.18282149712092122</v>
      </c>
      <c r="S149" s="16">
        <f>(N149*(1+S$3+R$3)/O149)-1</f>
        <v>-0.1011036468330132</v>
      </c>
      <c r="T149" s="17">
        <f>O149*(1-T$3)</f>
        <v>15.629999999999999</v>
      </c>
      <c r="U149" s="7">
        <f>(T149/N149-1)</f>
        <v>-0.08220786846741057</v>
      </c>
      <c r="V149" s="18">
        <v>13.4</v>
      </c>
      <c r="W149" s="19">
        <v>26.8</v>
      </c>
      <c r="X149" s="20">
        <v>17.5</v>
      </c>
      <c r="Y149" s="21"/>
      <c r="Z149" s="22">
        <v>12.45</v>
      </c>
      <c r="AA149" s="22">
        <v>10.42</v>
      </c>
      <c r="AB149" s="22">
        <f>AA149-Z149</f>
        <v>-2.0299999999999994</v>
      </c>
      <c r="AC149" s="20">
        <v>12.3</v>
      </c>
      <c r="AD149" s="21">
        <v>11.810905621340996</v>
      </c>
      <c r="AE149" s="21">
        <v>11.85</v>
      </c>
      <c r="AF149" s="23">
        <f>(AD145/$AC149-1)</f>
        <v>-0.039763770622683325</v>
      </c>
      <c r="AG149" s="23">
        <f>(AE149/$AC149-1)</f>
        <v>-0.03658536585365857</v>
      </c>
    </row>
    <row r="150" spans="4:33" ht="12.75">
      <c r="D150" s="8"/>
      <c r="E150" s="9"/>
      <c r="K150" s="12"/>
      <c r="L150" s="13"/>
      <c r="M150" s="14"/>
      <c r="N150" s="9"/>
      <c r="O150" s="15"/>
      <c r="P150" s="16"/>
      <c r="Q150" s="16"/>
      <c r="R150" s="16"/>
      <c r="S150" s="16"/>
      <c r="T150" s="17"/>
      <c r="U150" s="7"/>
      <c r="Y150" s="21"/>
      <c r="Z150" s="22"/>
      <c r="AA150" s="22"/>
      <c r="AB150" s="22">
        <f>AA150-Z150</f>
        <v>0</v>
      </c>
      <c r="AC150" s="20"/>
      <c r="AE150" s="21"/>
      <c r="AF150" s="23" t="e">
        <f>(AD142/$AC150-1)</f>
        <v>#DIV/0!</v>
      </c>
      <c r="AG150" s="23" t="e">
        <f>(AE150/$AC150-1)</f>
        <v>#DIV/0!</v>
      </c>
    </row>
    <row r="151" spans="1:33" ht="12.75">
      <c r="A151">
        <v>0</v>
      </c>
      <c r="D151" s="8"/>
      <c r="E151" s="9"/>
      <c r="K151" s="12"/>
      <c r="L151" s="13"/>
      <c r="M151" s="14"/>
      <c r="N151" s="9"/>
      <c r="O151" s="15"/>
      <c r="P151" s="16"/>
      <c r="Q151" s="16"/>
      <c r="R151" s="16"/>
      <c r="S151" s="16"/>
      <c r="T151" s="17"/>
      <c r="U151" s="7"/>
      <c r="Y151" s="21"/>
      <c r="Z151" s="22"/>
      <c r="AA151" s="22"/>
      <c r="AB151" s="22">
        <f>AA151-Z151</f>
        <v>0</v>
      </c>
      <c r="AC151" s="20"/>
      <c r="AE151" s="21"/>
      <c r="AF151" s="23" t="e">
        <f>(AD143/$AC151-1)</f>
        <v>#DIV/0!</v>
      </c>
      <c r="AG151" s="23" t="e">
        <f>(AE151/$AC151-1)</f>
        <v>#DIV/0!</v>
      </c>
    </row>
    <row r="152" spans="1:33" ht="12.75">
      <c r="A152">
        <f>A151+1</f>
        <v>1</v>
      </c>
      <c r="B152" t="s">
        <v>169</v>
      </c>
      <c r="C152">
        <v>20.87</v>
      </c>
      <c r="D152" s="8">
        <v>24.87</v>
      </c>
      <c r="E152" s="9">
        <v>31.81</v>
      </c>
      <c r="F152" s="10">
        <f>(E152/D152-1)</f>
        <v>0.27905106554081205</v>
      </c>
      <c r="K152" s="12">
        <f>(D152/M152)-1</f>
        <v>0</v>
      </c>
      <c r="L152" s="13">
        <f>(E152/N152)-1</f>
        <v>0</v>
      </c>
      <c r="M152" s="14">
        <v>24.87</v>
      </c>
      <c r="N152" s="9">
        <v>31.81</v>
      </c>
      <c r="O152" s="15">
        <f>D152*O$3</f>
        <v>49.74</v>
      </c>
      <c r="P152" s="16">
        <f>(O152/N152)-1</f>
        <v>0.5636592266582836</v>
      </c>
      <c r="Q152" s="16">
        <f>(N152/O152)-1</f>
        <v>-0.360474467229594</v>
      </c>
      <c r="R152" s="16">
        <f>(N152*(1+$R145)/O152)-1</f>
        <v>-0.7778712010195812</v>
      </c>
      <c r="S152" s="16">
        <f>(N152*(1+S$3+R$3)/O152)-1</f>
        <v>-0.29652191395255334</v>
      </c>
      <c r="T152" s="17">
        <f>O152*(1-T$3)</f>
        <v>37.305</v>
      </c>
      <c r="U152" s="7">
        <f>(T152/N152-1)</f>
        <v>0.1727444199937127</v>
      </c>
      <c r="V152" s="18">
        <v>37.15</v>
      </c>
      <c r="W152" s="19">
        <v>74.3</v>
      </c>
      <c r="X152" s="20"/>
      <c r="Y152" s="21"/>
      <c r="Z152" s="22"/>
      <c r="AA152" s="22">
        <v>24.87</v>
      </c>
      <c r="AB152" s="22">
        <f>AA152-Z152</f>
        <v>24.87</v>
      </c>
      <c r="AC152" s="20"/>
      <c r="AD152" s="21">
        <v>27.71148144444444</v>
      </c>
      <c r="AE152" s="21">
        <v>27.75</v>
      </c>
      <c r="AF152" s="23" t="e">
        <f>(AD144/$AC152-1)</f>
        <v>#DIV/0!</v>
      </c>
      <c r="AG152" s="23" t="e">
        <f>(AE152/$AC152-1)</f>
        <v>#DIV/0!</v>
      </c>
    </row>
    <row r="153" spans="1:33" ht="12.75">
      <c r="A153">
        <f>A152+1</f>
        <v>2</v>
      </c>
      <c r="B153" t="s">
        <v>170</v>
      </c>
      <c r="D153" s="8">
        <v>8.17</v>
      </c>
      <c r="E153" s="9">
        <v>13.32</v>
      </c>
      <c r="F153" s="10">
        <f>(E153/D153-1)</f>
        <v>0.6303549571603428</v>
      </c>
      <c r="K153" s="12">
        <f>(D153/M153)-1</f>
        <v>0</v>
      </c>
      <c r="L153" s="13">
        <f>(E153/N153)-1</f>
        <v>0</v>
      </c>
      <c r="M153" s="14">
        <v>8.17</v>
      </c>
      <c r="N153" s="9">
        <v>13.32</v>
      </c>
      <c r="O153" s="15">
        <f>D153*O$3</f>
        <v>16.34</v>
      </c>
      <c r="P153" s="16">
        <f>(O153/N153)-1</f>
        <v>0.22672672672672678</v>
      </c>
      <c r="Q153" s="16">
        <f>(N153/O153)-1</f>
        <v>-0.18482252141982858</v>
      </c>
      <c r="R153" s="16">
        <f>(N153*(1+$R150)/O153)-1</f>
        <v>-0.18482252141982858</v>
      </c>
      <c r="S153" s="16">
        <f>(N153*(1+S$3+R$3)/O153)-1</f>
        <v>-0.10330477356181145</v>
      </c>
      <c r="T153" s="17">
        <f>O153*(1-T$3)</f>
        <v>12.254999999999999</v>
      </c>
      <c r="U153" s="7">
        <f>(T153/N153-1)</f>
        <v>-0.07995495495495508</v>
      </c>
      <c r="V153" s="18">
        <v>9.5</v>
      </c>
      <c r="W153" s="19">
        <v>19</v>
      </c>
      <c r="X153" s="20">
        <v>12.4</v>
      </c>
      <c r="Y153" s="21"/>
      <c r="Z153" s="22">
        <v>8.55</v>
      </c>
      <c r="AA153" s="22">
        <v>8.17</v>
      </c>
      <c r="AB153" s="22">
        <f>AA153-Z153</f>
        <v>-0.3800000000000008</v>
      </c>
      <c r="AC153" s="20">
        <v>8.4</v>
      </c>
      <c r="AD153" s="21">
        <v>8.483551974099615</v>
      </c>
      <c r="AE153" s="21">
        <v>8.5</v>
      </c>
      <c r="AF153" s="23">
        <f>(AD145/$AC153-1)</f>
        <v>0.4060601930167853</v>
      </c>
      <c r="AG153" s="23">
        <f>(AE153/$AC153-1)</f>
        <v>0.011904761904761862</v>
      </c>
    </row>
    <row r="154" spans="1:33" ht="14.25">
      <c r="A154">
        <f>A153+1</f>
        <v>3</v>
      </c>
      <c r="B154" t="s">
        <v>171</v>
      </c>
      <c r="D154" s="8"/>
      <c r="E154" s="9"/>
      <c r="F154" s="10"/>
      <c r="K154" s="12"/>
      <c r="L154" s="13"/>
      <c r="M154" s="14"/>
      <c r="N154" s="9"/>
      <c r="O154" s="15"/>
      <c r="P154" s="16"/>
      <c r="Q154" s="16"/>
      <c r="R154" s="16"/>
      <c r="S154" s="16"/>
      <c r="T154" s="17"/>
      <c r="U154" s="7"/>
      <c r="V154" s="18">
        <v>9.25</v>
      </c>
      <c r="W154" s="19">
        <v>18.5</v>
      </c>
      <c r="X154" s="20"/>
      <c r="Y154" s="21"/>
      <c r="Z154" s="22"/>
      <c r="AA154" s="22"/>
      <c r="AB154" s="22"/>
      <c r="AC154" s="20"/>
      <c r="AD154" s="21"/>
      <c r="AE154" s="21"/>
      <c r="AF154" s="23"/>
      <c r="AG154" s="23"/>
    </row>
    <row r="155" spans="1:33" ht="14.25">
      <c r="A155">
        <f>A154+1</f>
        <v>4</v>
      </c>
      <c r="B155" t="s">
        <v>172</v>
      </c>
      <c r="D155" s="8">
        <v>9.09</v>
      </c>
      <c r="E155" s="9">
        <v>13.83</v>
      </c>
      <c r="F155" s="10">
        <f>(E155/D155-1)</f>
        <v>0.5214521452145215</v>
      </c>
      <c r="K155" s="12">
        <f>(D155/M155)-1</f>
        <v>0</v>
      </c>
      <c r="L155" s="13">
        <f>(E155/N155)-1</f>
        <v>0</v>
      </c>
      <c r="M155" s="14">
        <v>9.09</v>
      </c>
      <c r="N155" s="9">
        <v>13.83</v>
      </c>
      <c r="O155" s="15">
        <f>D155*O$3</f>
        <v>18.18</v>
      </c>
      <c r="P155" s="16">
        <f>(O155/N155)-1</f>
        <v>0.3145336225596529</v>
      </c>
      <c r="Q155" s="16">
        <f>(N155/O155)-1</f>
        <v>-0.23927392739273923</v>
      </c>
      <c r="R155" s="16">
        <f>(N155*(1+$R151)/O155)-1</f>
        <v>-0.23927392739273923</v>
      </c>
      <c r="S155" s="16">
        <f>(N155*(1+S$3+R$3)/O155)-1</f>
        <v>-0.16320132013201316</v>
      </c>
      <c r="T155" s="17">
        <f>O155*(1-T$3)</f>
        <v>13.635</v>
      </c>
      <c r="U155" s="7">
        <f>(T155/N155-1)</f>
        <v>-0.014099783080260275</v>
      </c>
      <c r="V155" s="18">
        <v>12.25</v>
      </c>
      <c r="W155" s="19">
        <v>24.5</v>
      </c>
      <c r="X155" s="20">
        <v>16</v>
      </c>
      <c r="Y155" s="21"/>
      <c r="Z155" s="22">
        <v>11.1</v>
      </c>
      <c r="AA155" s="22">
        <v>9.09</v>
      </c>
      <c r="AB155" s="22">
        <f>AA155-Z155</f>
        <v>-2.01</v>
      </c>
      <c r="AC155" s="20">
        <v>10.15</v>
      </c>
      <c r="AD155" s="21">
        <v>10.804109743599618</v>
      </c>
      <c r="AE155" s="21">
        <v>10.85</v>
      </c>
      <c r="AF155" s="23">
        <f>(AD155/$AC155-1)</f>
        <v>0.06444430971424797</v>
      </c>
      <c r="AG155" s="23">
        <f>(AE155/$AC155-1)</f>
        <v>0.06896551724137923</v>
      </c>
    </row>
    <row r="156" spans="1:33" ht="14.25">
      <c r="A156">
        <f>A155+1</f>
        <v>5</v>
      </c>
      <c r="B156" t="s">
        <v>173</v>
      </c>
      <c r="D156" s="8">
        <v>10.24</v>
      </c>
      <c r="E156" s="9">
        <v>16.38</v>
      </c>
      <c r="F156" s="10">
        <f>(E156/D156-1)</f>
        <v>0.5996093749999998</v>
      </c>
      <c r="K156" s="12">
        <f>(D156/M156)-1</f>
        <v>0</v>
      </c>
      <c r="L156" s="13">
        <f>(E156/N156)-1</f>
        <v>0</v>
      </c>
      <c r="M156" s="14">
        <v>10.24</v>
      </c>
      <c r="N156" s="9">
        <v>16.38</v>
      </c>
      <c r="O156" s="15">
        <f>D156*O$3</f>
        <v>20.48</v>
      </c>
      <c r="P156" s="16">
        <f>(O156/N156)-1</f>
        <v>0.2503052503052503</v>
      </c>
      <c r="Q156" s="16">
        <f>(N156/O156)-1</f>
        <v>-0.2001953125000001</v>
      </c>
      <c r="R156" s="16">
        <f>(N156*(1+$R152)/O156)-1</f>
        <v>-0.8223403453467159</v>
      </c>
      <c r="S156" s="16">
        <f>(N156*(1+S$3+R$3)/O156)-1</f>
        <v>-0.12021484375000002</v>
      </c>
      <c r="T156" s="17">
        <f>O156*(1-T$3)</f>
        <v>15.36</v>
      </c>
      <c r="U156" s="7">
        <f>(T156/N156-1)</f>
        <v>-0.06227106227106227</v>
      </c>
      <c r="V156" s="18">
        <v>12.5</v>
      </c>
      <c r="W156" s="19">
        <v>25</v>
      </c>
      <c r="X156" s="20">
        <v>16.2</v>
      </c>
      <c r="Y156" s="21"/>
      <c r="Z156" s="22">
        <v>11.2</v>
      </c>
      <c r="AA156" s="22">
        <v>10.24</v>
      </c>
      <c r="AB156" s="22">
        <f>AA156-Z156</f>
        <v>-0.9599999999999991</v>
      </c>
      <c r="AC156" s="20">
        <v>10.85</v>
      </c>
      <c r="AD156" s="21">
        <v>11.012781349099619</v>
      </c>
      <c r="AE156" s="21">
        <v>11.05</v>
      </c>
      <c r="AF156" s="23">
        <f>(AD156/$AC156-1)</f>
        <v>0.015002889317937251</v>
      </c>
      <c r="AG156" s="23">
        <f>(AE156/$AC156-1)</f>
        <v>0.018433179723502446</v>
      </c>
    </row>
    <row r="157" spans="1:33" ht="14.25">
      <c r="A157">
        <f>A156+1</f>
        <v>6</v>
      </c>
      <c r="B157" t="s">
        <v>174</v>
      </c>
      <c r="D157" s="8"/>
      <c r="E157" s="9"/>
      <c r="F157" s="10"/>
      <c r="K157" s="12"/>
      <c r="L157" s="13"/>
      <c r="M157" s="14"/>
      <c r="N157" s="9"/>
      <c r="O157" s="15"/>
      <c r="P157" s="16"/>
      <c r="Q157" s="16"/>
      <c r="R157" s="16"/>
      <c r="S157" s="16"/>
      <c r="T157" s="17"/>
      <c r="U157" s="7"/>
      <c r="V157" s="18">
        <v>12.25</v>
      </c>
      <c r="W157" s="19">
        <v>24.5</v>
      </c>
      <c r="X157" s="20"/>
      <c r="Y157" s="21"/>
      <c r="Z157" s="22"/>
      <c r="AA157" s="22"/>
      <c r="AB157" s="22"/>
      <c r="AC157" s="20"/>
      <c r="AD157" s="21"/>
      <c r="AE157" s="21"/>
      <c r="AF157" s="23"/>
      <c r="AG157" s="23"/>
    </row>
    <row r="158" spans="1:33" ht="14.25">
      <c r="A158">
        <f>A157+1</f>
        <v>7</v>
      </c>
      <c r="B158" t="s">
        <v>175</v>
      </c>
      <c r="D158" s="8">
        <v>8.05</v>
      </c>
      <c r="E158" s="9">
        <v>12.65</v>
      </c>
      <c r="F158" s="10">
        <f>(E158/D158-1)</f>
        <v>0.5714285714285714</v>
      </c>
      <c r="K158" s="12">
        <f>(D158/M158)-1</f>
        <v>0</v>
      </c>
      <c r="L158" s="13">
        <f>(E158/N158)-1</f>
        <v>0</v>
      </c>
      <c r="M158" s="14">
        <v>8.05</v>
      </c>
      <c r="N158" s="9">
        <v>12.65</v>
      </c>
      <c r="O158" s="15">
        <f>D158*O$3</f>
        <v>16.1</v>
      </c>
      <c r="P158" s="16">
        <f>(O158/N158)-1</f>
        <v>0.2727272727272727</v>
      </c>
      <c r="Q158" s="16">
        <f>(N158/O158)-1</f>
        <v>-0.2142857142857143</v>
      </c>
      <c r="R158" s="16">
        <f>(N158*(1+$R153)/O158)-1</f>
        <v>-0.3595034096870082</v>
      </c>
      <c r="S158" s="16">
        <f>(N158*(1+S$3+R$3)/O158)-1</f>
        <v>-0.1357142857142858</v>
      </c>
      <c r="T158" s="17">
        <f>O158*(1-T$3)</f>
        <v>12.075000000000001</v>
      </c>
      <c r="U158" s="7">
        <f>(T158/N158-1)</f>
        <v>-0.045454545454545414</v>
      </c>
      <c r="V158" s="18">
        <v>9.6</v>
      </c>
      <c r="W158" s="19">
        <v>19.2</v>
      </c>
      <c r="X158" s="20">
        <v>12.5</v>
      </c>
      <c r="Y158" s="21"/>
      <c r="Z158" s="22">
        <v>8.85</v>
      </c>
      <c r="AA158" s="22">
        <v>8.05</v>
      </c>
      <c r="AB158" s="22">
        <f>AA158-Z158</f>
        <v>-0.7999999999999989</v>
      </c>
      <c r="AC158" s="20">
        <v>8.5</v>
      </c>
      <c r="AD158" s="21">
        <v>8.493542460496169</v>
      </c>
      <c r="AE158" s="21">
        <v>8.5</v>
      </c>
      <c r="AF158" s="23">
        <f>(AD152/$AC158-1)</f>
        <v>2.260174287581699</v>
      </c>
      <c r="AG158" s="23">
        <f>(AE158/$AC158-1)</f>
        <v>0</v>
      </c>
    </row>
    <row r="159" spans="1:33" ht="12.75">
      <c r="A159">
        <f>A158+1</f>
        <v>8</v>
      </c>
      <c r="B159" t="s">
        <v>176</v>
      </c>
      <c r="D159" s="8">
        <v>10.12</v>
      </c>
      <c r="E159" s="9">
        <v>16.42</v>
      </c>
      <c r="F159" s="10">
        <f>(E159/D159-1)</f>
        <v>0.6225296442687751</v>
      </c>
      <c r="K159" s="12">
        <f>(D159/M159)-1</f>
        <v>0</v>
      </c>
      <c r="L159" s="13">
        <f>(E159/N159)-1</f>
        <v>0</v>
      </c>
      <c r="M159" s="14">
        <v>10.12</v>
      </c>
      <c r="N159" s="9">
        <v>16.42</v>
      </c>
      <c r="O159" s="15">
        <f>D159*O$3</f>
        <v>20.24</v>
      </c>
      <c r="P159" s="16">
        <f>(O159/N159)-1</f>
        <v>0.23264311814859906</v>
      </c>
      <c r="Q159" s="16">
        <f>(N159/O159)-1</f>
        <v>-0.18873517786561245</v>
      </c>
      <c r="R159" s="16">
        <f>(N159*(1+$R155)/O159)-1</f>
        <v>-0.3828496980132795</v>
      </c>
      <c r="S159" s="16">
        <f>(N159*(1+S$3+R$3)/O159)-1</f>
        <v>-0.10760869565217357</v>
      </c>
      <c r="T159" s="17">
        <f>O159*(1-T$3)</f>
        <v>15.18</v>
      </c>
      <c r="U159" s="7">
        <f>(T159/N159-1)</f>
        <v>-0.07551766138855065</v>
      </c>
      <c r="V159" s="18">
        <v>10.1</v>
      </c>
      <c r="W159" s="19">
        <v>20.2</v>
      </c>
      <c r="X159" s="20">
        <v>13.2</v>
      </c>
      <c r="Y159" s="21"/>
      <c r="Z159" s="22">
        <v>9.35</v>
      </c>
      <c r="AA159" s="22">
        <v>10.12</v>
      </c>
      <c r="AB159" s="22">
        <f>AA159-Z159</f>
        <v>0.7699999999999996</v>
      </c>
      <c r="AC159" s="20">
        <v>9.1</v>
      </c>
      <c r="AD159" s="21">
        <v>8.890406636358238</v>
      </c>
      <c r="AE159" s="21">
        <v>8.9</v>
      </c>
      <c r="AF159" s="23">
        <f>(AD153/$AC159-1)</f>
        <v>-0.06774154130773458</v>
      </c>
      <c r="AG159" s="23">
        <f>(AE159/$AC159-1)</f>
        <v>-0.0219780219780219</v>
      </c>
    </row>
    <row r="160" spans="1:33" ht="12.75">
      <c r="A160">
        <f>A159+1</f>
        <v>9</v>
      </c>
      <c r="B160" t="s">
        <v>177</v>
      </c>
      <c r="D160" s="8">
        <v>9.54</v>
      </c>
      <c r="E160" s="9">
        <v>15.25</v>
      </c>
      <c r="F160" s="10">
        <f>(E160/D160-1)</f>
        <v>0.5985324947589099</v>
      </c>
      <c r="K160" s="12">
        <f>(D160/M160)-1</f>
        <v>0</v>
      </c>
      <c r="L160" s="13">
        <f>(E160/N160)-1</f>
        <v>0</v>
      </c>
      <c r="M160" s="14">
        <v>9.54</v>
      </c>
      <c r="N160" s="9">
        <v>15.25</v>
      </c>
      <c r="O160" s="15">
        <f>D160*O$3</f>
        <v>19.08</v>
      </c>
      <c r="P160" s="16">
        <f>(O160/N160)-1</f>
        <v>0.25114754098360637</v>
      </c>
      <c r="Q160" s="16">
        <f>(N160/O160)-1</f>
        <v>-0.20073375262054505</v>
      </c>
      <c r="R160" s="16">
        <f>(N160*(1+$R156)/O160)-1</f>
        <v>-0.8580026345145396</v>
      </c>
      <c r="S160" s="16">
        <f>(N160*(1+S$3+R$3)/O160)-1</f>
        <v>-0.1208071278825994</v>
      </c>
      <c r="T160" s="17">
        <f>O160*(1-T$3)</f>
        <v>14.309999999999999</v>
      </c>
      <c r="U160" s="7">
        <f>(T160/N160-1)</f>
        <v>-0.061639344262295115</v>
      </c>
      <c r="V160" s="18">
        <v>12.75</v>
      </c>
      <c r="W160" s="19">
        <v>25.5</v>
      </c>
      <c r="X160" s="20">
        <v>16.6</v>
      </c>
      <c r="Y160" s="21"/>
      <c r="Z160" s="22">
        <v>11.75</v>
      </c>
      <c r="AA160" s="22">
        <v>9.54</v>
      </c>
      <c r="AB160" s="22">
        <f>AA160-Z160</f>
        <v>-2.210000000000001</v>
      </c>
      <c r="AC160" s="20">
        <v>11.25</v>
      </c>
      <c r="AD160" s="21">
        <v>11.21503949290996</v>
      </c>
      <c r="AE160" s="21">
        <v>11.25</v>
      </c>
      <c r="AF160" s="23">
        <f>(AD155/$AC160-1)</f>
        <v>-0.03963468945781179</v>
      </c>
      <c r="AG160" s="23">
        <f>(AE160/$AC160-1)</f>
        <v>0</v>
      </c>
    </row>
    <row r="161" spans="1:33" ht="14.25">
      <c r="A161">
        <f>A160+1</f>
        <v>10</v>
      </c>
      <c r="B161" t="s">
        <v>178</v>
      </c>
      <c r="C161">
        <v>17.45</v>
      </c>
      <c r="D161" s="8">
        <v>20.45</v>
      </c>
      <c r="E161" s="9">
        <v>27.18</v>
      </c>
      <c r="F161" s="10">
        <f>(E161/D161-1)</f>
        <v>0.32909535452322736</v>
      </c>
      <c r="K161" s="12">
        <f>(D161/M161)-1</f>
        <v>0</v>
      </c>
      <c r="L161" s="13">
        <f>(E161/N161)-1</f>
        <v>0</v>
      </c>
      <c r="M161" s="14">
        <v>20.45</v>
      </c>
      <c r="N161" s="9">
        <v>27.18</v>
      </c>
      <c r="O161" s="15">
        <f>D161*O$3</f>
        <v>40.9</v>
      </c>
      <c r="P161" s="16">
        <f>(O161/N161)-1</f>
        <v>0.5047829286239882</v>
      </c>
      <c r="Q161" s="16">
        <f>(N161/O161)-1</f>
        <v>-0.3354523227383863</v>
      </c>
      <c r="R161" s="16">
        <f>(N161*(1+$R158)/O161)-1</f>
        <v>-0.574359478613518</v>
      </c>
      <c r="S161" s="16">
        <f>(N161*(1+S$3+R$3)/O161)-1</f>
        <v>-0.2689975550122249</v>
      </c>
      <c r="T161" s="17">
        <f>O161*(1-T$3)</f>
        <v>30.674999999999997</v>
      </c>
      <c r="U161" s="7">
        <f>(T161/N161-1)</f>
        <v>0.128587196467991</v>
      </c>
      <c r="V161" s="18"/>
      <c r="X161" s="20"/>
      <c r="Y161" s="21"/>
      <c r="Z161" s="22">
        <v>22.5</v>
      </c>
      <c r="AA161" s="22">
        <v>20.45</v>
      </c>
      <c r="AB161" s="22">
        <f>AA161-Z161</f>
        <v>-2.0500000000000007</v>
      </c>
      <c r="AC161" s="20"/>
      <c r="AD161" s="21">
        <v>23.71561844444444</v>
      </c>
      <c r="AE161" s="21">
        <v>23.75</v>
      </c>
      <c r="AF161" s="23" t="e">
        <f>(AD156/$AC161-1)</f>
        <v>#DIV/0!</v>
      </c>
      <c r="AG161" s="23" t="e">
        <f>(AE161/$AC161-1)</f>
        <v>#DIV/0!</v>
      </c>
    </row>
    <row r="162" spans="1:33" ht="12.75">
      <c r="A162">
        <f>A161+1</f>
        <v>11</v>
      </c>
      <c r="B162" t="s">
        <v>179</v>
      </c>
      <c r="C162">
        <v>15.71</v>
      </c>
      <c r="D162" s="8">
        <v>16.71</v>
      </c>
      <c r="E162" s="9">
        <v>25.06</v>
      </c>
      <c r="F162" s="10">
        <f>(E162/D162-1)</f>
        <v>0.49970077797725887</v>
      </c>
      <c r="K162" s="12">
        <f>(D162/M162)-1</f>
        <v>0</v>
      </c>
      <c r="L162" s="13">
        <f>(E162/N162)-1</f>
        <v>0</v>
      </c>
      <c r="M162" s="14">
        <v>16.71</v>
      </c>
      <c r="N162" s="9">
        <v>25.06</v>
      </c>
      <c r="O162" s="15">
        <f>D162*O$3</f>
        <v>33.42</v>
      </c>
      <c r="P162" s="16">
        <f>(O162/N162)-1</f>
        <v>0.3335993615323225</v>
      </c>
      <c r="Q162" s="16">
        <f>(N162/O162)-1</f>
        <v>-0.25014961101137057</v>
      </c>
      <c r="R162" s="16">
        <f>(N162*(1+$R159)/O162)-1</f>
        <v>-0.5372296059908075</v>
      </c>
      <c r="S162" s="16">
        <f>(N162*(1+S$3+R$3)/O162)-1</f>
        <v>-0.17516457211250747</v>
      </c>
      <c r="T162" s="17">
        <f>O162*(1-T$3)</f>
        <v>25.065</v>
      </c>
      <c r="U162" s="7">
        <f>(T162/N162-1)</f>
        <v>0.0001995211492418214</v>
      </c>
      <c r="V162" s="18">
        <v>30.65</v>
      </c>
      <c r="W162">
        <v>61.3</v>
      </c>
      <c r="X162" s="20"/>
      <c r="Y162" s="21"/>
      <c r="Z162" s="22">
        <v>18.4</v>
      </c>
      <c r="AA162" s="22">
        <v>16.71</v>
      </c>
      <c r="AB162" s="22">
        <f>AA162-Z162</f>
        <v>-1.6899999999999977</v>
      </c>
      <c r="AC162" s="20"/>
      <c r="AD162" s="21">
        <v>19.752075444444444</v>
      </c>
      <c r="AE162" s="21">
        <v>19.8</v>
      </c>
      <c r="AF162" s="23" t="e">
        <f>(AD158/$AC162-1)</f>
        <v>#DIV/0!</v>
      </c>
      <c r="AG162" s="23" t="e">
        <f>(AE162/$AC162-1)</f>
        <v>#DIV/0!</v>
      </c>
    </row>
    <row r="163" spans="1:33" ht="12.75">
      <c r="A163">
        <f>A162+1</f>
        <v>12</v>
      </c>
      <c r="B163" t="s">
        <v>180</v>
      </c>
      <c r="D163" s="8">
        <v>10.49</v>
      </c>
      <c r="E163" s="9">
        <v>16.55</v>
      </c>
      <c r="F163" s="10">
        <f>(E163/D163-1)</f>
        <v>0.5776930409914205</v>
      </c>
      <c r="K163" s="12">
        <f>(D163/M163)-1</f>
        <v>0</v>
      </c>
      <c r="L163" s="13">
        <f>(E163/N163)-1</f>
        <v>0</v>
      </c>
      <c r="M163" s="14">
        <v>10.49</v>
      </c>
      <c r="N163" s="9">
        <v>16.55</v>
      </c>
      <c r="O163" s="15">
        <f>D163*O$3</f>
        <v>20.98</v>
      </c>
      <c r="P163" s="16">
        <f>(O163/N163)-1</f>
        <v>0.26767371601208456</v>
      </c>
      <c r="Q163" s="16">
        <f>(N163/O163)-1</f>
        <v>-0.21115347950428975</v>
      </c>
      <c r="R163" s="16">
        <f>(N163*(1+$R160)/O163)-1</f>
        <v>-0.8879858723172369</v>
      </c>
      <c r="S163" s="16">
        <f>(N163*(1+S$3+R$3)/O163)-1</f>
        <v>-0.13226882745471868</v>
      </c>
      <c r="T163" s="17">
        <f>O163*(1-T$3)</f>
        <v>15.735</v>
      </c>
      <c r="U163" s="7">
        <f>(T163/N163-1)</f>
        <v>-0.04924471299093658</v>
      </c>
      <c r="V163" s="18">
        <v>10.2</v>
      </c>
      <c r="W163" s="19">
        <v>20.4</v>
      </c>
      <c r="X163" s="20">
        <v>13.3</v>
      </c>
      <c r="Y163" s="21"/>
      <c r="Z163" s="22">
        <v>9.42</v>
      </c>
      <c r="AA163" s="22">
        <v>10.49</v>
      </c>
      <c r="AB163" s="22">
        <f>AA163-Z163</f>
        <v>1.0700000000000003</v>
      </c>
      <c r="AC163" s="20">
        <v>9.25</v>
      </c>
      <c r="AD163" s="21">
        <v>8.914046557047893</v>
      </c>
      <c r="AE163" s="21">
        <v>8.95</v>
      </c>
      <c r="AF163" s="23">
        <f>(AD159/$AC163-1)</f>
        <v>-0.038874958231541856</v>
      </c>
      <c r="AG163" s="23">
        <f>(AE163/$AC163-1)</f>
        <v>-0.032432432432432545</v>
      </c>
    </row>
    <row r="164" spans="1:33" ht="12.75">
      <c r="A164">
        <f>A163+1</f>
        <v>13</v>
      </c>
      <c r="B164" t="s">
        <v>181</v>
      </c>
      <c r="C164">
        <v>18.82</v>
      </c>
      <c r="D164" s="8">
        <v>16.82</v>
      </c>
      <c r="E164" s="9">
        <v>29.66</v>
      </c>
      <c r="F164" s="10">
        <f>(E164/D164-1)</f>
        <v>0.7633769322235433</v>
      </c>
      <c r="K164" s="12">
        <f>(D164/M164)-1</f>
        <v>0</v>
      </c>
      <c r="L164" s="13">
        <f>(E164/N164)-1</f>
        <v>0</v>
      </c>
      <c r="M164" s="14">
        <v>16.82</v>
      </c>
      <c r="N164" s="9">
        <v>29.66</v>
      </c>
      <c r="O164" s="15">
        <f>D164*O$3</f>
        <v>33.64</v>
      </c>
      <c r="P164" s="16">
        <f>(O164/N164)-1</f>
        <v>0.13418745785569786</v>
      </c>
      <c r="Q164" s="16">
        <f>(N164/O164)-1</f>
        <v>-0.11831153388822835</v>
      </c>
      <c r="R164" s="16">
        <f>(N164*(1+$R161)/O164)-1</f>
        <v>-0.624717661583738</v>
      </c>
      <c r="S164" s="16">
        <f>(N164*(1+S$3+R$3)/O164)-1</f>
        <v>-0.03014268727705105</v>
      </c>
      <c r="T164" s="17">
        <f>O164*(1-T$3)</f>
        <v>25.23</v>
      </c>
      <c r="U164" s="7">
        <f>(T164/N164-1)</f>
        <v>-0.14935940660822655</v>
      </c>
      <c r="V164" s="18">
        <v>33.25</v>
      </c>
      <c r="W164">
        <v>66.5</v>
      </c>
      <c r="X164" s="20"/>
      <c r="Y164" s="21"/>
      <c r="Z164" s="22">
        <v>18.5</v>
      </c>
      <c r="AA164" s="22">
        <v>16.82</v>
      </c>
      <c r="AB164" s="22">
        <f>AA164-Z164</f>
        <v>-1.6799999999999997</v>
      </c>
      <c r="AC164" s="20"/>
      <c r="AD164" s="21">
        <v>18.160416444444444</v>
      </c>
      <c r="AE164" s="21">
        <v>16.2</v>
      </c>
      <c r="AF164" s="23" t="e">
        <f>(AD160/$AC164-1)</f>
        <v>#DIV/0!</v>
      </c>
      <c r="AG164" s="23" t="e">
        <f>(AE164/$AC164-1)</f>
        <v>#DIV/0!</v>
      </c>
    </row>
    <row r="165" spans="1:33" ht="12.75">
      <c r="A165">
        <f>A164+1</f>
        <v>14</v>
      </c>
      <c r="B165" t="s">
        <v>182</v>
      </c>
      <c r="C165">
        <v>12.98</v>
      </c>
      <c r="D165" s="8">
        <v>27.98</v>
      </c>
      <c r="E165" s="9">
        <v>46.23</v>
      </c>
      <c r="F165" s="10">
        <f>(E165/D165-1)</f>
        <v>0.6522516082916368</v>
      </c>
      <c r="G165">
        <v>46.23</v>
      </c>
      <c r="K165" s="12">
        <f>(D165/M165)-1</f>
        <v>0</v>
      </c>
      <c r="L165" s="13">
        <f>(E165/N165)-1</f>
        <v>0</v>
      </c>
      <c r="M165" s="14">
        <v>27.98</v>
      </c>
      <c r="N165" s="9">
        <v>46.23</v>
      </c>
      <c r="O165" s="15">
        <f>D165*O$3</f>
        <v>55.96</v>
      </c>
      <c r="P165" s="16">
        <f>(O165/N165)-1</f>
        <v>0.21046939216958704</v>
      </c>
      <c r="Q165" s="16">
        <f>(N165/O165)-1</f>
        <v>-0.17387419585418162</v>
      </c>
      <c r="R165" s="16">
        <f>(N165*(1+$R162)/O165)-1</f>
        <v>-0.6176934361142786</v>
      </c>
      <c r="S165" s="16">
        <f>(N165*(1+S$3+R$3)/O165)-1</f>
        <v>-0.09126161543959965</v>
      </c>
      <c r="T165" s="17">
        <f>O165*(1-T$3)</f>
        <v>41.97</v>
      </c>
      <c r="U165" s="7">
        <f>(T165/N165-1)</f>
        <v>-0.09214795587280977</v>
      </c>
      <c r="V165" s="18">
        <v>51.25</v>
      </c>
      <c r="W165">
        <v>102.5</v>
      </c>
      <c r="X165" s="20"/>
      <c r="Y165" s="21"/>
      <c r="Z165" s="22">
        <v>30.8</v>
      </c>
      <c r="AA165" s="22">
        <v>27.98</v>
      </c>
      <c r="AB165" s="22">
        <f>AA165-Z165</f>
        <v>-2.8200000000000003</v>
      </c>
      <c r="AC165" s="20"/>
      <c r="AD165" s="21">
        <v>9.099072636358237</v>
      </c>
      <c r="AE165" s="21">
        <v>9.15</v>
      </c>
      <c r="AF165" s="23" t="e">
        <f>(AD161/$AC165-1)</f>
        <v>#DIV/0!</v>
      </c>
      <c r="AG165" s="23" t="e">
        <f>(AE165/$AC165-1)</f>
        <v>#DIV/0!</v>
      </c>
    </row>
    <row r="166" spans="4:33" ht="12.75">
      <c r="D166" s="8"/>
      <c r="E166" s="9"/>
      <c r="K166" s="12"/>
      <c r="L166" s="13"/>
      <c r="M166" s="14"/>
      <c r="N166" s="9"/>
      <c r="O166" s="15"/>
      <c r="P166" s="16"/>
      <c r="Q166" s="16"/>
      <c r="R166" s="16"/>
      <c r="S166" s="16"/>
      <c r="T166" s="17"/>
      <c r="U166" s="7"/>
      <c r="X166" s="20"/>
      <c r="Y166" s="21"/>
      <c r="Z166" s="22"/>
      <c r="AB166" s="22">
        <f>AA166-Z166</f>
        <v>0</v>
      </c>
      <c r="AC166" s="20"/>
      <c r="AE166" s="21"/>
      <c r="AF166" s="23" t="e">
        <f>(AD162/$AC166-1)</f>
        <v>#DIV/0!</v>
      </c>
      <c r="AG166" s="23" t="e">
        <f>(AE166/$AC166-1)</f>
        <v>#DIV/0!</v>
      </c>
    </row>
    <row r="167" spans="1:33" ht="12.75">
      <c r="A167">
        <v>0</v>
      </c>
      <c r="D167" s="8"/>
      <c r="E167" s="9"/>
      <c r="K167" s="12"/>
      <c r="L167" s="13"/>
      <c r="M167" s="14"/>
      <c r="N167" s="9"/>
      <c r="O167" s="15"/>
      <c r="P167" s="16"/>
      <c r="Q167" s="16"/>
      <c r="R167" s="16"/>
      <c r="S167" s="16"/>
      <c r="T167" s="17"/>
      <c r="U167" s="7"/>
      <c r="X167" s="20"/>
      <c r="Y167" s="21"/>
      <c r="Z167" s="22"/>
      <c r="AA167" s="22"/>
      <c r="AB167" s="22">
        <f>AA167-Z167</f>
        <v>0</v>
      </c>
      <c r="AC167" s="20"/>
      <c r="AE167" s="21"/>
      <c r="AF167" s="23" t="e">
        <f>(AD163/$AC167-1)</f>
        <v>#DIV/0!</v>
      </c>
      <c r="AG167" s="23" t="e">
        <f>(AE167/$AC167-1)</f>
        <v>#DIV/0!</v>
      </c>
    </row>
    <row r="168" spans="2:33" ht="12.75">
      <c r="B168" t="s">
        <v>183</v>
      </c>
      <c r="D168" s="8">
        <v>10.3</v>
      </c>
      <c r="E168" s="9"/>
      <c r="F168" s="10"/>
      <c r="K168" s="12"/>
      <c r="L168" s="13"/>
      <c r="M168" s="14"/>
      <c r="N168" s="9"/>
      <c r="O168" s="15"/>
      <c r="P168" s="16"/>
      <c r="Q168" s="16"/>
      <c r="R168" s="16"/>
      <c r="S168" s="16"/>
      <c r="T168" s="17"/>
      <c r="U168" s="7"/>
      <c r="V168" s="18">
        <v>10.25</v>
      </c>
      <c r="W168" s="19">
        <v>20.5</v>
      </c>
      <c r="X168" s="20">
        <v>13.4</v>
      </c>
      <c r="Y168" s="21"/>
      <c r="Z168" s="22">
        <v>10.25</v>
      </c>
      <c r="AA168" s="22">
        <v>10.3</v>
      </c>
      <c r="AB168" s="22">
        <f>AA168-Z168</f>
        <v>0.05000000000000071</v>
      </c>
      <c r="AC168" s="20">
        <v>9.8</v>
      </c>
      <c r="AD168" s="37">
        <v>9.347</v>
      </c>
      <c r="AE168" s="21">
        <v>10.1</v>
      </c>
      <c r="AF168" s="23">
        <f>(AD168/$AC168-1)</f>
        <v>-0.04622448979591853</v>
      </c>
      <c r="AG168" s="23">
        <f>(AE168/$AC168-1)</f>
        <v>0.030612244897959107</v>
      </c>
    </row>
    <row r="169" spans="4:33" ht="12.75">
      <c r="D169" s="8"/>
      <c r="E169" s="9"/>
      <c r="F169" s="10"/>
      <c r="K169" s="12"/>
      <c r="L169" s="13"/>
      <c r="M169" s="14"/>
      <c r="N169" s="9"/>
      <c r="O169" s="15"/>
      <c r="P169" s="16"/>
      <c r="Q169" s="16"/>
      <c r="R169" s="16"/>
      <c r="S169" s="16"/>
      <c r="T169" s="17"/>
      <c r="U169" s="7"/>
      <c r="V169" s="18"/>
      <c r="W169" s="19"/>
      <c r="X169" s="20"/>
      <c r="Y169" s="21"/>
      <c r="Z169" s="22"/>
      <c r="AA169" s="22"/>
      <c r="AB169" s="22"/>
      <c r="AC169" s="20"/>
      <c r="AD169" s="37"/>
      <c r="AE169" s="21"/>
      <c r="AF169" s="23"/>
      <c r="AG169" s="23"/>
    </row>
    <row r="170" spans="2:33" ht="12.75">
      <c r="B170" t="s">
        <v>184</v>
      </c>
      <c r="D170" s="8">
        <v>29</v>
      </c>
      <c r="E170" s="9"/>
      <c r="F170" s="10"/>
      <c r="K170" s="12"/>
      <c r="L170" s="13"/>
      <c r="M170" s="14"/>
      <c r="N170" s="9"/>
      <c r="O170" s="15"/>
      <c r="P170" s="16"/>
      <c r="Q170" s="16"/>
      <c r="R170" s="16"/>
      <c r="S170" s="16"/>
      <c r="T170" s="17"/>
      <c r="U170" s="7"/>
      <c r="V170" s="18">
        <v>24.95</v>
      </c>
      <c r="W170" s="19">
        <v>49.9</v>
      </c>
      <c r="X170" s="20">
        <v>32.5</v>
      </c>
      <c r="Y170" s="21"/>
      <c r="Z170" s="22">
        <v>24.95</v>
      </c>
      <c r="AA170" s="22">
        <v>29</v>
      </c>
      <c r="AB170" s="22">
        <f>AA170-Z170</f>
        <v>4.050000000000001</v>
      </c>
      <c r="AC170" s="20">
        <v>22.5</v>
      </c>
      <c r="AD170" s="38">
        <v>22.93</v>
      </c>
      <c r="AE170" s="21">
        <v>23.5</v>
      </c>
      <c r="AF170" s="23">
        <f>(AD170/$AC170-1)</f>
        <v>0.01911111111111108</v>
      </c>
      <c r="AG170" s="23">
        <f>(AE170/$AC170-1)</f>
        <v>0.04444444444444451</v>
      </c>
    </row>
    <row r="171" spans="2:33" ht="12.75">
      <c r="B171" t="s">
        <v>185</v>
      </c>
      <c r="D171" s="8">
        <v>80</v>
      </c>
      <c r="E171" s="9"/>
      <c r="F171" s="10"/>
      <c r="K171" s="12"/>
      <c r="L171" s="13"/>
      <c r="M171" s="14"/>
      <c r="N171" s="9"/>
      <c r="O171" s="15"/>
      <c r="P171" s="16"/>
      <c r="Q171" s="16"/>
      <c r="R171" s="16"/>
      <c r="S171" s="16"/>
      <c r="T171" s="17"/>
      <c r="U171" s="7"/>
      <c r="V171" s="18">
        <v>79.7</v>
      </c>
      <c r="W171" s="19">
        <v>159.4</v>
      </c>
      <c r="X171" s="20">
        <v>104</v>
      </c>
      <c r="Y171" s="21"/>
      <c r="Z171" s="22">
        <v>79.7</v>
      </c>
      <c r="AA171" s="22">
        <v>80</v>
      </c>
      <c r="AB171" s="22">
        <f>AA171-Z171</f>
        <v>0.29999999999999716</v>
      </c>
      <c r="AC171" s="20">
        <v>79</v>
      </c>
      <c r="AD171" s="38">
        <v>60.963</v>
      </c>
      <c r="AE171" s="21">
        <v>79</v>
      </c>
      <c r="AF171" s="23">
        <f>(AD171/$AC171-1)</f>
        <v>-0.2283164556962025</v>
      </c>
      <c r="AG171" s="23">
        <f>(AE171/$AC171-1)</f>
        <v>0</v>
      </c>
    </row>
    <row r="172" spans="4:33" ht="12.75">
      <c r="D172" s="8"/>
      <c r="E172" s="9"/>
      <c r="F172" s="10"/>
      <c r="K172" s="12"/>
      <c r="L172" s="13"/>
      <c r="M172" s="14"/>
      <c r="N172" s="9"/>
      <c r="O172" s="15"/>
      <c r="P172" s="16"/>
      <c r="Q172" s="16"/>
      <c r="R172" s="16"/>
      <c r="S172" s="16"/>
      <c r="T172" s="17"/>
      <c r="U172" s="7"/>
      <c r="X172" s="20"/>
      <c r="Y172" s="21"/>
      <c r="Z172" s="22"/>
      <c r="AA172" s="22"/>
      <c r="AB172" s="22">
        <f>AA172-Z172</f>
        <v>0</v>
      </c>
      <c r="AC172" s="20"/>
      <c r="AD172" s="21"/>
      <c r="AE172" s="21"/>
      <c r="AF172" s="23" t="e">
        <f>(AD172/$AC172-1)</f>
        <v>#DIV/0!</v>
      </c>
      <c r="AG172" s="23" t="e">
        <f>(AE172/$AC172-1)</f>
        <v>#DIV/0!</v>
      </c>
    </row>
    <row r="173" spans="4:33" ht="12.75">
      <c r="D173" s="8"/>
      <c r="E173" s="9"/>
      <c r="K173" s="12"/>
      <c r="L173" s="13"/>
      <c r="M173" s="14"/>
      <c r="N173" s="9"/>
      <c r="O173" s="15"/>
      <c r="P173" s="16"/>
      <c r="Q173" s="16"/>
      <c r="R173" s="16"/>
      <c r="S173" s="16"/>
      <c r="T173" s="17"/>
      <c r="U173" s="7"/>
      <c r="Y173" s="21"/>
      <c r="Z173" s="22"/>
      <c r="AA173" s="22"/>
      <c r="AB173" s="22">
        <f>AA173-Z173</f>
        <v>0</v>
      </c>
      <c r="AC173" s="20"/>
      <c r="AD173" s="21"/>
      <c r="AE173" s="21"/>
      <c r="AF173" s="23" t="e">
        <f>(AD173/$AC173-1)</f>
        <v>#DIV/0!</v>
      </c>
      <c r="AG173" s="23" t="e">
        <f>(AE173/$AC173-1)</f>
        <v>#DIV/0!</v>
      </c>
    </row>
    <row r="174" spans="1:33" ht="12.75">
      <c r="A174">
        <f>A167+1</f>
        <v>1</v>
      </c>
      <c r="B174" s="24" t="s">
        <v>186</v>
      </c>
      <c r="C174">
        <v>2.75</v>
      </c>
      <c r="D174" s="8">
        <v>2.7</v>
      </c>
      <c r="E174" s="9">
        <v>4.1</v>
      </c>
      <c r="F174" s="10">
        <f>(E174/D174-1)</f>
        <v>0.5185185185185184</v>
      </c>
      <c r="K174" s="12">
        <f>(D174/M174)-1</f>
        <v>0</v>
      </c>
      <c r="L174" s="13">
        <f>(E174/N174)-1</f>
        <v>0</v>
      </c>
      <c r="M174" s="14">
        <v>2.7</v>
      </c>
      <c r="N174" s="9">
        <v>4.1</v>
      </c>
      <c r="O174" s="15">
        <f>D174*O$3</f>
        <v>5.4</v>
      </c>
      <c r="P174" s="16">
        <f>(O174/N174)-1</f>
        <v>0.3170731707317076</v>
      </c>
      <c r="Q174" s="16">
        <f>(N174/O174)-1</f>
        <v>-0.2407407407407408</v>
      </c>
      <c r="R174" s="16">
        <f>(N174*(1+$R165)/O174)-1</f>
        <v>-0.7097302014941747</v>
      </c>
      <c r="S174" s="16">
        <f>(N174*(1+S$3+R$3)/O174)-1</f>
        <v>-0.16481481481481486</v>
      </c>
      <c r="T174" s="17">
        <f>O174*(1-T$3)</f>
        <v>4.050000000000001</v>
      </c>
      <c r="U174" s="7">
        <f>(T174/N174-1)</f>
        <v>-0.012195121951219301</v>
      </c>
      <c r="V174" s="18">
        <v>3</v>
      </c>
      <c r="W174" s="19">
        <v>6</v>
      </c>
      <c r="X174" s="20">
        <v>4</v>
      </c>
      <c r="Y174" s="21"/>
      <c r="Z174" s="22">
        <v>2.95</v>
      </c>
      <c r="AA174" s="22">
        <v>2.7</v>
      </c>
      <c r="AB174" s="22">
        <f>AA174-Z174</f>
        <v>-0.25</v>
      </c>
      <c r="AC174" s="20"/>
      <c r="AE174" s="21"/>
      <c r="AF174" s="23" t="e">
        <f>(AD164/$AC174-1)</f>
        <v>#DIV/0!</v>
      </c>
      <c r="AG174" s="23" t="e">
        <f>(AE174/$AC174-1)</f>
        <v>#DIV/0!</v>
      </c>
    </row>
    <row r="175" spans="1:33" ht="12.75">
      <c r="A175">
        <f>A174+1</f>
        <v>2</v>
      </c>
      <c r="B175" t="s">
        <v>187</v>
      </c>
      <c r="D175" s="8">
        <v>4.08</v>
      </c>
      <c r="E175" s="9">
        <v>6.8</v>
      </c>
      <c r="F175" s="10">
        <f>(E175/D175-1)</f>
        <v>0.6666666666666665</v>
      </c>
      <c r="K175" s="12">
        <f>(D175/M175)-1</f>
        <v>0</v>
      </c>
      <c r="L175" s="13">
        <f>(E175/N175)-1</f>
        <v>0</v>
      </c>
      <c r="M175" s="14">
        <v>4.08</v>
      </c>
      <c r="N175" s="9">
        <v>6.8</v>
      </c>
      <c r="O175" s="15">
        <f>D175*O$3</f>
        <v>8.16</v>
      </c>
      <c r="P175" s="16">
        <f>(O175/N175)-1</f>
        <v>0.19999999999999996</v>
      </c>
      <c r="Q175" s="16">
        <f>(N175/O175)-1</f>
        <v>-0.16666666666666674</v>
      </c>
      <c r="R175" s="16">
        <f>(N175*(1+$R166)/O175)-1</f>
        <v>-0.16666666666666674</v>
      </c>
      <c r="S175" s="16">
        <f>(N175*(1+S$3+R$3)/O175)-1</f>
        <v>-0.08333333333333326</v>
      </c>
      <c r="T175" s="17">
        <f>O175*(1-T$3)</f>
        <v>6.12</v>
      </c>
      <c r="U175" s="7">
        <f>(T175/N175-1)</f>
        <v>-0.09999999999999998</v>
      </c>
      <c r="V175" s="18">
        <v>4</v>
      </c>
      <c r="W175" s="19">
        <v>8</v>
      </c>
      <c r="X175" s="20">
        <v>5.5</v>
      </c>
      <c r="Y175" s="21"/>
      <c r="Z175" s="22">
        <v>4.3</v>
      </c>
      <c r="AA175" s="22">
        <v>4.08</v>
      </c>
      <c r="AB175" s="22">
        <f>AA175-Z175</f>
        <v>-0.21999999999999975</v>
      </c>
      <c r="AC175" s="20"/>
      <c r="AE175" s="21"/>
      <c r="AF175" s="23" t="e">
        <f>(AD165/$AC175-1)</f>
        <v>#DIV/0!</v>
      </c>
      <c r="AG175" s="23" t="e">
        <f>(AE175/$AC175-1)</f>
        <v>#DIV/0!</v>
      </c>
    </row>
    <row r="176" spans="1:33" ht="12.75">
      <c r="A176">
        <f>A175+1</f>
        <v>3</v>
      </c>
      <c r="B176" t="s">
        <v>188</v>
      </c>
      <c r="C176">
        <v>34.59</v>
      </c>
      <c r="D176" s="8">
        <v>28.85</v>
      </c>
      <c r="E176" s="9">
        <v>54.82</v>
      </c>
      <c r="F176" s="10">
        <f>(E176/D176-1)</f>
        <v>0.9001733102253031</v>
      </c>
      <c r="G176">
        <v>54.82</v>
      </c>
      <c r="K176" s="12">
        <f>(D176/M176)-1</f>
        <v>0</v>
      </c>
      <c r="L176" s="13">
        <f>(E176/N176)-1</f>
        <v>0</v>
      </c>
      <c r="M176" s="14">
        <v>28.85</v>
      </c>
      <c r="N176" s="9">
        <v>54.82</v>
      </c>
      <c r="O176" s="15">
        <f>D176*O$3</f>
        <v>57.7</v>
      </c>
      <c r="P176" s="16">
        <f>(O176/N176)-1</f>
        <v>0.0525355709595039</v>
      </c>
      <c r="Q176" s="16">
        <f>(N176/O176)-1</f>
        <v>-0.04991334488734844</v>
      </c>
      <c r="R176" s="16">
        <f>(N176*(1+$R167)/O176)-1</f>
        <v>-0.04991334488734844</v>
      </c>
      <c r="S176" s="16">
        <f>(N176*(1+S$3+R$3)/O176)-1</f>
        <v>0.04509532062391686</v>
      </c>
      <c r="T176" s="17">
        <f>O176*(1-T$3)</f>
        <v>43.275000000000006</v>
      </c>
      <c r="U176" s="7">
        <f>(T176/N176-1)</f>
        <v>-0.21059832178037208</v>
      </c>
      <c r="V176" s="18">
        <v>35</v>
      </c>
      <c r="W176" s="19">
        <v>70</v>
      </c>
      <c r="X176" s="20">
        <v>50</v>
      </c>
      <c r="Y176" s="21"/>
      <c r="Z176" s="22">
        <v>32</v>
      </c>
      <c r="AA176" s="22">
        <v>28.85</v>
      </c>
      <c r="AB176" s="22">
        <f>AA176-Z176</f>
        <v>-3.1499999999999986</v>
      </c>
      <c r="AC176" s="20"/>
      <c r="AD176" s="21"/>
      <c r="AE176" s="21"/>
      <c r="AF176" s="23" t="e">
        <f>(AD176/$AC176-1)</f>
        <v>#DIV/0!</v>
      </c>
      <c r="AG176" s="23" t="e">
        <f>(AE176/$AC176-1)</f>
        <v>#DIV/0!</v>
      </c>
    </row>
    <row r="177" spans="1:33" ht="12.75">
      <c r="A177">
        <f>A176+1</f>
        <v>4</v>
      </c>
      <c r="B177" t="s">
        <v>189</v>
      </c>
      <c r="C177">
        <v>28.58</v>
      </c>
      <c r="D177" s="8">
        <v>28.85</v>
      </c>
      <c r="E177" s="9">
        <v>54.82</v>
      </c>
      <c r="F177" s="10">
        <f>(E177/D177-1)</f>
        <v>0.9001733102253031</v>
      </c>
      <c r="G177">
        <v>54.82</v>
      </c>
      <c r="K177" s="12">
        <f>(D177/M177)-1</f>
        <v>0</v>
      </c>
      <c r="L177" s="13">
        <f>(E177/N177)-1</f>
        <v>0</v>
      </c>
      <c r="M177" s="14">
        <v>28.85</v>
      </c>
      <c r="N177" s="9">
        <v>54.82</v>
      </c>
      <c r="O177" s="15">
        <f>D177*O$3</f>
        <v>57.7</v>
      </c>
      <c r="P177" s="16">
        <f>(O177/N177)-1</f>
        <v>0.0525355709595039</v>
      </c>
      <c r="Q177" s="16">
        <f>(N177/O177)-1</f>
        <v>-0.04991334488734844</v>
      </c>
      <c r="R177" s="16">
        <f>(N177*(1+$R174)/O177)-1</f>
        <v>-0.724218538057377</v>
      </c>
      <c r="S177" s="16">
        <f>(N177*(1+S$3+R$3)/O177)-1</f>
        <v>0.04509532062391686</v>
      </c>
      <c r="T177" s="17">
        <f>O177*(1-T$3)</f>
        <v>43.275000000000006</v>
      </c>
      <c r="U177" s="7">
        <f>(T177/N177-1)</f>
        <v>-0.21059832178037208</v>
      </c>
      <c r="V177" s="18">
        <v>35</v>
      </c>
      <c r="W177" s="19">
        <v>70</v>
      </c>
      <c r="X177" s="20">
        <v>50</v>
      </c>
      <c r="Y177" s="21"/>
      <c r="Z177" s="22">
        <v>32</v>
      </c>
      <c r="AA177" s="22">
        <v>28.85</v>
      </c>
      <c r="AB177" s="22">
        <f>AA177-Z177</f>
        <v>-3.1499999999999986</v>
      </c>
      <c r="AC177" s="20"/>
      <c r="AE177" s="21"/>
      <c r="AF177" s="23" t="e">
        <f>(AD177/$AC177-1)</f>
        <v>#DIV/0!</v>
      </c>
      <c r="AG177" s="23" t="e">
        <f>(AE177/$AC177-1)</f>
        <v>#DIV/0!</v>
      </c>
    </row>
    <row r="178" spans="1:33" ht="12.75">
      <c r="A178">
        <f>A177+1</f>
        <v>5</v>
      </c>
      <c r="B178" t="s">
        <v>190</v>
      </c>
      <c r="C178">
        <v>28.8</v>
      </c>
      <c r="D178" s="8">
        <v>28.85</v>
      </c>
      <c r="E178" s="9">
        <v>54.82</v>
      </c>
      <c r="F178" s="10">
        <f>(E178/D178-1)</f>
        <v>0.9001733102253031</v>
      </c>
      <c r="G178">
        <v>54.82</v>
      </c>
      <c r="K178" s="12">
        <f>(D178/M178)-1</f>
        <v>0</v>
      </c>
      <c r="L178" s="13">
        <f>(E178/N178)-1</f>
        <v>0</v>
      </c>
      <c r="M178" s="14">
        <v>28.85</v>
      </c>
      <c r="N178" s="9">
        <v>54.82</v>
      </c>
      <c r="O178" s="15">
        <f>D178*O$3</f>
        <v>57.7</v>
      </c>
      <c r="P178" s="16">
        <f>(O178/N178)-1</f>
        <v>0.0525355709595039</v>
      </c>
      <c r="Q178" s="16">
        <f>(N178/O178)-1</f>
        <v>-0.04991334488734844</v>
      </c>
      <c r="R178" s="16">
        <f>(N178*(1+$R175)/O178)-1</f>
        <v>-0.20826112073945702</v>
      </c>
      <c r="S178" s="16">
        <f>(N178*(1+S$3+R$3)/O178)-1</f>
        <v>0.04509532062391686</v>
      </c>
      <c r="T178" s="17">
        <f>O178*(1-T$3)</f>
        <v>43.275000000000006</v>
      </c>
      <c r="U178" s="7">
        <f>(T178/N178-1)</f>
        <v>-0.21059832178037208</v>
      </c>
      <c r="V178" s="18">
        <v>35</v>
      </c>
      <c r="W178" s="19">
        <v>70</v>
      </c>
      <c r="X178" s="20">
        <v>50</v>
      </c>
      <c r="Y178" s="21"/>
      <c r="Z178" s="22">
        <v>32</v>
      </c>
      <c r="AA178" s="22">
        <v>28.85</v>
      </c>
      <c r="AB178" s="22">
        <f>AA178-Z178</f>
        <v>-3.1499999999999986</v>
      </c>
      <c r="AC178" s="20"/>
      <c r="AE178" s="21"/>
      <c r="AF178" s="23" t="e">
        <f>(AD178/$AC178-1)</f>
        <v>#DIV/0!</v>
      </c>
      <c r="AG178" s="23" t="e">
        <f>(AE178/$AC178-1)</f>
        <v>#DIV/0!</v>
      </c>
    </row>
    <row r="179" spans="1:33" ht="12.75">
      <c r="A179">
        <f>A178+1</f>
        <v>6</v>
      </c>
      <c r="B179" t="s">
        <v>191</v>
      </c>
      <c r="C179">
        <v>34.59</v>
      </c>
      <c r="D179" s="8">
        <v>28.85</v>
      </c>
      <c r="E179" s="9">
        <v>54.82</v>
      </c>
      <c r="F179" s="10">
        <f>(E179/D179-1)</f>
        <v>0.9001733102253031</v>
      </c>
      <c r="G179">
        <v>54.82</v>
      </c>
      <c r="K179" s="12">
        <f>(D179/M179)-1</f>
        <v>0</v>
      </c>
      <c r="L179" s="13">
        <f>(E179/N179)-1</f>
        <v>0</v>
      </c>
      <c r="M179" s="14">
        <v>28.85</v>
      </c>
      <c r="N179" s="9">
        <v>54.82</v>
      </c>
      <c r="O179" s="15">
        <f>D179*O$3</f>
        <v>57.7</v>
      </c>
      <c r="P179" s="16">
        <f>(O179/N179)-1</f>
        <v>0.0525355709595039</v>
      </c>
      <c r="Q179" s="16">
        <f>(N179/O179)-1</f>
        <v>-0.04991334488734844</v>
      </c>
      <c r="R179" s="16">
        <f>(N179*(1+$R176)/O179)-1</f>
        <v>-0.09733534777685338</v>
      </c>
      <c r="S179" s="16">
        <f>(N179*(1+S$3+R$3)/O179)-1</f>
        <v>0.04509532062391686</v>
      </c>
      <c r="T179" s="17">
        <f>O179*(1-T$3)</f>
        <v>43.275000000000006</v>
      </c>
      <c r="U179" s="7">
        <f>(T179/N179-1)</f>
        <v>-0.21059832178037208</v>
      </c>
      <c r="V179" s="18">
        <v>35</v>
      </c>
      <c r="W179" s="19">
        <v>70</v>
      </c>
      <c r="X179" s="20">
        <v>50</v>
      </c>
      <c r="Y179" s="21"/>
      <c r="Z179" s="22">
        <v>32</v>
      </c>
      <c r="AA179" s="22">
        <v>28.85</v>
      </c>
      <c r="AB179" s="22">
        <f>AA179-Z179</f>
        <v>-3.1499999999999986</v>
      </c>
      <c r="AC179" s="20"/>
      <c r="AE179" s="21"/>
      <c r="AF179" s="23" t="e">
        <f>(AD179/$AC179-1)</f>
        <v>#DIV/0!</v>
      </c>
      <c r="AG179" s="23" t="e">
        <f>(AE179/$AC179-1)</f>
        <v>#DIV/0!</v>
      </c>
    </row>
    <row r="180" spans="2:33" ht="12.75">
      <c r="B180" s="35"/>
      <c r="D180" s="8"/>
      <c r="E180" s="21"/>
      <c r="K180" s="25"/>
      <c r="L180" s="26"/>
      <c r="M180" s="14"/>
      <c r="N180" s="21"/>
      <c r="O180" s="15"/>
      <c r="P180" s="16"/>
      <c r="Q180" s="16"/>
      <c r="R180" s="16"/>
      <c r="S180" s="16"/>
      <c r="T180" s="17"/>
      <c r="U180" s="7"/>
      <c r="V180" s="36"/>
      <c r="X180" s="20"/>
      <c r="Y180" s="21"/>
      <c r="Z180" s="22"/>
      <c r="AA180" s="22"/>
      <c r="AB180" s="22"/>
      <c r="AC180" s="20"/>
      <c r="AD180" s="21"/>
      <c r="AE180" s="21"/>
      <c r="AF180" s="23"/>
      <c r="AG180" s="23"/>
    </row>
    <row r="181" spans="1:33" ht="12.75">
      <c r="A181">
        <v>0</v>
      </c>
      <c r="B181" s="35"/>
      <c r="D181" s="8"/>
      <c r="E181" s="21"/>
      <c r="K181" s="25"/>
      <c r="L181" s="26"/>
      <c r="M181" s="14"/>
      <c r="N181" s="21"/>
      <c r="O181" s="15"/>
      <c r="P181" s="16"/>
      <c r="Q181" s="16"/>
      <c r="R181" s="16"/>
      <c r="S181" s="16"/>
      <c r="T181" s="17"/>
      <c r="U181" s="7"/>
      <c r="V181" s="36"/>
      <c r="X181" s="20"/>
      <c r="Y181" s="21"/>
      <c r="Z181" s="22"/>
      <c r="AA181" s="22"/>
      <c r="AB181" s="22"/>
      <c r="AC181" s="20"/>
      <c r="AD181" s="21"/>
      <c r="AE181" s="21"/>
      <c r="AF181" s="23"/>
      <c r="AG181" s="23"/>
    </row>
    <row r="182" spans="1:33" ht="12.75">
      <c r="A182">
        <f>A181+1</f>
        <v>1</v>
      </c>
      <c r="B182" t="s">
        <v>192</v>
      </c>
      <c r="D182" s="8">
        <v>19.11</v>
      </c>
      <c r="E182" s="9">
        <v>27.89</v>
      </c>
      <c r="F182" s="10">
        <f>(E182/D182-1)</f>
        <v>0.4594453165881738</v>
      </c>
      <c r="K182" s="12">
        <f>(D182/M182)-1</f>
        <v>0</v>
      </c>
      <c r="L182" s="13">
        <f>(E182/N182)-1</f>
        <v>0</v>
      </c>
      <c r="M182" s="14">
        <v>19.11</v>
      </c>
      <c r="N182" s="9">
        <v>27.89</v>
      </c>
      <c r="O182" s="15">
        <f>D182*O$3</f>
        <v>38.22</v>
      </c>
      <c r="P182" s="16">
        <f>(O182/N182)-1</f>
        <v>0.3703836500537827</v>
      </c>
      <c r="Q182" s="16">
        <f>(N182/O182)-1</f>
        <v>-0.2702773417059131</v>
      </c>
      <c r="R182" s="16" t="e">
        <f>(N182*(1+#REF!)/O182)-1</f>
        <v>#REF!</v>
      </c>
      <c r="S182" s="16">
        <f>(N182*(1+S$3+R$3)/O182)-1</f>
        <v>-0.19730507587650437</v>
      </c>
      <c r="T182" s="17">
        <f>O182*(1-T$3)</f>
        <v>28.665</v>
      </c>
      <c r="U182" s="7">
        <f>(T182/N182-1)</f>
        <v>0.027787737540337032</v>
      </c>
      <c r="V182" s="18">
        <v>19.3</v>
      </c>
      <c r="W182" s="19">
        <v>38.6</v>
      </c>
      <c r="X182" s="20">
        <v>25.1</v>
      </c>
      <c r="Y182" s="21"/>
      <c r="Z182" s="22">
        <v>19.5</v>
      </c>
      <c r="AA182" s="22">
        <v>19.11</v>
      </c>
      <c r="AB182" s="22">
        <f>AA182-Z182</f>
        <v>-0.39000000000000057</v>
      </c>
      <c r="AC182" s="20"/>
      <c r="AD182" s="21"/>
      <c r="AE182" s="21"/>
      <c r="AF182" s="23" t="e">
        <f>(AD182/$AC182-1)</f>
        <v>#DIV/0!</v>
      </c>
      <c r="AG182" s="23" t="e">
        <f>(AE182/$AC182-1)</f>
        <v>#DIV/0!</v>
      </c>
    </row>
    <row r="183" spans="1:33" ht="12.75">
      <c r="A183">
        <f>A182+1</f>
        <v>2</v>
      </c>
      <c r="B183" t="s">
        <v>193</v>
      </c>
      <c r="D183" s="8">
        <v>19.94</v>
      </c>
      <c r="E183" s="9">
        <v>31.21</v>
      </c>
      <c r="F183" s="10">
        <f>(E183/D183-1)</f>
        <v>0.5651955867602807</v>
      </c>
      <c r="K183" s="12">
        <f>(D183/M183)-1</f>
        <v>0</v>
      </c>
      <c r="L183" s="13">
        <f>(E183/N183)-1</f>
        <v>0</v>
      </c>
      <c r="M183" s="14">
        <v>19.94</v>
      </c>
      <c r="N183" s="9">
        <v>31.21</v>
      </c>
      <c r="O183" s="15">
        <f>D183*O$3</f>
        <v>39.88</v>
      </c>
      <c r="P183" s="16">
        <f>(O183/N183)-1</f>
        <v>0.2777955783402757</v>
      </c>
      <c r="Q183" s="16">
        <f>(N183/O183)-1</f>
        <v>-0.21740220661985965</v>
      </c>
      <c r="R183" s="16" t="e">
        <f>(N183*(1+#REF!)/O183)-1</f>
        <v>#REF!</v>
      </c>
      <c r="S183" s="16">
        <f>(N183*(1+S$3+R$3)/O183)-1</f>
        <v>-0.13914242728184556</v>
      </c>
      <c r="T183" s="17">
        <f>O183*(1-T$3)</f>
        <v>29.910000000000004</v>
      </c>
      <c r="U183" s="7">
        <f>(T183/N183-1)</f>
        <v>-0.04165331624479329</v>
      </c>
      <c r="V183" s="18">
        <v>21</v>
      </c>
      <c r="W183" s="19">
        <v>42</v>
      </c>
      <c r="X183" s="20">
        <v>27.3</v>
      </c>
      <c r="Y183" s="21"/>
      <c r="Z183" s="22">
        <v>20.95</v>
      </c>
      <c r="AA183" s="22">
        <v>19.94</v>
      </c>
      <c r="AB183" s="22">
        <f>AA183-Z183</f>
        <v>-1.009999999999998</v>
      </c>
      <c r="AC183" s="20"/>
      <c r="AD183" s="21"/>
      <c r="AE183" s="21"/>
      <c r="AF183" s="23" t="e">
        <f>(AD183/$AC183-1)</f>
        <v>#DIV/0!</v>
      </c>
      <c r="AG183" s="23" t="e">
        <f>(AE183/$AC183-1)</f>
        <v>#DIV/0!</v>
      </c>
    </row>
    <row r="184" spans="1:33" ht="12.75">
      <c r="A184">
        <f>A183+1</f>
        <v>3</v>
      </c>
      <c r="B184" t="s">
        <v>194</v>
      </c>
      <c r="D184" s="8">
        <v>17.49</v>
      </c>
      <c r="E184" s="9">
        <v>26</v>
      </c>
      <c r="F184" s="10">
        <f>(E184/D184-1)</f>
        <v>0.48656375071469427</v>
      </c>
      <c r="K184" s="12">
        <f>(D184/M184)-1</f>
        <v>0</v>
      </c>
      <c r="L184" s="13">
        <f>(E184/N184)-1</f>
        <v>0</v>
      </c>
      <c r="M184" s="14">
        <v>17.49</v>
      </c>
      <c r="N184" s="9">
        <v>26</v>
      </c>
      <c r="O184" s="15">
        <f>D184*O$3</f>
        <v>34.98</v>
      </c>
      <c r="P184" s="16">
        <f>(O184/N184)-1</f>
        <v>0.3453846153846152</v>
      </c>
      <c r="Q184" s="16">
        <f>(N184/O184)-1</f>
        <v>-0.25671812464265287</v>
      </c>
      <c r="R184" s="16" t="e">
        <f>(N184*(1+#REF!)/O184)-1</f>
        <v>#REF!</v>
      </c>
      <c r="S184" s="16">
        <f>(N184*(1+S$3+R$3)/O184)-1</f>
        <v>-0.1823899371069181</v>
      </c>
      <c r="T184" s="17">
        <f>O184*(1-T$3)</f>
        <v>26.235</v>
      </c>
      <c r="U184" s="7">
        <f>(T184/N184-1)</f>
        <v>0.00903846153846155</v>
      </c>
      <c r="V184" s="18">
        <v>18.5</v>
      </c>
      <c r="W184" s="19">
        <v>37</v>
      </c>
      <c r="X184" s="20">
        <v>24.05</v>
      </c>
      <c r="Y184" s="21"/>
      <c r="Z184" s="22">
        <v>17.5</v>
      </c>
      <c r="AA184" s="22">
        <v>17.49</v>
      </c>
      <c r="AB184" s="22">
        <f>AA184-Z184</f>
        <v>-0.010000000000001563</v>
      </c>
      <c r="AC184" s="20"/>
      <c r="AD184" s="21"/>
      <c r="AE184" s="21"/>
      <c r="AF184" s="23" t="e">
        <f>(AD184/$AC184-1)</f>
        <v>#DIV/0!</v>
      </c>
      <c r="AG184" s="23" t="e">
        <f>(AE184/$AC184-1)</f>
        <v>#DIV/0!</v>
      </c>
    </row>
    <row r="185" spans="1:33" ht="12.75">
      <c r="A185">
        <f>A184+1</f>
        <v>4</v>
      </c>
      <c r="B185" s="24" t="s">
        <v>195</v>
      </c>
      <c r="D185" s="8">
        <v>14.5</v>
      </c>
      <c r="E185" s="9">
        <v>25.05</v>
      </c>
      <c r="F185" s="10">
        <f>(E185/D185-1)</f>
        <v>0.7275862068965517</v>
      </c>
      <c r="K185" s="12">
        <f>(D185/M185)-1</f>
        <v>0</v>
      </c>
      <c r="L185" s="13">
        <f>(E185/N185)-1</f>
        <v>0</v>
      </c>
      <c r="M185" s="14">
        <v>14.5</v>
      </c>
      <c r="N185" s="9">
        <v>25.05</v>
      </c>
      <c r="O185" s="15">
        <f>D185*O$3</f>
        <v>29</v>
      </c>
      <c r="P185" s="16">
        <f>(O185/N185)-1</f>
        <v>0.1576846307385229</v>
      </c>
      <c r="Q185" s="16">
        <f>(N185/O185)-1</f>
        <v>-0.13620689655172413</v>
      </c>
      <c r="R185" s="16" t="e">
        <f>(N185*(1+$R182)/O185)-1</f>
        <v>#REF!</v>
      </c>
      <c r="S185" s="16">
        <f>(N185*(1+S$3+R$3)/O185)-1</f>
        <v>-0.049827586206896424</v>
      </c>
      <c r="T185" s="17">
        <f>O185*(1-T$3)</f>
        <v>21.75</v>
      </c>
      <c r="U185" s="7">
        <f>(T185/N185-1)</f>
        <v>-0.13173652694610782</v>
      </c>
      <c r="V185" s="18">
        <v>16.95</v>
      </c>
      <c r="W185" s="19">
        <v>33.9</v>
      </c>
      <c r="X185" s="20">
        <v>22.05</v>
      </c>
      <c r="Y185" s="21"/>
      <c r="Z185" s="22">
        <v>15.5</v>
      </c>
      <c r="AA185" s="22">
        <v>14.5</v>
      </c>
      <c r="AB185" s="22">
        <f>AA185-Z185</f>
        <v>-1</v>
      </c>
      <c r="AC185" s="20"/>
      <c r="AD185" s="21"/>
      <c r="AE185" s="21"/>
      <c r="AF185" s="23" t="e">
        <f>(AD185/$AC185-1)</f>
        <v>#DIV/0!</v>
      </c>
      <c r="AG185" s="23" t="e">
        <f>(AE185/$AC185-1)</f>
        <v>#DIV/0!</v>
      </c>
    </row>
    <row r="186" spans="1:33" ht="12.75">
      <c r="A186">
        <f>A185+1</f>
        <v>5</v>
      </c>
      <c r="B186" t="s">
        <v>196</v>
      </c>
      <c r="D186" s="8">
        <v>19.28</v>
      </c>
      <c r="E186" s="9">
        <v>29.66</v>
      </c>
      <c r="F186" s="10">
        <f>(E186/D186-1)</f>
        <v>0.5383817427385891</v>
      </c>
      <c r="K186" s="12">
        <f>(D186/M186)-1</f>
        <v>0</v>
      </c>
      <c r="L186" s="13">
        <f>(E186/N186)-1</f>
        <v>0</v>
      </c>
      <c r="M186" s="14">
        <v>19.28</v>
      </c>
      <c r="N186" s="9">
        <v>29.66</v>
      </c>
      <c r="O186" s="15">
        <f>D186*O$3</f>
        <v>38.56</v>
      </c>
      <c r="P186" s="16">
        <f>(O186/N186)-1</f>
        <v>0.30006743088334464</v>
      </c>
      <c r="Q186" s="16">
        <f>(N186/O186)-1</f>
        <v>-0.23080912863070546</v>
      </c>
      <c r="R186" s="16" t="e">
        <f>(N186*(1+$R183)/O186)-1</f>
        <v>#REF!</v>
      </c>
      <c r="S186" s="16">
        <f>(N186*(1+S$3+R$3)/O186)-1</f>
        <v>-0.15389004149377583</v>
      </c>
      <c r="T186" s="17">
        <f>O186*(1-T$3)</f>
        <v>28.92</v>
      </c>
      <c r="U186" s="7">
        <f>(T186/N186-1)</f>
        <v>-0.024949426837491573</v>
      </c>
      <c r="V186" s="18">
        <v>22.25</v>
      </c>
      <c r="W186" s="19">
        <v>44.5</v>
      </c>
      <c r="X186" s="20">
        <v>28.95</v>
      </c>
      <c r="Y186" s="21"/>
      <c r="Z186" s="22">
        <v>20.95</v>
      </c>
      <c r="AA186" s="22">
        <v>19.28</v>
      </c>
      <c r="AB186" s="22">
        <f>AA186-Z186</f>
        <v>-1.6699999999999982</v>
      </c>
      <c r="AC186" s="20"/>
      <c r="AD186" s="21"/>
      <c r="AE186" s="21"/>
      <c r="AF186" s="23" t="e">
        <f>(AD186/$AC186-1)</f>
        <v>#DIV/0!</v>
      </c>
      <c r="AG186" s="23" t="e">
        <f>(AE186/$AC186-1)</f>
        <v>#DIV/0!</v>
      </c>
    </row>
    <row r="187" spans="1:33" ht="12.75">
      <c r="A187">
        <f>A186+1</f>
        <v>6</v>
      </c>
      <c r="B187" s="24" t="s">
        <v>197</v>
      </c>
      <c r="D187" s="8">
        <v>17.25</v>
      </c>
      <c r="E187" s="9">
        <v>35.9</v>
      </c>
      <c r="F187" s="10">
        <f>(E187/D187-1)</f>
        <v>1.081159420289855</v>
      </c>
      <c r="K187" s="12">
        <f>(D187/M187)-1</f>
        <v>0</v>
      </c>
      <c r="L187" s="13">
        <f>(E187/N187)-1</f>
        <v>0</v>
      </c>
      <c r="M187" s="14">
        <v>17.25</v>
      </c>
      <c r="N187" s="9">
        <v>35.9</v>
      </c>
      <c r="O187" s="15">
        <f>D187*O$3</f>
        <v>34.5</v>
      </c>
      <c r="P187" s="16">
        <f>(O187/N187)-1</f>
        <v>-0.03899721448467963</v>
      </c>
      <c r="Q187" s="16">
        <f>(N187/O187)-1</f>
        <v>0.04057971014492745</v>
      </c>
      <c r="R187" s="16" t="e">
        <f>(N187*(1+$R184)/O187)-1</f>
        <v>#REF!</v>
      </c>
      <c r="S187" s="16">
        <f>(N187*(1+S$3+R$3)/O187)-1</f>
        <v>0.14463768115942033</v>
      </c>
      <c r="T187" s="17">
        <f>O187*(1-T$3)</f>
        <v>25.875</v>
      </c>
      <c r="U187" s="7">
        <f>(T187/N187-1)</f>
        <v>-0.27924791086350975</v>
      </c>
      <c r="V187" s="18">
        <v>18.05</v>
      </c>
      <c r="W187" s="19">
        <v>36.1</v>
      </c>
      <c r="X187" s="20">
        <v>23.5</v>
      </c>
      <c r="Y187" s="21"/>
      <c r="Z187" s="22">
        <v>17.25</v>
      </c>
      <c r="AA187" s="22">
        <v>17.25</v>
      </c>
      <c r="AB187" s="22">
        <f>AA187-Z187</f>
        <v>0</v>
      </c>
      <c r="AC187" s="20"/>
      <c r="AD187" s="21"/>
      <c r="AE187" s="21"/>
      <c r="AF187" s="23" t="e">
        <f>(AD187/$AC187-1)</f>
        <v>#DIV/0!</v>
      </c>
      <c r="AG187" s="23" t="e">
        <f>(AE187/$AC187-1)</f>
        <v>#DIV/0!</v>
      </c>
    </row>
    <row r="188" spans="1:33" ht="12.75">
      <c r="A188">
        <f>A187+1</f>
        <v>7</v>
      </c>
      <c r="B188" t="s">
        <v>198</v>
      </c>
      <c r="D188" s="8">
        <v>20.52</v>
      </c>
      <c r="E188" s="9">
        <v>33.65</v>
      </c>
      <c r="F188" s="10">
        <f>(E188/D188-1)</f>
        <v>0.6398635477582846</v>
      </c>
      <c r="K188" s="12">
        <f>(D188/M188)-1</f>
        <v>0</v>
      </c>
      <c r="L188" s="13">
        <f>(E188/N188)-1</f>
        <v>0</v>
      </c>
      <c r="M188" s="14">
        <v>20.52</v>
      </c>
      <c r="N188" s="9">
        <v>33.65</v>
      </c>
      <c r="O188" s="15">
        <f>D188*O$3</f>
        <v>41.04</v>
      </c>
      <c r="P188" s="16">
        <f>(O188/N188)-1</f>
        <v>0.21961367013372968</v>
      </c>
      <c r="Q188" s="16">
        <f>(N188/O188)-1</f>
        <v>-0.1800682261208577</v>
      </c>
      <c r="R188" s="16" t="e">
        <f>(N188*(1+$R185)/O188)-1</f>
        <v>#REF!</v>
      </c>
      <c r="S188" s="16">
        <f>(N188*(1+S$3+R$3)/O188)-1</f>
        <v>-0.09807504873294348</v>
      </c>
      <c r="T188" s="17">
        <f>O188*(1-T$3)</f>
        <v>30.78</v>
      </c>
      <c r="U188" s="7">
        <f>(T188/N188-1)</f>
        <v>-0.08528974739970274</v>
      </c>
      <c r="V188" s="18">
        <v>18.25</v>
      </c>
      <c r="W188" s="19">
        <v>36.5</v>
      </c>
      <c r="X188" s="20">
        <v>23.75</v>
      </c>
      <c r="Y188" s="21"/>
      <c r="Z188" s="22">
        <v>17</v>
      </c>
      <c r="AA188" s="22">
        <v>20.52</v>
      </c>
      <c r="AB188" s="22">
        <f>AA188-Z188</f>
        <v>3.5199999999999996</v>
      </c>
      <c r="AC188" s="20"/>
      <c r="AD188" s="21"/>
      <c r="AE188" s="21"/>
      <c r="AF188" s="23" t="e">
        <f>(AD188/$AC188-1)</f>
        <v>#DIV/0!</v>
      </c>
      <c r="AG188" s="23" t="e">
        <f>(AE188/$AC188-1)</f>
        <v>#DIV/0!</v>
      </c>
    </row>
    <row r="189" spans="1:33" ht="12.75">
      <c r="A189">
        <f>A188+1</f>
        <v>8</v>
      </c>
      <c r="B189" t="s">
        <v>199</v>
      </c>
      <c r="D189" s="8">
        <v>19.49</v>
      </c>
      <c r="E189" s="9">
        <v>29.42</v>
      </c>
      <c r="F189" s="10">
        <f>(E189/D189-1)</f>
        <v>0.5094920472036943</v>
      </c>
      <c r="K189" s="12">
        <f>(D189/M189)-1</f>
        <v>0</v>
      </c>
      <c r="L189" s="13">
        <f>(E189/N189)-1</f>
        <v>0</v>
      </c>
      <c r="M189" s="14">
        <v>19.49</v>
      </c>
      <c r="N189" s="9">
        <v>29.42</v>
      </c>
      <c r="O189" s="15">
        <f>D189*O$3</f>
        <v>38.98</v>
      </c>
      <c r="P189" s="16">
        <f>(O189/N189)-1</f>
        <v>0.32494901427600253</v>
      </c>
      <c r="Q189" s="16">
        <f>(N189/O189)-1</f>
        <v>-0.24525397639815283</v>
      </c>
      <c r="R189" s="16" t="e">
        <f>(N189*(1+$R186)/O189)-1</f>
        <v>#REF!</v>
      </c>
      <c r="S189" s="16">
        <f>(N189*(1+S$3+R$3)/O189)-1</f>
        <v>-0.16977937403796806</v>
      </c>
      <c r="T189" s="17">
        <f>O189*(1-T$3)</f>
        <v>29.235</v>
      </c>
      <c r="U189" s="7">
        <f>(T189/N189-1)</f>
        <v>-0.0062882392929980435</v>
      </c>
      <c r="V189" s="18">
        <v>20.5</v>
      </c>
      <c r="W189" s="19">
        <v>41</v>
      </c>
      <c r="X189" s="20">
        <v>26.7</v>
      </c>
      <c r="Y189" s="21"/>
      <c r="Z189" s="22">
        <v>20.5</v>
      </c>
      <c r="AA189" s="22">
        <v>19.49</v>
      </c>
      <c r="AB189" s="22">
        <f>AA189-Z189</f>
        <v>-1.0100000000000016</v>
      </c>
      <c r="AC189" s="20"/>
      <c r="AD189" s="21"/>
      <c r="AE189" s="21"/>
      <c r="AF189" s="23" t="e">
        <f>(AD189/$AC189-1)</f>
        <v>#DIV/0!</v>
      </c>
      <c r="AG189" s="23" t="e">
        <f>(AE189/$AC189-1)</f>
        <v>#DIV/0!</v>
      </c>
    </row>
    <row r="190" spans="1:33" ht="12.75">
      <c r="A190">
        <f>A189+1</f>
        <v>9</v>
      </c>
      <c r="B190" t="s">
        <v>200</v>
      </c>
      <c r="D190" s="8">
        <v>19.11</v>
      </c>
      <c r="E190" s="9">
        <v>29.87</v>
      </c>
      <c r="F190" s="10">
        <f>(E190/D190-1)</f>
        <v>0.5630559916274203</v>
      </c>
      <c r="K190" s="12">
        <f>(D190/M190)-1</f>
        <v>0</v>
      </c>
      <c r="L190" s="13">
        <f>(E190/N190)-1</f>
        <v>0</v>
      </c>
      <c r="M190" s="14">
        <v>19.11</v>
      </c>
      <c r="N190" s="9">
        <v>29.87</v>
      </c>
      <c r="O190" s="15">
        <f>D190*O$3</f>
        <v>38.22</v>
      </c>
      <c r="P190" s="16">
        <f>(O190/N190)-1</f>
        <v>0.27954469367258117</v>
      </c>
      <c r="Q190" s="16">
        <f>(N190/O190)-1</f>
        <v>-0.21847200418628987</v>
      </c>
      <c r="R190" s="16" t="e">
        <f>(N190*(1+$R187)/O190)-1</f>
        <v>#REF!</v>
      </c>
      <c r="S190" s="16">
        <f>(N190*(1+S$3+R$3)/O190)-1</f>
        <v>-0.14031920460491865</v>
      </c>
      <c r="T190" s="17">
        <f>O190*(1-T$3)</f>
        <v>28.665</v>
      </c>
      <c r="U190" s="7">
        <f>(T190/N190-1)</f>
        <v>-0.040341479745564124</v>
      </c>
      <c r="V190" s="18">
        <v>20.2</v>
      </c>
      <c r="W190" s="19">
        <v>40.4</v>
      </c>
      <c r="X190" s="20">
        <v>26.3</v>
      </c>
      <c r="Y190" s="21"/>
      <c r="Z190" s="22">
        <v>19</v>
      </c>
      <c r="AA190" s="22">
        <v>19.11</v>
      </c>
      <c r="AB190" s="22">
        <f>AA190-Z190</f>
        <v>0.10999999999999943</v>
      </c>
      <c r="AC190" s="20"/>
      <c r="AD190" s="21"/>
      <c r="AE190" s="21"/>
      <c r="AF190" s="23" t="e">
        <f>(AD190/$AC190-1)</f>
        <v>#DIV/0!</v>
      </c>
      <c r="AG190" s="23" t="e">
        <f>(AE190/$AC190-1)</f>
        <v>#DIV/0!</v>
      </c>
    </row>
    <row r="191" spans="1:33" ht="12.75">
      <c r="A191">
        <f>A190+1</f>
        <v>10</v>
      </c>
      <c r="B191" t="s">
        <v>201</v>
      </c>
      <c r="D191" s="8">
        <v>19.16</v>
      </c>
      <c r="E191" s="9">
        <v>29.82</v>
      </c>
      <c r="F191" s="10">
        <f>(E191/D191-1)</f>
        <v>0.5563674321503131</v>
      </c>
      <c r="K191" s="12">
        <f>(D191/M191)-1</f>
        <v>0</v>
      </c>
      <c r="L191" s="13">
        <f>(E191/N191)-1</f>
        <v>0</v>
      </c>
      <c r="M191" s="14">
        <v>19.16</v>
      </c>
      <c r="N191" s="9">
        <v>29.82</v>
      </c>
      <c r="O191" s="15">
        <f>D191*O$3</f>
        <v>38.32</v>
      </c>
      <c r="P191" s="16">
        <f>(O191/N191)-1</f>
        <v>0.2850435949027499</v>
      </c>
      <c r="Q191" s="16">
        <f>(N191/O191)-1</f>
        <v>-0.22181628392484343</v>
      </c>
      <c r="R191" s="16" t="e">
        <f>(N191*(1+$R188)/O191)-1</f>
        <v>#REF!</v>
      </c>
      <c r="S191" s="16">
        <f>(N191*(1+S$3+R$3)/O191)-1</f>
        <v>-0.14399791231732784</v>
      </c>
      <c r="T191" s="17">
        <f>O191*(1-T$3)</f>
        <v>28.740000000000002</v>
      </c>
      <c r="U191" s="7">
        <f>(T191/N191-1)</f>
        <v>-0.03621730382293753</v>
      </c>
      <c r="V191" s="18">
        <v>19.9</v>
      </c>
      <c r="W191" s="19">
        <v>39.8</v>
      </c>
      <c r="X191" s="20">
        <v>25.9</v>
      </c>
      <c r="Y191" s="21"/>
      <c r="Z191" s="22">
        <v>19</v>
      </c>
      <c r="AA191" s="22">
        <v>19.16</v>
      </c>
      <c r="AB191" s="22">
        <f>AA191-Z191</f>
        <v>0.16000000000000014</v>
      </c>
      <c r="AC191" s="20"/>
      <c r="AD191" s="21"/>
      <c r="AE191" s="21"/>
      <c r="AF191" s="23" t="e">
        <f>(AD191/$AC191-1)</f>
        <v>#DIV/0!</v>
      </c>
      <c r="AG191" s="23" t="e">
        <f>(AE191/$AC191-1)</f>
        <v>#DIV/0!</v>
      </c>
    </row>
    <row r="192" spans="1:33" ht="12.75">
      <c r="A192">
        <f>A191+1</f>
        <v>11</v>
      </c>
      <c r="B192" s="24" t="s">
        <v>202</v>
      </c>
      <c r="D192" s="8">
        <v>20.9</v>
      </c>
      <c r="E192" s="9">
        <v>32</v>
      </c>
      <c r="F192" s="10">
        <f>(E192/D192-1)</f>
        <v>0.5311004784688995</v>
      </c>
      <c r="K192" s="12">
        <f>(D192/M192)-1</f>
        <v>0</v>
      </c>
      <c r="L192" s="13">
        <f>(E192/N192)-1</f>
        <v>0</v>
      </c>
      <c r="M192" s="14">
        <v>20.9</v>
      </c>
      <c r="N192" s="9">
        <v>32</v>
      </c>
      <c r="O192" s="15">
        <f>D192*O$3</f>
        <v>41.8</v>
      </c>
      <c r="P192" s="16">
        <f>(O192/N192)-1</f>
        <v>0.3062499999999999</v>
      </c>
      <c r="Q192" s="16">
        <f>(N192/O192)-1</f>
        <v>-0.23444976076555024</v>
      </c>
      <c r="R192" s="16" t="e">
        <f>(N192*(1+$R189)/O192)-1</f>
        <v>#REF!</v>
      </c>
      <c r="S192" s="16">
        <f>(N192*(1+S$3+R$3)/O192)-1</f>
        <v>-0.1578947368421051</v>
      </c>
      <c r="T192" s="17">
        <f>O192*(1-T$3)</f>
        <v>31.349999999999998</v>
      </c>
      <c r="U192" s="7">
        <f>(T192/N192-1)</f>
        <v>-0.020312500000000067</v>
      </c>
      <c r="V192" s="18">
        <v>22.75</v>
      </c>
      <c r="W192" s="19">
        <v>45.5</v>
      </c>
      <c r="X192" s="20">
        <v>29.6</v>
      </c>
      <c r="Y192" s="21"/>
      <c r="Z192" s="22">
        <v>20.9</v>
      </c>
      <c r="AA192" s="22">
        <v>20.9</v>
      </c>
      <c r="AB192" s="22">
        <f>AA192-Z192</f>
        <v>0</v>
      </c>
      <c r="AC192" s="20"/>
      <c r="AD192" s="21"/>
      <c r="AE192" s="21"/>
      <c r="AF192" s="23" t="e">
        <f>(AD192/$AC192-1)</f>
        <v>#DIV/0!</v>
      </c>
      <c r="AG192" s="23" t="e">
        <f>(AE192/$AC192-1)</f>
        <v>#DIV/0!</v>
      </c>
    </row>
    <row r="193" spans="1:33" ht="12.75">
      <c r="A193">
        <f>A192+1</f>
        <v>12</v>
      </c>
      <c r="B193" t="s">
        <v>203</v>
      </c>
      <c r="D193" s="8">
        <v>19.57</v>
      </c>
      <c r="E193" s="9">
        <v>31.14</v>
      </c>
      <c r="F193" s="10">
        <f>(E193/D193-1)</f>
        <v>0.5912110373019928</v>
      </c>
      <c r="K193" s="12">
        <f>(D193/M193)-1</f>
        <v>0</v>
      </c>
      <c r="L193" s="13">
        <f>(E193/N193)-1</f>
        <v>0</v>
      </c>
      <c r="M193" s="14">
        <v>19.57</v>
      </c>
      <c r="N193" s="9">
        <v>31.14</v>
      </c>
      <c r="O193" s="15">
        <f>D193*O$3</f>
        <v>39.14</v>
      </c>
      <c r="P193" s="16">
        <f>(O193/N193)-1</f>
        <v>0.2569043031470777</v>
      </c>
      <c r="Q193" s="16">
        <f>(N193/O193)-1</f>
        <v>-0.20439448134900362</v>
      </c>
      <c r="R193" s="16" t="e">
        <f>(N193*(1+$R190)/O193)-1</f>
        <v>#REF!</v>
      </c>
      <c r="S193" s="16">
        <f>(N193*(1+S$3+R$3)/O193)-1</f>
        <v>-0.12483392948390382</v>
      </c>
      <c r="T193" s="17">
        <f>O193*(1-T$3)</f>
        <v>29.355</v>
      </c>
      <c r="U193" s="7">
        <f>(T193/N193-1)</f>
        <v>-0.05732177263969174</v>
      </c>
      <c r="V193" s="18">
        <v>17.6</v>
      </c>
      <c r="W193" s="19">
        <v>35.2</v>
      </c>
      <c r="X193" s="20">
        <v>22.9</v>
      </c>
      <c r="Y193" s="21"/>
      <c r="Z193" s="22">
        <v>19.5</v>
      </c>
      <c r="AA193" s="22">
        <v>19.57</v>
      </c>
      <c r="AB193" s="22">
        <f>AA193-Z193</f>
        <v>0.07000000000000028</v>
      </c>
      <c r="AC193" s="20"/>
      <c r="AD193" s="21"/>
      <c r="AE193" s="21"/>
      <c r="AF193" s="23" t="e">
        <f>(AD193/$AC193-1)</f>
        <v>#DIV/0!</v>
      </c>
      <c r="AG193" s="23" t="e">
        <f>(AE193/$AC193-1)</f>
        <v>#DIV/0!</v>
      </c>
    </row>
    <row r="194" spans="1:33" ht="12.75">
      <c r="A194">
        <f>A193+1</f>
        <v>13</v>
      </c>
      <c r="B194" t="s">
        <v>204</v>
      </c>
      <c r="D194" s="8">
        <v>17.52</v>
      </c>
      <c r="E194" s="9">
        <v>26.88</v>
      </c>
      <c r="F194" s="10">
        <f>(E194/D194-1)</f>
        <v>0.5342465753424657</v>
      </c>
      <c r="K194" s="12">
        <f>(D194/M194)-1</f>
        <v>0</v>
      </c>
      <c r="L194" s="13">
        <f>(E194/N194)-1</f>
        <v>0</v>
      </c>
      <c r="M194" s="14">
        <v>17.52</v>
      </c>
      <c r="N194" s="9">
        <v>26.88</v>
      </c>
      <c r="O194" s="15">
        <f>D194*O$3</f>
        <v>35.04</v>
      </c>
      <c r="P194" s="16">
        <f>(O194/N194)-1</f>
        <v>0.3035714285714286</v>
      </c>
      <c r="Q194" s="16">
        <f>(N194/O194)-1</f>
        <v>-0.23287671232876717</v>
      </c>
      <c r="R194" s="16" t="e">
        <f>(N194*(1+$R191)/O194)-1</f>
        <v>#REF!</v>
      </c>
      <c r="S194" s="16">
        <f>(N194*(1+S$3+R$3)/O194)-1</f>
        <v>-0.15616438356164375</v>
      </c>
      <c r="T194" s="17">
        <f>O194*(1-T$3)</f>
        <v>26.28</v>
      </c>
      <c r="U194" s="7">
        <f>(T194/N194-1)</f>
        <v>-0.022321428571428492</v>
      </c>
      <c r="V194" s="18">
        <v>18</v>
      </c>
      <c r="W194" s="19">
        <v>36</v>
      </c>
      <c r="X194" s="20">
        <v>23.4</v>
      </c>
      <c r="Y194" s="21"/>
      <c r="Z194" s="22">
        <v>17.5</v>
      </c>
      <c r="AA194" s="22">
        <v>17.52</v>
      </c>
      <c r="AB194" s="22">
        <f>AA194-Z194</f>
        <v>0.019999999999999574</v>
      </c>
      <c r="AC194" s="20"/>
      <c r="AD194" s="21"/>
      <c r="AE194" s="21"/>
      <c r="AF194" s="23" t="e">
        <f>(AD194/$AC194-1)</f>
        <v>#DIV/0!</v>
      </c>
      <c r="AG194" s="23" t="e">
        <f>(AE194/$AC194-1)</f>
        <v>#DIV/0!</v>
      </c>
    </row>
    <row r="195" spans="1:33" ht="12.75">
      <c r="A195">
        <f>A194+1</f>
        <v>14</v>
      </c>
      <c r="B195" t="s">
        <v>205</v>
      </c>
      <c r="D195" s="8">
        <v>16</v>
      </c>
      <c r="E195" s="9">
        <v>25.67</v>
      </c>
      <c r="F195" s="10">
        <f>(E195/D195-1)</f>
        <v>0.6043750000000001</v>
      </c>
      <c r="K195" s="12">
        <f>(D195/M195)-1</f>
        <v>0</v>
      </c>
      <c r="L195" s="13">
        <f>(E195/N195)-1</f>
        <v>0</v>
      </c>
      <c r="M195" s="14">
        <v>16</v>
      </c>
      <c r="N195" s="9">
        <v>25.67</v>
      </c>
      <c r="O195" s="15">
        <f>D195*O$3</f>
        <v>32</v>
      </c>
      <c r="P195" s="16">
        <f>(O195/N195)-1</f>
        <v>0.24659135177249691</v>
      </c>
      <c r="Q195" s="16">
        <f>(N195/O195)-1</f>
        <v>-0.19781249999999995</v>
      </c>
      <c r="R195" s="16" t="e">
        <f>(N195*(1+$R192)/O195)-1</f>
        <v>#REF!</v>
      </c>
      <c r="S195" s="16">
        <f>(N195*(1+S$3+R$3)/O195)-1</f>
        <v>-0.11759374999999983</v>
      </c>
      <c r="T195" s="17">
        <f>O195*(1-T$3)</f>
        <v>24</v>
      </c>
      <c r="U195" s="7">
        <f>(T195/N195-1)</f>
        <v>-0.0650564861706272</v>
      </c>
      <c r="V195" s="18">
        <v>17.05</v>
      </c>
      <c r="W195" s="19">
        <v>34.1</v>
      </c>
      <c r="X195" s="20">
        <v>22.2</v>
      </c>
      <c r="Y195" s="21"/>
      <c r="Z195" s="22">
        <v>16</v>
      </c>
      <c r="AA195" s="22">
        <v>16</v>
      </c>
      <c r="AB195" s="22">
        <f>AA195-Z195</f>
        <v>0</v>
      </c>
      <c r="AC195" s="20"/>
      <c r="AD195" s="21"/>
      <c r="AE195" s="21"/>
      <c r="AF195" s="23" t="e">
        <f>(AD195/$AC195-1)</f>
        <v>#DIV/0!</v>
      </c>
      <c r="AG195" s="23" t="e">
        <f>(AE195/$AC195-1)</f>
        <v>#DIV/0!</v>
      </c>
    </row>
    <row r="196" spans="1:33" ht="12.75">
      <c r="A196">
        <f>A195+1</f>
        <v>15</v>
      </c>
      <c r="B196" s="24" t="s">
        <v>206</v>
      </c>
      <c r="D196" s="8"/>
      <c r="E196" s="9"/>
      <c r="F196" s="10"/>
      <c r="K196" s="12"/>
      <c r="L196" s="13"/>
      <c r="M196" s="14"/>
      <c r="N196" s="9"/>
      <c r="O196" s="15"/>
      <c r="P196" s="16"/>
      <c r="Q196" s="16"/>
      <c r="R196" s="16"/>
      <c r="S196" s="16"/>
      <c r="T196" s="17"/>
      <c r="U196" s="7"/>
      <c r="V196" s="18">
        <v>28.4</v>
      </c>
      <c r="W196" s="19">
        <v>56.8</v>
      </c>
      <c r="X196" s="20"/>
      <c r="Y196" s="21"/>
      <c r="Z196" s="22"/>
      <c r="AA196" s="22"/>
      <c r="AB196" s="22"/>
      <c r="AC196" s="20"/>
      <c r="AD196" s="21"/>
      <c r="AE196" s="21"/>
      <c r="AF196" s="23"/>
      <c r="AG196" s="23"/>
    </row>
    <row r="197" spans="1:33" ht="12.75">
      <c r="A197">
        <f>A196+1</f>
        <v>16</v>
      </c>
      <c r="B197" s="24" t="s">
        <v>207</v>
      </c>
      <c r="D197" s="8">
        <v>42</v>
      </c>
      <c r="E197" s="9">
        <v>71.75</v>
      </c>
      <c r="F197" s="10">
        <f>(E197/D197-1)</f>
        <v>0.7083333333333333</v>
      </c>
      <c r="K197" s="12">
        <f>(D197/M197)-1</f>
        <v>0</v>
      </c>
      <c r="L197" s="13">
        <f>(E197/N197)-1</f>
        <v>0</v>
      </c>
      <c r="M197" s="14">
        <v>42</v>
      </c>
      <c r="N197" s="9">
        <v>71.75</v>
      </c>
      <c r="O197" s="15">
        <f>D197*O$3</f>
        <v>84</v>
      </c>
      <c r="P197" s="16">
        <f>(O197/N197)-1</f>
        <v>0.1707317073170731</v>
      </c>
      <c r="Q197" s="16">
        <f>(N197/O197)-1</f>
        <v>-0.14583333333333337</v>
      </c>
      <c r="R197" s="16" t="e">
        <f>(N197*(1+$R193)/O197)-1</f>
        <v>#REF!</v>
      </c>
      <c r="S197" s="16">
        <f>(N197*(1+S$3+R$3)/O197)-1</f>
        <v>-0.06041666666666656</v>
      </c>
      <c r="T197" s="17">
        <f>O197*(1-T$3)</f>
        <v>63</v>
      </c>
      <c r="U197" s="7">
        <f>(T197/N197-1)</f>
        <v>-0.12195121951219512</v>
      </c>
      <c r="V197" s="18">
        <v>49.65</v>
      </c>
      <c r="W197" s="19">
        <v>99.3</v>
      </c>
      <c r="X197" s="20">
        <v>64.6</v>
      </c>
      <c r="Y197" s="21"/>
      <c r="Z197" s="22">
        <v>42</v>
      </c>
      <c r="AA197" s="22">
        <v>42</v>
      </c>
      <c r="AB197" s="22">
        <f>AA197-Z197</f>
        <v>0</v>
      </c>
      <c r="AC197" s="20"/>
      <c r="AD197" s="21"/>
      <c r="AE197" s="21"/>
      <c r="AF197" s="23" t="e">
        <f>(AD197/$AC197-1)</f>
        <v>#DIV/0!</v>
      </c>
      <c r="AG197" s="23" t="e">
        <f>(AE197/$AC197-1)</f>
        <v>#DIV/0!</v>
      </c>
    </row>
    <row r="198" spans="1:33" ht="12.75">
      <c r="A198">
        <f>A197+1</f>
        <v>17</v>
      </c>
      <c r="B198" t="s">
        <v>208</v>
      </c>
      <c r="D198" s="8">
        <v>22.9</v>
      </c>
      <c r="E198" s="9">
        <v>34.27</v>
      </c>
      <c r="F198" s="10">
        <f>(E198/D198-1)</f>
        <v>0.4965065502183408</v>
      </c>
      <c r="K198" s="12">
        <f>(D198/M198)-1</f>
        <v>0</v>
      </c>
      <c r="L198" s="13">
        <f>(E198/N198)-1</f>
        <v>0</v>
      </c>
      <c r="M198" s="14">
        <v>22.9</v>
      </c>
      <c r="N198" s="9">
        <v>34.27</v>
      </c>
      <c r="O198" s="15">
        <f>D198*O$3</f>
        <v>45.8</v>
      </c>
      <c r="P198" s="16">
        <f>(O198/N198)-1</f>
        <v>0.3364458710242193</v>
      </c>
      <c r="Q198" s="16">
        <f>(N198/O198)-1</f>
        <v>-0.2517467248908296</v>
      </c>
      <c r="R198" s="16" t="e">
        <f>(N198*(1+$R194)/O198)-1</f>
        <v>#REF!</v>
      </c>
      <c r="S198" s="16">
        <f>(N198*(1+S$3+R$3)/O198)-1</f>
        <v>-0.17692139737991242</v>
      </c>
      <c r="T198" s="17">
        <f>O198*(1-T$3)</f>
        <v>34.349999999999994</v>
      </c>
      <c r="U198" s="7">
        <f>(T198/N198-1)</f>
        <v>0.0023344032681642535</v>
      </c>
      <c r="V198" s="18">
        <v>18.2</v>
      </c>
      <c r="W198" s="19">
        <v>36.4</v>
      </c>
      <c r="X198" s="20">
        <v>23.7</v>
      </c>
      <c r="Y198" s="21"/>
      <c r="Z198" s="22">
        <v>18</v>
      </c>
      <c r="AA198" s="22">
        <v>22.9</v>
      </c>
      <c r="AB198" s="22">
        <f>AA198-Z198</f>
        <v>4.899999999999999</v>
      </c>
      <c r="AC198" s="20"/>
      <c r="AD198" s="21"/>
      <c r="AE198" s="21"/>
      <c r="AF198" s="23" t="e">
        <f>(AD198/$AC198-1)</f>
        <v>#DIV/0!</v>
      </c>
      <c r="AG198" s="23" t="e">
        <f>(AE198/$AC198-1)</f>
        <v>#DIV/0!</v>
      </c>
    </row>
    <row r="199" spans="1:33" ht="12.75">
      <c r="A199">
        <f>A198+1</f>
        <v>18</v>
      </c>
      <c r="B199" t="s">
        <v>209</v>
      </c>
      <c r="D199" s="8">
        <v>19.95</v>
      </c>
      <c r="E199" s="9">
        <v>31.02</v>
      </c>
      <c r="F199" s="10">
        <f>(E199/D199-1)</f>
        <v>0.5548872180451128</v>
      </c>
      <c r="K199" s="12">
        <f>(D199/M199)-1</f>
        <v>0</v>
      </c>
      <c r="L199" s="13">
        <f>(E199/N199)-1</f>
        <v>0</v>
      </c>
      <c r="M199" s="14">
        <v>19.95</v>
      </c>
      <c r="N199" s="9">
        <v>31.02</v>
      </c>
      <c r="O199" s="15">
        <f>D199*O$3</f>
        <v>39.9</v>
      </c>
      <c r="P199" s="16">
        <f>(O199/N199)-1</f>
        <v>0.28626692456479685</v>
      </c>
      <c r="Q199" s="16">
        <f>(N199/O199)-1</f>
        <v>-0.22255639097744362</v>
      </c>
      <c r="R199" s="16" t="e">
        <f>(N199*(1+$R195)/O199)-1</f>
        <v>#REF!</v>
      </c>
      <c r="S199" s="16">
        <f>(N199*(1+S$3+R$3)/O199)-1</f>
        <v>-0.14481203007518795</v>
      </c>
      <c r="T199" s="17">
        <f>O199*(1-T$3)</f>
        <v>29.924999999999997</v>
      </c>
      <c r="U199" s="7">
        <f>(T199/N199-1)</f>
        <v>-0.035299806576402415</v>
      </c>
      <c r="V199" s="18">
        <v>19.2</v>
      </c>
      <c r="W199" s="19">
        <v>38.4</v>
      </c>
      <c r="X199" s="20">
        <v>25</v>
      </c>
      <c r="Y199" s="21"/>
      <c r="Z199" s="22">
        <v>19.95</v>
      </c>
      <c r="AA199" s="22">
        <v>19.95</v>
      </c>
      <c r="AB199" s="22">
        <f>AA199-Z199</f>
        <v>0</v>
      </c>
      <c r="AC199" s="20"/>
      <c r="AD199" s="21"/>
      <c r="AE199" s="21"/>
      <c r="AF199" s="23" t="e">
        <f>(AD199/$AC199-1)</f>
        <v>#DIV/0!</v>
      </c>
      <c r="AG199" s="23" t="e">
        <f>(AE199/$AC199-1)</f>
        <v>#DIV/0!</v>
      </c>
    </row>
    <row r="200" spans="1:33" ht="12.75">
      <c r="A200">
        <f>A199+1</f>
        <v>19</v>
      </c>
      <c r="B200" t="s">
        <v>210</v>
      </c>
      <c r="D200" s="8">
        <v>18.26</v>
      </c>
      <c r="E200" s="9">
        <v>28.79</v>
      </c>
      <c r="F200" s="10">
        <f>(E200/D200-1)</f>
        <v>0.576670317634173</v>
      </c>
      <c r="K200" s="12">
        <f>(D200/M200)-1</f>
        <v>0</v>
      </c>
      <c r="L200" s="13">
        <f>(E200/N200)-1</f>
        <v>0</v>
      </c>
      <c r="M200" s="14">
        <v>18.26</v>
      </c>
      <c r="N200" s="9">
        <v>28.79</v>
      </c>
      <c r="O200" s="15">
        <f>D200*O$3</f>
        <v>36.52</v>
      </c>
      <c r="P200" s="16">
        <f>(O200/N200)-1</f>
        <v>0.26849600555748543</v>
      </c>
      <c r="Q200" s="16">
        <f>(N200/O200)-1</f>
        <v>-0.2116648411829135</v>
      </c>
      <c r="R200" s="16" t="e">
        <f>(N200*(1+$R197)/O200)-1</f>
        <v>#REF!</v>
      </c>
      <c r="S200" s="16">
        <f>(N200*(1+S$3+R$3)/O200)-1</f>
        <v>-0.1328313253012049</v>
      </c>
      <c r="T200" s="17">
        <f>O200*(1-T$3)</f>
        <v>27.39</v>
      </c>
      <c r="U200" s="7">
        <f>(T200/N200-1)</f>
        <v>-0.04862799583188604</v>
      </c>
      <c r="V200" s="18">
        <v>24.3</v>
      </c>
      <c r="W200" s="19">
        <v>48.6</v>
      </c>
      <c r="X200" s="20">
        <v>32.6</v>
      </c>
      <c r="Y200" s="21"/>
      <c r="Z200" s="22">
        <v>18.26</v>
      </c>
      <c r="AA200" s="22">
        <v>18.26</v>
      </c>
      <c r="AB200" s="22">
        <f>AA200-Z200</f>
        <v>0</v>
      </c>
      <c r="AC200" s="20"/>
      <c r="AD200" s="21"/>
      <c r="AE200" s="21"/>
      <c r="AF200" s="23" t="e">
        <f>(AD200/$AC200-1)</f>
        <v>#DIV/0!</v>
      </c>
      <c r="AG200" s="23" t="e">
        <f>(AE200/$AC200-1)</f>
        <v>#DIV/0!</v>
      </c>
    </row>
    <row r="201" spans="1:33" ht="12.75">
      <c r="A201">
        <f>A200+1</f>
        <v>20</v>
      </c>
      <c r="B201" s="24" t="s">
        <v>211</v>
      </c>
      <c r="D201" s="8">
        <v>18.8</v>
      </c>
      <c r="E201" s="9">
        <v>35.72</v>
      </c>
      <c r="F201" s="10">
        <f>(E201/D201-1)</f>
        <v>0.8999999999999999</v>
      </c>
      <c r="K201" s="12">
        <f>(D201/M201)-1</f>
        <v>0</v>
      </c>
      <c r="L201" s="13">
        <f>(E201/N201)-1</f>
        <v>0</v>
      </c>
      <c r="M201" s="14">
        <v>18.8</v>
      </c>
      <c r="N201" s="9">
        <v>35.72</v>
      </c>
      <c r="O201" s="15">
        <f>D201*O$3</f>
        <v>37.6</v>
      </c>
      <c r="P201" s="16">
        <f>(O201/N201)-1</f>
        <v>0.052631578947368585</v>
      </c>
      <c r="Q201" s="16">
        <f>(N201/O201)-1</f>
        <v>-0.050000000000000044</v>
      </c>
      <c r="R201" s="16" t="e">
        <f>(N201*(1+$R198)/O201)-1</f>
        <v>#REF!</v>
      </c>
      <c r="S201" s="16">
        <f>(N201*(1+S$3+R$3)/O201)-1</f>
        <v>0.04499999999999993</v>
      </c>
      <c r="T201" s="17">
        <f>O201*(1-T$3)</f>
        <v>28.200000000000003</v>
      </c>
      <c r="U201" s="7">
        <f>(T201/N201-1)</f>
        <v>-0.21052631578947356</v>
      </c>
      <c r="V201" s="18">
        <v>22.2</v>
      </c>
      <c r="W201" s="19">
        <v>44.4</v>
      </c>
      <c r="X201" s="20">
        <v>28.9</v>
      </c>
      <c r="Y201" s="21"/>
      <c r="Z201" s="22">
        <v>19.35</v>
      </c>
      <c r="AA201" s="22">
        <v>18.8</v>
      </c>
      <c r="AB201" s="22">
        <f>AA201-Z201</f>
        <v>-0.5500000000000007</v>
      </c>
      <c r="AC201" s="20"/>
      <c r="AD201" s="21"/>
      <c r="AE201" s="21"/>
      <c r="AF201" s="23" t="e">
        <f>(AD201/$AC201-1)</f>
        <v>#DIV/0!</v>
      </c>
      <c r="AG201" s="23" t="e">
        <f>(AE201/$AC201-1)</f>
        <v>#DIV/0!</v>
      </c>
    </row>
    <row r="202" spans="1:33" ht="12.75">
      <c r="A202">
        <f>A201+1</f>
        <v>21</v>
      </c>
      <c r="B202" t="s">
        <v>212</v>
      </c>
      <c r="D202" s="8">
        <v>28.18</v>
      </c>
      <c r="E202" s="9">
        <v>44.47</v>
      </c>
      <c r="F202" s="10">
        <f>(E202/D202-1)</f>
        <v>0.5780695528743789</v>
      </c>
      <c r="K202" s="12">
        <f>(D202/M202)-1</f>
        <v>0</v>
      </c>
      <c r="L202" s="13">
        <f>(E202/N202)-1</f>
        <v>0</v>
      </c>
      <c r="M202" s="14">
        <v>28.18</v>
      </c>
      <c r="N202" s="9">
        <v>44.47</v>
      </c>
      <c r="O202" s="15">
        <f>D202*O$3</f>
        <v>56.36</v>
      </c>
      <c r="P202" s="16">
        <f>(O202/N202)-1</f>
        <v>0.2673712615246233</v>
      </c>
      <c r="Q202" s="16">
        <f>(N202/O202)-1</f>
        <v>-0.21096522356281056</v>
      </c>
      <c r="R202" s="16" t="e">
        <f>(N202*(1+$R199)/O202)-1</f>
        <v>#REF!</v>
      </c>
      <c r="S202" s="16">
        <f>(N202*(1+S$3+R$3)/O202)-1</f>
        <v>-0.13206174591909148</v>
      </c>
      <c r="T202" s="17">
        <f>O202*(1-T$3)</f>
        <v>42.269999999999996</v>
      </c>
      <c r="U202" s="7">
        <f>(T202/N202-1)</f>
        <v>-0.04947155385653257</v>
      </c>
      <c r="V202" s="18">
        <v>39.2</v>
      </c>
      <c r="W202" s="19">
        <v>78.4</v>
      </c>
      <c r="X202" s="20">
        <v>51</v>
      </c>
      <c r="Y202" s="21"/>
      <c r="Z202" s="22">
        <v>29</v>
      </c>
      <c r="AA202" s="22">
        <v>28.18</v>
      </c>
      <c r="AB202" s="22">
        <f>AA202-Z202</f>
        <v>-0.8200000000000003</v>
      </c>
      <c r="AC202" s="20"/>
      <c r="AD202" s="21"/>
      <c r="AE202" s="21"/>
      <c r="AF202" s="23" t="e">
        <f>(AD202/$AC202-1)</f>
        <v>#DIV/0!</v>
      </c>
      <c r="AG202" s="23" t="e">
        <f>(AE202/$AC202-1)</f>
        <v>#DIV/0!</v>
      </c>
    </row>
    <row r="203" spans="1:33" ht="12.75">
      <c r="A203">
        <f>A202+1</f>
        <v>22</v>
      </c>
      <c r="B203" s="24" t="s">
        <v>213</v>
      </c>
      <c r="D203" s="8">
        <v>23.05</v>
      </c>
      <c r="E203" s="9">
        <v>43.8</v>
      </c>
      <c r="F203" s="10">
        <f>(E203/D203-1)</f>
        <v>0.9002169197396961</v>
      </c>
      <c r="K203" s="12">
        <f>(D203/M203)-1</f>
        <v>0</v>
      </c>
      <c r="L203" s="13">
        <f>(E203/N203)-1</f>
        <v>0</v>
      </c>
      <c r="M203" s="14">
        <v>23.05</v>
      </c>
      <c r="N203" s="9">
        <v>43.8</v>
      </c>
      <c r="O203" s="15">
        <f>D203*O$3</f>
        <v>46.1</v>
      </c>
      <c r="P203" s="16">
        <f>(O203/N203)-1</f>
        <v>0.05251141552511429</v>
      </c>
      <c r="Q203" s="16">
        <f>(N203/O203)-1</f>
        <v>-0.04989154013015196</v>
      </c>
      <c r="R203" s="16" t="e">
        <f>(N203*(1+$R200)/O203)-1</f>
        <v>#REF!</v>
      </c>
      <c r="S203" s="16">
        <f>(N203*(1+S$3+R$3)/O203)-1</f>
        <v>0.04511930585683288</v>
      </c>
      <c r="T203" s="17">
        <f>O203*(1-T$3)</f>
        <v>34.575</v>
      </c>
      <c r="U203" s="7">
        <f>(T203/N203-1)</f>
        <v>-0.21061643835616428</v>
      </c>
      <c r="V203" s="18">
        <v>26.75</v>
      </c>
      <c r="W203" s="19">
        <v>53.5</v>
      </c>
      <c r="X203" s="20">
        <v>34.8</v>
      </c>
      <c r="Y203" s="21"/>
      <c r="Z203" s="22">
        <v>23.7</v>
      </c>
      <c r="AA203" s="22">
        <v>23.05</v>
      </c>
      <c r="AB203" s="22">
        <f>AA203-Z203</f>
        <v>-0.6499999999999986</v>
      </c>
      <c r="AC203" s="20"/>
      <c r="AD203" s="21"/>
      <c r="AE203" s="21"/>
      <c r="AF203" s="23" t="e">
        <f>(AD203/$AC203-1)</f>
        <v>#DIV/0!</v>
      </c>
      <c r="AG203" s="23" t="e">
        <f>(AE203/$AC203-1)</f>
        <v>#DIV/0!</v>
      </c>
    </row>
    <row r="204" spans="1:33" ht="12.75">
      <c r="A204">
        <f>A203+1</f>
        <v>23</v>
      </c>
      <c r="B204" t="s">
        <v>214</v>
      </c>
      <c r="D204" s="8">
        <v>18.22</v>
      </c>
      <c r="E204" s="9">
        <v>26.88</v>
      </c>
      <c r="F204" s="10">
        <f>(E204/D204-1)</f>
        <v>0.4753018660812294</v>
      </c>
      <c r="K204" s="12">
        <f>(D204/M204)-1</f>
        <v>0</v>
      </c>
      <c r="L204" s="13">
        <f>(E204/N204)-1</f>
        <v>0</v>
      </c>
      <c r="M204" s="14">
        <v>18.22</v>
      </c>
      <c r="N204" s="9">
        <v>26.88</v>
      </c>
      <c r="O204" s="15">
        <f>D204*O$3</f>
        <v>36.44</v>
      </c>
      <c r="P204" s="16">
        <f>(O204/N204)-1</f>
        <v>0.35565476190476186</v>
      </c>
      <c r="Q204" s="16">
        <f>(N204/O204)-1</f>
        <v>-0.2623490669593853</v>
      </c>
      <c r="R204" s="16" t="e">
        <f>(N204*(1+$R201)/O204)-1</f>
        <v>#REF!</v>
      </c>
      <c r="S204" s="16">
        <f>(N204*(1+S$3+R$3)/O204)-1</f>
        <v>-0.18858397365532376</v>
      </c>
      <c r="T204" s="17">
        <f>O204*(1-T$3)</f>
        <v>27.33</v>
      </c>
      <c r="U204" s="7">
        <f>(T204/N204-1)</f>
        <v>0.016741071428571397</v>
      </c>
      <c r="V204" s="18">
        <v>17.2</v>
      </c>
      <c r="W204" s="19">
        <v>34.4</v>
      </c>
      <c r="X204" s="20">
        <v>22.4</v>
      </c>
      <c r="Y204" s="21"/>
      <c r="Z204" s="22">
        <v>18</v>
      </c>
      <c r="AA204" s="22">
        <v>18.22</v>
      </c>
      <c r="AB204" s="22">
        <f>AA204-Z204</f>
        <v>0.21999999999999886</v>
      </c>
      <c r="AC204" s="20"/>
      <c r="AD204" s="21"/>
      <c r="AE204" s="21"/>
      <c r="AF204" s="23" t="e">
        <f>(AD204/$AC204-1)</f>
        <v>#DIV/0!</v>
      </c>
      <c r="AG204" s="23" t="e">
        <f>(AE204/$AC204-1)</f>
        <v>#DIV/0!</v>
      </c>
    </row>
    <row r="205" spans="1:33" ht="12.75">
      <c r="A205">
        <f>A204+1</f>
        <v>24</v>
      </c>
      <c r="B205" t="s">
        <v>215</v>
      </c>
      <c r="D205" s="8">
        <v>41.99</v>
      </c>
      <c r="E205" s="9">
        <v>64.7</v>
      </c>
      <c r="F205" s="10">
        <f>(E205/D205-1)</f>
        <v>0.5408430578709216</v>
      </c>
      <c r="K205" s="12">
        <f>(D205/M205)-1</f>
        <v>0</v>
      </c>
      <c r="L205" s="13">
        <f>(E205/N205)-1</f>
        <v>0</v>
      </c>
      <c r="M205" s="14">
        <v>41.99</v>
      </c>
      <c r="N205" s="9">
        <v>64.7</v>
      </c>
      <c r="O205" s="15">
        <f>D205*O$3</f>
        <v>83.98</v>
      </c>
      <c r="P205" s="16">
        <f>(O205/N205)-1</f>
        <v>0.2979907264296755</v>
      </c>
      <c r="Q205" s="16">
        <f>(N205/O205)-1</f>
        <v>-0.2295784710645392</v>
      </c>
      <c r="R205" s="16" t="e">
        <f>(N205*(1+$R202)/O205)-1</f>
        <v>#REF!</v>
      </c>
      <c r="S205" s="16">
        <f>(N205*(1+S$3+R$3)/O205)-1</f>
        <v>-0.1525363181709929</v>
      </c>
      <c r="T205" s="17">
        <f>O205*(1-T$3)</f>
        <v>62.985</v>
      </c>
      <c r="U205" s="7">
        <f>(T205/N205-1)</f>
        <v>-0.026506955177743485</v>
      </c>
      <c r="V205" s="18">
        <v>54</v>
      </c>
      <c r="W205" s="19">
        <v>108</v>
      </c>
      <c r="X205" s="20">
        <v>70.25</v>
      </c>
      <c r="Y205" s="21"/>
      <c r="Z205" s="22">
        <v>44.1</v>
      </c>
      <c r="AA205" s="22">
        <v>41.99</v>
      </c>
      <c r="AB205" s="22">
        <f>AA205-Z205</f>
        <v>-2.1099999999999994</v>
      </c>
      <c r="AC205" s="20"/>
      <c r="AD205" s="21"/>
      <c r="AE205" s="21"/>
      <c r="AF205" s="23" t="e">
        <f>(AD205/$AC205-1)</f>
        <v>#DIV/0!</v>
      </c>
      <c r="AG205" s="23" t="e">
        <f>(AE205/$AC205-1)</f>
        <v>#DIV/0!</v>
      </c>
    </row>
    <row r="206" spans="1:33" ht="12.75">
      <c r="A206">
        <f>A205+1</f>
        <v>25</v>
      </c>
      <c r="B206" s="24" t="s">
        <v>216</v>
      </c>
      <c r="D206" s="8">
        <v>16.1</v>
      </c>
      <c r="E206" s="9">
        <v>30.83</v>
      </c>
      <c r="F206" s="10">
        <f>(E206/D206-1)</f>
        <v>0.9149068322981364</v>
      </c>
      <c r="K206" s="12">
        <f>(D206/M206)-1</f>
        <v>0</v>
      </c>
      <c r="L206" s="13">
        <f>(E206/N206)-1</f>
        <v>0</v>
      </c>
      <c r="M206" s="14">
        <v>16.1</v>
      </c>
      <c r="N206" s="9">
        <v>30.83</v>
      </c>
      <c r="O206" s="15">
        <f>D206*O$3</f>
        <v>32.2</v>
      </c>
      <c r="P206" s="16">
        <f>(O206/N206)-1</f>
        <v>0.04443723645799569</v>
      </c>
      <c r="Q206" s="16">
        <f>(N206/O206)-1</f>
        <v>-0.042546583850931796</v>
      </c>
      <c r="R206" s="16" t="e">
        <f>(N206*(1+$R203)/O206)-1</f>
        <v>#REF!</v>
      </c>
      <c r="S206" s="16">
        <f>(N206*(1+S$3+R$3)/O206)-1</f>
        <v>0.0531987577639752</v>
      </c>
      <c r="T206" s="17">
        <f>O206*(1-T$3)</f>
        <v>24.150000000000002</v>
      </c>
      <c r="U206" s="7">
        <f>(T206/N206-1)</f>
        <v>-0.21667207265650335</v>
      </c>
      <c r="V206" s="18">
        <v>19.95</v>
      </c>
      <c r="W206" s="19">
        <v>39.9</v>
      </c>
      <c r="X206" s="20">
        <v>25.95</v>
      </c>
      <c r="Y206" s="21"/>
      <c r="Z206" s="22">
        <v>20.1</v>
      </c>
      <c r="AA206" s="22">
        <v>16.1</v>
      </c>
      <c r="AB206" s="22">
        <f>AA206-Z206</f>
        <v>-4</v>
      </c>
      <c r="AC206" s="20"/>
      <c r="AD206" s="21"/>
      <c r="AE206" s="21"/>
      <c r="AF206" s="23" t="e">
        <f>(AD206/$AC206-1)</f>
        <v>#DIV/0!</v>
      </c>
      <c r="AG206" s="23" t="e">
        <f>(AE206/$AC206-1)</f>
        <v>#DIV/0!</v>
      </c>
    </row>
    <row r="207" spans="1:33" ht="12.75">
      <c r="A207">
        <f>A206+1</f>
        <v>26</v>
      </c>
      <c r="B207" s="24" t="s">
        <v>217</v>
      </c>
      <c r="D207" s="8">
        <v>16.9</v>
      </c>
      <c r="E207" s="9">
        <v>31.83</v>
      </c>
      <c r="F207" s="10">
        <f>(E207/D207-1)</f>
        <v>0.8834319526627219</v>
      </c>
      <c r="K207" s="12">
        <f>(D207/M207)-1</f>
        <v>0</v>
      </c>
      <c r="L207" s="13">
        <f>(E207/N207)-1</f>
        <v>0</v>
      </c>
      <c r="M207" s="14">
        <v>16.9</v>
      </c>
      <c r="N207" s="9">
        <v>31.83</v>
      </c>
      <c r="O207" s="15">
        <f>D207*O$3</f>
        <v>33.8</v>
      </c>
      <c r="P207" s="16">
        <f>(O207/N207)-1</f>
        <v>0.06189129751806477</v>
      </c>
      <c r="Q207" s="16">
        <f>(N207/O207)-1</f>
        <v>-0.05828402366863905</v>
      </c>
      <c r="R207" s="16" t="e">
        <f>(N207*(1+$R204)/O207)-1</f>
        <v>#REF!</v>
      </c>
      <c r="S207" s="16">
        <f>(N207*(1+S$3+R$3)/O207)-1</f>
        <v>0.035887573964497044</v>
      </c>
      <c r="T207" s="17">
        <f>O207*(1-T$3)</f>
        <v>25.349999999999998</v>
      </c>
      <c r="U207" s="7">
        <f>(T207/N207-1)</f>
        <v>-0.20358152686145148</v>
      </c>
      <c r="V207" s="18">
        <v>21.5</v>
      </c>
      <c r="W207" s="19">
        <v>43</v>
      </c>
      <c r="X207" s="20">
        <v>27.95</v>
      </c>
      <c r="Y207" s="21"/>
      <c r="Z207" s="22">
        <v>19.25</v>
      </c>
      <c r="AA207" s="22">
        <v>16.9</v>
      </c>
      <c r="AB207" s="22">
        <f>AA207-Z207</f>
        <v>-2.3500000000000014</v>
      </c>
      <c r="AC207" s="20"/>
      <c r="AD207" s="21"/>
      <c r="AE207" s="21"/>
      <c r="AF207" s="23" t="e">
        <f>(AD207/$AC207-1)</f>
        <v>#DIV/0!</v>
      </c>
      <c r="AG207" s="23" t="e">
        <f>(AE207/$AC207-1)</f>
        <v>#DIV/0!</v>
      </c>
    </row>
    <row r="208" spans="1:33" ht="12.75">
      <c r="A208">
        <f>A207+1</f>
        <v>27</v>
      </c>
      <c r="B208" t="s">
        <v>218</v>
      </c>
      <c r="D208" s="8">
        <v>35.64</v>
      </c>
      <c r="E208" s="9">
        <v>54.84</v>
      </c>
      <c r="F208" s="10">
        <f>(E208/D208-1)</f>
        <v>0.5387205387205387</v>
      </c>
      <c r="K208" s="12">
        <f>(D208/M208)-1</f>
        <v>0</v>
      </c>
      <c r="L208" s="13">
        <f>(E208/N208)-1</f>
        <v>0</v>
      </c>
      <c r="M208" s="14">
        <v>35.64</v>
      </c>
      <c r="N208" s="9">
        <v>54.84</v>
      </c>
      <c r="O208" s="15">
        <f>D208*O$3</f>
        <v>71.28</v>
      </c>
      <c r="P208" s="16">
        <f>(O208/N208)-1</f>
        <v>0.29978118161925593</v>
      </c>
      <c r="Q208" s="16">
        <f>(N208/O208)-1</f>
        <v>-0.23063973063973064</v>
      </c>
      <c r="R208" s="16" t="e">
        <f>(N208*(1+$R205)/O208)-1</f>
        <v>#REF!</v>
      </c>
      <c r="S208" s="16">
        <f>(N208*(1+S$3+R$3)/O208)-1</f>
        <v>-0.15370370370370368</v>
      </c>
      <c r="T208" s="17">
        <f>O208*(1-T$3)</f>
        <v>53.46</v>
      </c>
      <c r="U208" s="7">
        <f>(T208/N208-1)</f>
        <v>-0.02516411378555805</v>
      </c>
      <c r="V208" s="18">
        <v>40.6</v>
      </c>
      <c r="W208" s="19">
        <v>81.2</v>
      </c>
      <c r="X208" s="20">
        <v>52.8</v>
      </c>
      <c r="Y208" s="21"/>
      <c r="Z208" s="22">
        <v>35.6</v>
      </c>
      <c r="AA208" s="22">
        <v>35.64</v>
      </c>
      <c r="AB208" s="22">
        <f>AA208-Z208</f>
        <v>0.03999999999999915</v>
      </c>
      <c r="AC208" s="20"/>
      <c r="AD208" s="21"/>
      <c r="AE208" s="21"/>
      <c r="AF208" s="23" t="e">
        <f>(AD208/$AC208-1)</f>
        <v>#DIV/0!</v>
      </c>
      <c r="AG208" s="23" t="e">
        <f>(AE208/$AC208-1)</f>
        <v>#DIV/0!</v>
      </c>
    </row>
    <row r="209" spans="1:33" ht="12.75">
      <c r="A209">
        <f>A208+1</f>
        <v>28</v>
      </c>
      <c r="B209" s="24" t="s">
        <v>219</v>
      </c>
      <c r="D209" s="8">
        <v>23.1</v>
      </c>
      <c r="E209" s="9">
        <v>43.89</v>
      </c>
      <c r="F209" s="10">
        <f>(E209/D209-1)</f>
        <v>0.8999999999999999</v>
      </c>
      <c r="K209" s="12">
        <f>(D209/M209)-1</f>
        <v>0</v>
      </c>
      <c r="L209" s="13">
        <f>(E209/N209)-1</f>
        <v>0</v>
      </c>
      <c r="M209" s="14">
        <v>23.1</v>
      </c>
      <c r="N209" s="9">
        <v>43.89</v>
      </c>
      <c r="O209" s="15">
        <f>D209*O$3</f>
        <v>46.2</v>
      </c>
      <c r="P209" s="16">
        <f>(O209/N209)-1</f>
        <v>0.05263157894736836</v>
      </c>
      <c r="Q209" s="16">
        <f>(N209/O209)-1</f>
        <v>-0.050000000000000044</v>
      </c>
      <c r="R209" s="16" t="e">
        <f>(N209*(1+$R206)/O209)-1</f>
        <v>#REF!</v>
      </c>
      <c r="S209" s="16">
        <f>(N209*(1+S$3+R$3)/O209)-1</f>
        <v>0.04499999999999993</v>
      </c>
      <c r="T209" s="17">
        <f>O209*(1-T$3)</f>
        <v>34.650000000000006</v>
      </c>
      <c r="U209" s="7">
        <f>(T209/N209-1)</f>
        <v>-0.21052631578947356</v>
      </c>
      <c r="V209" s="18">
        <v>32.8</v>
      </c>
      <c r="W209" s="19">
        <v>65.6</v>
      </c>
      <c r="X209" s="20">
        <v>42.7</v>
      </c>
      <c r="Y209" s="21"/>
      <c r="Z209" s="22">
        <v>25</v>
      </c>
      <c r="AA209" s="22">
        <v>23.1</v>
      </c>
      <c r="AB209" s="22">
        <f>AA209-Z209</f>
        <v>-1.8999999999999986</v>
      </c>
      <c r="AC209" s="20"/>
      <c r="AD209" s="21"/>
      <c r="AE209" s="21"/>
      <c r="AF209" s="23" t="e">
        <f>(AD209/$AC209-1)</f>
        <v>#DIV/0!</v>
      </c>
      <c r="AG209" s="23" t="e">
        <f>(AE209/$AC209-1)</f>
        <v>#DIV/0!</v>
      </c>
    </row>
    <row r="210" spans="1:33" ht="12.75">
      <c r="A210">
        <f>A209+1</f>
        <v>29</v>
      </c>
      <c r="B210" t="s">
        <v>220</v>
      </c>
      <c r="D210" s="8">
        <v>29.88</v>
      </c>
      <c r="E210" s="9">
        <v>48.17</v>
      </c>
      <c r="F210" s="10">
        <f>(E210/D210-1)</f>
        <v>0.6121151271753682</v>
      </c>
      <c r="K210" s="12">
        <f>(D210/M210)-1</f>
        <v>0</v>
      </c>
      <c r="L210" s="13">
        <f>(E210/N210)-1</f>
        <v>0</v>
      </c>
      <c r="M210" s="14">
        <v>29.88</v>
      </c>
      <c r="N210" s="9">
        <v>48.17</v>
      </c>
      <c r="O210" s="15">
        <f>D210*O$3</f>
        <v>59.76</v>
      </c>
      <c r="P210" s="16">
        <f>(O210/N210)-1</f>
        <v>0.24060618642308484</v>
      </c>
      <c r="Q210" s="16">
        <f>(N210/O210)-1</f>
        <v>-0.1939424364123159</v>
      </c>
      <c r="R210" s="16" t="e">
        <f>(N210*(1+$R207)/O210)-1</f>
        <v>#REF!</v>
      </c>
      <c r="S210" s="16">
        <f>(N210*(1+S$3+R$3)/O210)-1</f>
        <v>-0.11333668005354736</v>
      </c>
      <c r="T210" s="17">
        <f>O210*(1-T$3)</f>
        <v>44.82</v>
      </c>
      <c r="U210" s="7">
        <f>(T210/N210-1)</f>
        <v>-0.06954536018268631</v>
      </c>
      <c r="V210" s="18">
        <v>26.4</v>
      </c>
      <c r="W210" s="19">
        <v>52.8</v>
      </c>
      <c r="X210" s="20">
        <v>34.35</v>
      </c>
      <c r="Y210" s="21"/>
      <c r="Z210" s="22">
        <v>28</v>
      </c>
      <c r="AA210" s="22">
        <v>29.88</v>
      </c>
      <c r="AB210" s="22">
        <f>AA210-Z210</f>
        <v>1.879999999999999</v>
      </c>
      <c r="AC210" s="20"/>
      <c r="AD210" s="21"/>
      <c r="AE210" s="21"/>
      <c r="AF210" s="23" t="e">
        <f>(AD210/$AC210-1)</f>
        <v>#DIV/0!</v>
      </c>
      <c r="AG210" s="23" t="e">
        <f>(AE210/$AC210-1)</f>
        <v>#DIV/0!</v>
      </c>
    </row>
    <row r="211" spans="1:33" ht="12.75">
      <c r="A211">
        <f>A210+1</f>
        <v>30</v>
      </c>
      <c r="B211" s="35" t="s">
        <v>221</v>
      </c>
      <c r="D211" s="8">
        <v>27.29</v>
      </c>
      <c r="E211" s="9">
        <v>42</v>
      </c>
      <c r="F211" s="10">
        <f>(E211/D211-1)</f>
        <v>0.5390252839868084</v>
      </c>
      <c r="K211" s="12">
        <f>(D211/M211)-1</f>
        <v>0</v>
      </c>
      <c r="L211" s="13">
        <f>(E211/N211)-1</f>
        <v>0</v>
      </c>
      <c r="M211" s="14">
        <v>27.29</v>
      </c>
      <c r="N211" s="9">
        <v>42</v>
      </c>
      <c r="O211" s="15">
        <f>D211*O$3</f>
        <v>54.58</v>
      </c>
      <c r="P211" s="16">
        <f>(O211/N211)-1</f>
        <v>0.2995238095238095</v>
      </c>
      <c r="Q211" s="16">
        <f>(N211/O211)-1</f>
        <v>-0.2304873580065958</v>
      </c>
      <c r="R211" s="16" t="e">
        <f>(N211*(1+$R208)/O211)-1</f>
        <v>#REF!</v>
      </c>
      <c r="S211" s="16">
        <f>(N211*(1+S$3+R$3)/O211)-1</f>
        <v>-0.1535360938072553</v>
      </c>
      <c r="T211" s="17">
        <f>O211*(1-T$3)</f>
        <v>40.935</v>
      </c>
      <c r="U211" s="7">
        <f>(T211/N211-1)</f>
        <v>-0.025357142857142856</v>
      </c>
      <c r="V211" s="18">
        <v>24.5</v>
      </c>
      <c r="W211" s="19">
        <v>49</v>
      </c>
      <c r="X211" s="20">
        <v>31.9</v>
      </c>
      <c r="Y211" s="21"/>
      <c r="Z211" s="22">
        <v>26</v>
      </c>
      <c r="AA211" s="22">
        <v>27.29</v>
      </c>
      <c r="AB211" s="22">
        <f>AA211-Z211</f>
        <v>1.2899999999999991</v>
      </c>
      <c r="AC211" s="20"/>
      <c r="AD211" s="21"/>
      <c r="AE211" s="21"/>
      <c r="AF211" s="23" t="e">
        <f>(AD211/$AC211-1)</f>
        <v>#DIV/0!</v>
      </c>
      <c r="AG211" s="23" t="e">
        <f>(AE211/$AC211-1)</f>
        <v>#DIV/0!</v>
      </c>
    </row>
    <row r="212" spans="1:33" ht="12.75">
      <c r="A212">
        <f>A211+1</f>
        <v>31</v>
      </c>
      <c r="B212" t="s">
        <v>222</v>
      </c>
      <c r="D212" s="8">
        <v>35.52</v>
      </c>
      <c r="E212" s="9">
        <v>55.08</v>
      </c>
      <c r="F212" s="10">
        <f>(E212/D212-1)</f>
        <v>0.5506756756756754</v>
      </c>
      <c r="K212" s="12">
        <f>(D212/M212)-1</f>
        <v>0</v>
      </c>
      <c r="L212" s="13">
        <f>(E212/N212)-1</f>
        <v>0</v>
      </c>
      <c r="M212" s="14">
        <v>35.52</v>
      </c>
      <c r="N212" s="9">
        <v>55.08</v>
      </c>
      <c r="O212" s="15">
        <f>D212*O$3</f>
        <v>71.04</v>
      </c>
      <c r="P212" s="16">
        <f>(O212/N212)-1</f>
        <v>0.2897603485838782</v>
      </c>
      <c r="Q212" s="16">
        <f>(N212/O212)-1</f>
        <v>-0.22466216216216228</v>
      </c>
      <c r="R212" s="16" t="e">
        <f>(N212*(1+$R209)/O212)-1</f>
        <v>#REF!</v>
      </c>
      <c r="S212" s="16">
        <f>(N212*(1+S$3+R$3)/O212)-1</f>
        <v>-0.14712837837837844</v>
      </c>
      <c r="T212" s="17">
        <f>O212*(1-T$3)</f>
        <v>53.28</v>
      </c>
      <c r="U212" s="7">
        <f>(T212/N212-1)</f>
        <v>-0.0326797385620915</v>
      </c>
      <c r="V212" s="18">
        <v>41.95</v>
      </c>
      <c r="W212" s="19">
        <v>83.9</v>
      </c>
      <c r="X212" s="20">
        <v>54.6</v>
      </c>
      <c r="Y212" s="21"/>
      <c r="Z212" s="22">
        <v>39.9</v>
      </c>
      <c r="AA212" s="22">
        <v>35.52</v>
      </c>
      <c r="AB212" s="22">
        <f>AA212-Z212</f>
        <v>-4.3799999999999955</v>
      </c>
      <c r="AC212" s="20"/>
      <c r="AD212" s="21"/>
      <c r="AE212" s="21"/>
      <c r="AF212" s="23" t="e">
        <f>(AD212/$AC212-1)</f>
        <v>#DIV/0!</v>
      </c>
      <c r="AG212" s="23" t="e">
        <f>(AE212/$AC212-1)</f>
        <v>#DIV/0!</v>
      </c>
    </row>
    <row r="213" spans="1:33" ht="12.75">
      <c r="A213">
        <f>A212+1</f>
        <v>32</v>
      </c>
      <c r="B213" t="s">
        <v>223</v>
      </c>
      <c r="D213" s="8">
        <v>19.47</v>
      </c>
      <c r="E213" s="9">
        <v>31.47</v>
      </c>
      <c r="F213" s="10">
        <f>(E213/D213-1)</f>
        <v>0.6163328197226503</v>
      </c>
      <c r="K213" s="12">
        <f>(D213/M213)-1</f>
        <v>0</v>
      </c>
      <c r="L213" s="13">
        <f>(E213/N213)-1</f>
        <v>0</v>
      </c>
      <c r="M213" s="14">
        <v>19.47</v>
      </c>
      <c r="N213" s="9">
        <v>31.47</v>
      </c>
      <c r="O213" s="15">
        <f>D213*O$3</f>
        <v>38.94</v>
      </c>
      <c r="P213" s="16">
        <f>(O213/N213)-1</f>
        <v>0.23736892278360333</v>
      </c>
      <c r="Q213" s="16">
        <f>(N213/O213)-1</f>
        <v>-0.19183359013867485</v>
      </c>
      <c r="R213" s="16" t="e">
        <f>(N213*(1+$R210)/O213)-1</f>
        <v>#REF!</v>
      </c>
      <c r="S213" s="16">
        <f>(N213*(1+S$3+R$3)/O213)-1</f>
        <v>-0.11101694915254223</v>
      </c>
      <c r="T213" s="17">
        <f>O213*(1-T$3)</f>
        <v>29.205</v>
      </c>
      <c r="U213" s="7">
        <f>(T213/N213-1)</f>
        <v>-0.0719733079122975</v>
      </c>
      <c r="V213" s="18">
        <v>16.25</v>
      </c>
      <c r="W213" s="19">
        <v>32.5</v>
      </c>
      <c r="X213" s="20">
        <v>21.2</v>
      </c>
      <c r="Y213" s="21"/>
      <c r="Z213" s="22">
        <v>19</v>
      </c>
      <c r="AA213" s="22">
        <v>19.47</v>
      </c>
      <c r="AB213" s="22">
        <f>AA213-Z213</f>
        <v>0.46999999999999886</v>
      </c>
      <c r="AC213" s="20"/>
      <c r="AD213" s="21"/>
      <c r="AE213" s="21"/>
      <c r="AF213" s="23" t="e">
        <f>(AD213/$AC213-1)</f>
        <v>#DIV/0!</v>
      </c>
      <c r="AG213" s="23" t="e">
        <f>(AE213/$AC213-1)</f>
        <v>#DIV/0!</v>
      </c>
    </row>
    <row r="214" spans="1:33" ht="12.75">
      <c r="A214">
        <f>A213+1</f>
        <v>33</v>
      </c>
      <c r="B214" s="24" t="s">
        <v>224</v>
      </c>
      <c r="D214" s="8">
        <v>18</v>
      </c>
      <c r="E214" s="9">
        <v>28.4</v>
      </c>
      <c r="F214" s="10">
        <f>(E214/D214-1)</f>
        <v>0.5777777777777777</v>
      </c>
      <c r="K214" s="12">
        <f>(D214/M214)-1</f>
        <v>0</v>
      </c>
      <c r="L214" s="13">
        <f>(E214/N214)-1</f>
        <v>0</v>
      </c>
      <c r="M214" s="14">
        <v>18</v>
      </c>
      <c r="N214" s="9">
        <v>28.4</v>
      </c>
      <c r="O214" s="15">
        <f>D214*O$3</f>
        <v>36</v>
      </c>
      <c r="P214" s="16">
        <f>(O214/N214)-1</f>
        <v>0.267605633802817</v>
      </c>
      <c r="Q214" s="16">
        <f>(N214/O214)-1</f>
        <v>-0.21111111111111114</v>
      </c>
      <c r="R214" s="16" t="e">
        <f>(N214*(1+$R211)/O214)-1</f>
        <v>#REF!</v>
      </c>
      <c r="S214" s="16">
        <f>(N214*(1+S$3+R$3)/O214)-1</f>
        <v>-0.13222222222222213</v>
      </c>
      <c r="T214" s="17">
        <f>O214*(1-T$3)</f>
        <v>27</v>
      </c>
      <c r="U214" s="7">
        <f>(T214/N214-1)</f>
        <v>-0.04929577464788726</v>
      </c>
      <c r="V214" s="18">
        <v>21.4</v>
      </c>
      <c r="W214" s="19">
        <v>42.8</v>
      </c>
      <c r="X214" s="20">
        <v>27.9</v>
      </c>
      <c r="Y214" s="21"/>
      <c r="Z214" s="22">
        <v>18.75</v>
      </c>
      <c r="AA214" s="22">
        <v>18</v>
      </c>
      <c r="AB214" s="22">
        <f>AA214-Z214</f>
        <v>-0.75</v>
      </c>
      <c r="AC214" s="20"/>
      <c r="AD214" s="21"/>
      <c r="AE214" s="21"/>
      <c r="AF214" s="23" t="e">
        <f>(AD214/$AC214-1)</f>
        <v>#DIV/0!</v>
      </c>
      <c r="AG214" s="23" t="e">
        <f>(AE214/$AC214-1)</f>
        <v>#DIV/0!</v>
      </c>
    </row>
    <row r="215" spans="1:33" ht="12.75">
      <c r="A215">
        <f>A214+1</f>
        <v>34</v>
      </c>
      <c r="B215" t="s">
        <v>225</v>
      </c>
      <c r="C215" s="39">
        <v>22.68</v>
      </c>
      <c r="D215" s="8">
        <v>16</v>
      </c>
      <c r="E215" s="9">
        <v>35.76</v>
      </c>
      <c r="F215" s="10">
        <f>(E215/D215-1)</f>
        <v>1.2349999999999999</v>
      </c>
      <c r="K215" s="12">
        <f>(D215/M215)-1</f>
        <v>0</v>
      </c>
      <c r="L215" s="13">
        <f>(E215/N215)-1</f>
        <v>0</v>
      </c>
      <c r="M215" s="14">
        <v>16</v>
      </c>
      <c r="N215" s="9">
        <v>35.76</v>
      </c>
      <c r="O215" s="15">
        <f>D215*O$3</f>
        <v>32</v>
      </c>
      <c r="P215" s="16">
        <f>(O215/N215)-1</f>
        <v>-0.10514541387024601</v>
      </c>
      <c r="Q215" s="16">
        <f>(N215/O215)-1</f>
        <v>0.11749999999999994</v>
      </c>
      <c r="R215" s="16" t="e">
        <f>(N215*(1+$R212)/O215)-1</f>
        <v>#REF!</v>
      </c>
      <c r="S215" s="16">
        <f>(N215*(1+S$3+R$3)/O215)-1</f>
        <v>0.22924999999999995</v>
      </c>
      <c r="T215" s="17">
        <f>O215*(1-T$3)</f>
        <v>24</v>
      </c>
      <c r="U215" s="7">
        <f>(T215/N215-1)</f>
        <v>-0.32885906040268453</v>
      </c>
      <c r="V215" s="18">
        <v>18.9</v>
      </c>
      <c r="W215" s="19">
        <v>37.8</v>
      </c>
      <c r="X215" s="20">
        <v>24.6</v>
      </c>
      <c r="Y215" s="21"/>
      <c r="Z215" s="22">
        <v>16.65</v>
      </c>
      <c r="AA215" s="22">
        <v>16</v>
      </c>
      <c r="AB215" s="22">
        <f>AA215-Z215</f>
        <v>-0.6499999999999986</v>
      </c>
      <c r="AC215" s="20"/>
      <c r="AD215" s="21"/>
      <c r="AE215" s="21"/>
      <c r="AF215" s="23" t="e">
        <f>(AD215/$AC215-1)</f>
        <v>#DIV/0!</v>
      </c>
      <c r="AG215" s="23" t="e">
        <f>(AE215/$AC215-1)</f>
        <v>#DIV/0!</v>
      </c>
    </row>
    <row r="216" spans="1:33" ht="12.75">
      <c r="A216">
        <f>A215+1</f>
        <v>35</v>
      </c>
      <c r="B216" s="24" t="s">
        <v>226</v>
      </c>
      <c r="C216" s="25">
        <v>32.89</v>
      </c>
      <c r="D216" s="8">
        <v>26</v>
      </c>
      <c r="E216" s="9">
        <v>42.64</v>
      </c>
      <c r="F216" s="10">
        <f>(E216/D216-1)</f>
        <v>0.6400000000000001</v>
      </c>
      <c r="K216" s="12">
        <f>(D216/M216)-1</f>
        <v>0</v>
      </c>
      <c r="L216" s="13">
        <f>(E216/N216)-1</f>
        <v>0</v>
      </c>
      <c r="M216" s="14">
        <v>26</v>
      </c>
      <c r="N216" s="9">
        <v>42.64</v>
      </c>
      <c r="O216" s="15">
        <f>D216*O$3</f>
        <v>52</v>
      </c>
      <c r="P216" s="16">
        <f>(O216/N216)-1</f>
        <v>0.2195121951219512</v>
      </c>
      <c r="Q216" s="16">
        <f>(N216/O216)-1</f>
        <v>-0.17999999999999994</v>
      </c>
      <c r="R216" s="16" t="e">
        <f>(N216*(1+$R213)/O216)-1</f>
        <v>#REF!</v>
      </c>
      <c r="S216" s="16">
        <f>(N216*(1+S$3+R$3)/O216)-1</f>
        <v>-0.09799999999999998</v>
      </c>
      <c r="T216" s="17">
        <f>O216*(1-T$3)</f>
        <v>39</v>
      </c>
      <c r="U216" s="7">
        <f>(T216/N216-1)</f>
        <v>-0.08536585365853655</v>
      </c>
      <c r="V216" s="36"/>
      <c r="W216" s="19"/>
      <c r="X216" s="20"/>
      <c r="Y216" s="21"/>
      <c r="Z216" s="22">
        <v>27.3</v>
      </c>
      <c r="AA216" s="22">
        <v>26</v>
      </c>
      <c r="AB216" s="22">
        <f>AA216-Z216</f>
        <v>-1.3000000000000007</v>
      </c>
      <c r="AC216" s="20"/>
      <c r="AD216" s="21"/>
      <c r="AE216" s="21"/>
      <c r="AF216" s="23" t="e">
        <f>(AD216/$AC216-1)</f>
        <v>#DIV/0!</v>
      </c>
      <c r="AG216" s="23" t="e">
        <f>(AE216/$AC216-1)</f>
        <v>#DIV/0!</v>
      </c>
    </row>
    <row r="217" spans="1:33" ht="12.75">
      <c r="A217">
        <f>A216+1</f>
        <v>36</v>
      </c>
      <c r="B217" s="24" t="s">
        <v>227</v>
      </c>
      <c r="D217" s="8">
        <v>33.65</v>
      </c>
      <c r="E217" s="9">
        <v>51.87</v>
      </c>
      <c r="F217" s="10">
        <f>(E217/D217-1)</f>
        <v>0.5414561664190194</v>
      </c>
      <c r="K217" s="12">
        <f>(D217/M217)-1</f>
        <v>0</v>
      </c>
      <c r="L217" s="13">
        <f>(E217/N217)-1</f>
        <v>0</v>
      </c>
      <c r="M217" s="14">
        <v>33.65</v>
      </c>
      <c r="N217" s="9">
        <v>51.87</v>
      </c>
      <c r="O217" s="15">
        <f>D217*O$3</f>
        <v>67.3</v>
      </c>
      <c r="P217" s="16">
        <f>(O217/N217)-1</f>
        <v>0.29747445536919215</v>
      </c>
      <c r="Q217" s="16">
        <f>(N217/O217)-1</f>
        <v>-0.2292719167904903</v>
      </c>
      <c r="R217" s="16" t="e">
        <f>(N217*(1+$R214)/O217)-1</f>
        <v>#REF!</v>
      </c>
      <c r="S217" s="16">
        <f>(N217*(1+S$3+R$3)/O217)-1</f>
        <v>-0.15219910846953932</v>
      </c>
      <c r="T217" s="17">
        <f>O217*(1-T$3)</f>
        <v>50.474999999999994</v>
      </c>
      <c r="U217" s="7">
        <f>(T217/N217-1)</f>
        <v>-0.026894158473105945</v>
      </c>
      <c r="V217" s="18">
        <v>30.3</v>
      </c>
      <c r="W217" s="19">
        <v>60.6</v>
      </c>
      <c r="X217" s="20">
        <v>39.4</v>
      </c>
      <c r="Y217" s="21"/>
      <c r="Z217" s="22">
        <v>33.65</v>
      </c>
      <c r="AA217" s="22">
        <v>33.65</v>
      </c>
      <c r="AB217" s="22">
        <f>AA217-Z217</f>
        <v>0</v>
      </c>
      <c r="AC217" s="20"/>
      <c r="AD217" s="21"/>
      <c r="AE217" s="21"/>
      <c r="AF217" s="23" t="e">
        <f>(AD217/$AC217-1)</f>
        <v>#DIV/0!</v>
      </c>
      <c r="AG217" s="23" t="e">
        <f>(AE217/$AC217-1)</f>
        <v>#DIV/0!</v>
      </c>
    </row>
    <row r="218" spans="1:33" ht="12.75">
      <c r="A218">
        <f>A217+1</f>
        <v>37</v>
      </c>
      <c r="B218" s="24" t="s">
        <v>228</v>
      </c>
      <c r="D218" s="8">
        <v>24.5</v>
      </c>
      <c r="E218" s="9">
        <v>37.24</v>
      </c>
      <c r="F218" s="10">
        <f>(E218/D218-1)</f>
        <v>0.52</v>
      </c>
      <c r="K218" s="12">
        <f>(D218/M218)-1</f>
        <v>0</v>
      </c>
      <c r="L218" s="13">
        <f>(E218/N218)-1</f>
        <v>0</v>
      </c>
      <c r="M218" s="14">
        <v>24.5</v>
      </c>
      <c r="N218" s="9">
        <v>37.24</v>
      </c>
      <c r="O218" s="15">
        <f>D218*O$3</f>
        <v>49</v>
      </c>
      <c r="P218" s="16">
        <f>(O218/N218)-1</f>
        <v>0.3157894736842104</v>
      </c>
      <c r="Q218" s="16">
        <f>(N218/O218)-1</f>
        <v>-0.24</v>
      </c>
      <c r="R218" s="16" t="e">
        <f>(N218*(1+$R215)/O218)-1</f>
        <v>#REF!</v>
      </c>
      <c r="S218" s="16">
        <f>(N218*(1+S$3+R$3)/O218)-1</f>
        <v>-0.16399999999999992</v>
      </c>
      <c r="T218" s="17">
        <f>O218*(1-T$3)</f>
        <v>36.75</v>
      </c>
      <c r="U218" s="7">
        <f>(T218/N218-1)</f>
        <v>-0.013157894736842146</v>
      </c>
      <c r="V218" s="36"/>
      <c r="W218" s="19"/>
      <c r="X218" s="20"/>
      <c r="Y218" s="21"/>
      <c r="Z218" s="22">
        <v>24.5</v>
      </c>
      <c r="AA218" s="22">
        <v>24.5</v>
      </c>
      <c r="AB218" s="22">
        <f>AA218-Z218</f>
        <v>0</v>
      </c>
      <c r="AC218" s="20"/>
      <c r="AD218" s="21"/>
      <c r="AE218" s="21"/>
      <c r="AF218" s="23" t="e">
        <f>(AD218/$AC218-1)</f>
        <v>#DIV/0!</v>
      </c>
      <c r="AG218" s="23" t="e">
        <f>(AE218/$AC218-1)</f>
        <v>#DIV/0!</v>
      </c>
    </row>
    <row r="219" spans="1:33" ht="12.75">
      <c r="A219">
        <f>A218+1</f>
        <v>38</v>
      </c>
      <c r="B219" s="24" t="s">
        <v>229</v>
      </c>
      <c r="D219" s="8">
        <v>26.7</v>
      </c>
      <c r="E219" s="9">
        <v>40.6</v>
      </c>
      <c r="F219" s="10">
        <f>(E219/D219-1)</f>
        <v>0.5205992509363297</v>
      </c>
      <c r="K219" s="12">
        <f>(D219/M219)-1</f>
        <v>0</v>
      </c>
      <c r="L219" s="13">
        <f>(E219/N219)-1</f>
        <v>0</v>
      </c>
      <c r="M219" s="14">
        <v>26.7</v>
      </c>
      <c r="N219" s="9">
        <v>40.6</v>
      </c>
      <c r="O219" s="15">
        <f>D219*O$3</f>
        <v>53.4</v>
      </c>
      <c r="P219" s="16">
        <f>(O219/N219)-1</f>
        <v>0.31527093596059097</v>
      </c>
      <c r="Q219" s="16">
        <f>(N219/O219)-1</f>
        <v>-0.23970037453183513</v>
      </c>
      <c r="R219" s="16" t="e">
        <f>(N219*(1+$R216)/O219)-1</f>
        <v>#REF!</v>
      </c>
      <c r="S219" s="16">
        <f>(N219*(1+S$3+R$3)/O219)-1</f>
        <v>-0.16367041198501864</v>
      </c>
      <c r="T219" s="17">
        <f>O219*(1-T$3)</f>
        <v>40.05</v>
      </c>
      <c r="U219" s="7">
        <f>(T219/N219-1)</f>
        <v>-0.013546798029556717</v>
      </c>
      <c r="V219" s="18">
        <v>29.95</v>
      </c>
      <c r="W219" s="19">
        <v>59.9</v>
      </c>
      <c r="X219" s="20">
        <v>38.95</v>
      </c>
      <c r="Y219" s="21"/>
      <c r="Z219" s="22">
        <v>27.5</v>
      </c>
      <c r="AA219" s="22">
        <v>26.7</v>
      </c>
      <c r="AB219" s="22">
        <f>AA219-Z219</f>
        <v>-0.8000000000000007</v>
      </c>
      <c r="AC219" s="20"/>
      <c r="AD219" s="21"/>
      <c r="AE219" s="21"/>
      <c r="AF219" s="23" t="e">
        <f>(AD219/$AC219-1)</f>
        <v>#DIV/0!</v>
      </c>
      <c r="AG219" s="23" t="e">
        <f>(AE219/$AC219-1)</f>
        <v>#DIV/0!</v>
      </c>
    </row>
    <row r="220" spans="1:33" ht="12.75">
      <c r="A220">
        <f>A219+1</f>
        <v>39</v>
      </c>
      <c r="B220" s="24" t="s">
        <v>230</v>
      </c>
      <c r="D220" s="8"/>
      <c r="E220" s="9"/>
      <c r="F220" s="10"/>
      <c r="K220" s="12">
        <f>(D220/M220)-1</f>
        <v>-1</v>
      </c>
      <c r="L220" s="13">
        <f>(E220/N220)-1</f>
        <v>-1</v>
      </c>
      <c r="M220" s="14">
        <v>26.7</v>
      </c>
      <c r="N220" s="9">
        <v>40.6</v>
      </c>
      <c r="O220" s="15">
        <f>D220*O$3</f>
        <v>0</v>
      </c>
      <c r="P220" s="16">
        <f>(O220/N220)-1</f>
        <v>-1</v>
      </c>
      <c r="Q220" s="16" t="e">
        <f>(N220/O220)-1</f>
        <v>#DIV/0!</v>
      </c>
      <c r="R220" s="16" t="e">
        <f>(N220*(1+$R217)/O220)-1</f>
        <v>#REF!</v>
      </c>
      <c r="S220" s="16" t="e">
        <f>(N220*(1+S$3+R$3)/O220)-1</f>
        <v>#DIV/0!</v>
      </c>
      <c r="T220" s="17">
        <f>O220*(1-T$3)</f>
        <v>0</v>
      </c>
      <c r="U220" s="7">
        <f>(T220/N220-1)</f>
        <v>-1</v>
      </c>
      <c r="V220" s="18">
        <v>20.2</v>
      </c>
      <c r="W220" s="19">
        <v>40.4</v>
      </c>
      <c r="X220" s="20">
        <v>38.95</v>
      </c>
      <c r="Y220" s="21"/>
      <c r="Z220" s="22">
        <v>27.5</v>
      </c>
      <c r="AA220" s="22">
        <v>26.7</v>
      </c>
      <c r="AB220" s="22">
        <f>AA220-Z220</f>
        <v>-0.8000000000000007</v>
      </c>
      <c r="AC220" s="20"/>
      <c r="AD220" s="21"/>
      <c r="AE220" s="21"/>
      <c r="AF220" s="23"/>
      <c r="AG220" s="23"/>
    </row>
    <row r="221" spans="1:33" ht="12.75">
      <c r="A221">
        <f>A220+1</f>
        <v>40</v>
      </c>
      <c r="B221" s="24" t="s">
        <v>231</v>
      </c>
      <c r="D221" s="8">
        <v>12.68</v>
      </c>
      <c r="E221" s="9">
        <v>26.25</v>
      </c>
      <c r="F221" s="10">
        <f>(E221/D221-1)</f>
        <v>1.0701892744479498</v>
      </c>
      <c r="K221" s="12">
        <f>(D221/M221)-1</f>
        <v>0</v>
      </c>
      <c r="L221" s="13">
        <f>(E221/N221)-1</f>
        <v>0</v>
      </c>
      <c r="M221" s="14">
        <v>12.68</v>
      </c>
      <c r="N221" s="9">
        <v>26.25</v>
      </c>
      <c r="O221" s="15">
        <f>D221*O$3</f>
        <v>25.36</v>
      </c>
      <c r="P221" s="16">
        <f>(O221/N221)-1</f>
        <v>-0.03390476190476188</v>
      </c>
      <c r="Q221" s="16">
        <f>(N221/O221)-1</f>
        <v>0.03509463722397488</v>
      </c>
      <c r="R221" s="16" t="e">
        <f>(N221*(1+$R217)/O221)-1</f>
        <v>#REF!</v>
      </c>
      <c r="S221" s="16">
        <f>(N221*(1+S$3+R$3)/O221)-1</f>
        <v>0.13860410094637232</v>
      </c>
      <c r="T221" s="17">
        <f>O221*(1-T$3)</f>
        <v>19.02</v>
      </c>
      <c r="U221" s="7">
        <f>(T221/N221-1)</f>
        <v>-0.27542857142857147</v>
      </c>
      <c r="V221" s="18">
        <v>15.9</v>
      </c>
      <c r="W221" s="19">
        <v>31.8</v>
      </c>
      <c r="X221" s="20">
        <v>20.7</v>
      </c>
      <c r="Y221" s="21"/>
      <c r="Z221" s="22">
        <v>15.7</v>
      </c>
      <c r="AA221" s="22">
        <v>12.68</v>
      </c>
      <c r="AB221" s="22">
        <f>AA221-Z221</f>
        <v>-3.0199999999999996</v>
      </c>
      <c r="AC221" s="20"/>
      <c r="AD221" s="21"/>
      <c r="AE221" s="21"/>
      <c r="AF221" s="23" t="e">
        <f>(AD221/$AC221-1)</f>
        <v>#DIV/0!</v>
      </c>
      <c r="AG221" s="23" t="e">
        <f>(AE221/$AC221-1)</f>
        <v>#DIV/0!</v>
      </c>
    </row>
    <row r="222" spans="1:33" ht="12.75">
      <c r="A222">
        <f>A221+1</f>
        <v>41</v>
      </c>
      <c r="B222" t="s">
        <v>232</v>
      </c>
      <c r="D222" s="8">
        <v>15.05</v>
      </c>
      <c r="E222" s="9">
        <v>23.32</v>
      </c>
      <c r="F222" s="10">
        <f>(E222/D222-1)</f>
        <v>0.549501661129568</v>
      </c>
      <c r="K222" s="12">
        <f>(D222/M222)-1</f>
        <v>0</v>
      </c>
      <c r="L222" s="13">
        <f>(E222/N222)-1</f>
        <v>0</v>
      </c>
      <c r="M222" s="14">
        <v>15.05</v>
      </c>
      <c r="N222" s="9">
        <v>23.32</v>
      </c>
      <c r="O222" s="15">
        <f>D222*O$3</f>
        <v>30.1</v>
      </c>
      <c r="P222" s="16">
        <f>(O222/N222)-1</f>
        <v>0.2907375643224701</v>
      </c>
      <c r="Q222" s="16">
        <f>(N222/O222)-1</f>
        <v>-0.225249169435216</v>
      </c>
      <c r="R222" s="16" t="e">
        <f>(N222*(1+$R218)/O222)-1</f>
        <v>#REF!</v>
      </c>
      <c r="S222" s="16">
        <f>(N222*(1+S$3+R$3)/O222)-1</f>
        <v>-0.14777408637873757</v>
      </c>
      <c r="T222" s="17">
        <f>O222*(1-T$3)</f>
        <v>22.575000000000003</v>
      </c>
      <c r="U222" s="7">
        <f>(T222/N222-1)</f>
        <v>-0.03194682675814742</v>
      </c>
      <c r="V222" s="18">
        <v>14.85</v>
      </c>
      <c r="W222" s="19">
        <v>29.7</v>
      </c>
      <c r="X222" s="20">
        <v>19.35</v>
      </c>
      <c r="Y222" s="21"/>
      <c r="Z222" s="22">
        <v>15.5</v>
      </c>
      <c r="AA222" s="22">
        <v>15.05</v>
      </c>
      <c r="AB222" s="22">
        <f>AA222-Z222</f>
        <v>-0.4499999999999993</v>
      </c>
      <c r="AC222" s="20"/>
      <c r="AD222" s="21"/>
      <c r="AE222" s="21"/>
      <c r="AF222" s="23" t="e">
        <f>(AD222/$AC222-1)</f>
        <v>#DIV/0!</v>
      </c>
      <c r="AG222" s="23" t="e">
        <f>(AE222/$AC222-1)</f>
        <v>#DIV/0!</v>
      </c>
    </row>
    <row r="223" spans="1:33" ht="12.75">
      <c r="A223">
        <f>A222+1</f>
        <v>42</v>
      </c>
      <c r="B223" t="s">
        <v>233</v>
      </c>
      <c r="D223" s="8"/>
      <c r="E223" s="9"/>
      <c r="K223" s="25"/>
      <c r="L223" s="26"/>
      <c r="M223" s="14"/>
      <c r="N223" s="9"/>
      <c r="O223" s="15"/>
      <c r="P223" s="16"/>
      <c r="Q223" s="16"/>
      <c r="R223" s="16"/>
      <c r="S223" s="16"/>
      <c r="T223" s="17"/>
      <c r="U223" s="7"/>
      <c r="V223" s="18">
        <v>22</v>
      </c>
      <c r="W223" s="19">
        <v>44</v>
      </c>
      <c r="X223" s="20">
        <v>28.7</v>
      </c>
      <c r="Y223" s="21"/>
      <c r="Z223" s="22"/>
      <c r="AA223" s="22"/>
      <c r="AB223" s="22">
        <f>AA223-Z223</f>
        <v>0</v>
      </c>
      <c r="AC223" s="20"/>
      <c r="AD223" s="21"/>
      <c r="AE223" s="21"/>
      <c r="AF223" s="23" t="e">
        <f>(AD223/$AC223-1)</f>
        <v>#DIV/0!</v>
      </c>
      <c r="AG223" s="23" t="e">
        <f>(AE223/$AC223-1)</f>
        <v>#DIV/0!</v>
      </c>
    </row>
    <row r="224" spans="4:33" ht="12.75">
      <c r="D224" s="8"/>
      <c r="E224" s="9"/>
      <c r="K224" s="25"/>
      <c r="L224" s="26"/>
      <c r="M224" s="14"/>
      <c r="N224" s="9"/>
      <c r="O224" s="15"/>
      <c r="P224" s="16"/>
      <c r="Q224" s="16"/>
      <c r="R224" s="16"/>
      <c r="S224" s="16"/>
      <c r="T224" s="17"/>
      <c r="U224" s="7"/>
      <c r="X224" s="20"/>
      <c r="Y224" s="21"/>
      <c r="Z224" s="22"/>
      <c r="AA224" s="22"/>
      <c r="AB224" s="22">
        <f>AA224-Z224</f>
        <v>0</v>
      </c>
      <c r="AC224" s="20"/>
      <c r="AD224" s="21"/>
      <c r="AE224" s="21"/>
      <c r="AF224" s="23" t="e">
        <f>(AD224/$AC224-1)</f>
        <v>#DIV/0!</v>
      </c>
      <c r="AG224" s="23" t="e">
        <f>(AE224/$AC224-1)</f>
        <v>#DIV/0!</v>
      </c>
    </row>
    <row r="225" spans="1:33" ht="12.75">
      <c r="A225">
        <v>0</v>
      </c>
      <c r="D225" s="8"/>
      <c r="E225" s="9"/>
      <c r="K225" s="25"/>
      <c r="L225" s="26"/>
      <c r="M225" s="14"/>
      <c r="N225" s="9"/>
      <c r="O225" s="15"/>
      <c r="P225" s="16"/>
      <c r="Q225" s="16"/>
      <c r="R225" s="16"/>
      <c r="S225" s="16"/>
      <c r="T225" s="17"/>
      <c r="U225" s="7"/>
      <c r="X225" s="20"/>
      <c r="Y225" s="21"/>
      <c r="Z225" s="22"/>
      <c r="AA225" s="22"/>
      <c r="AB225" s="22">
        <f>AA225-Z225</f>
        <v>0</v>
      </c>
      <c r="AC225" s="20"/>
      <c r="AD225" s="21"/>
      <c r="AE225" s="21"/>
      <c r="AF225" s="23" t="e">
        <f>(AD225/$AC225-1)</f>
        <v>#DIV/0!</v>
      </c>
      <c r="AG225" s="23" t="e">
        <f>(AE225/$AC225-1)</f>
        <v>#DIV/0!</v>
      </c>
    </row>
    <row r="226" spans="1:33" ht="12.75">
      <c r="A226">
        <f>A225+1</f>
        <v>1</v>
      </c>
      <c r="B226" t="s">
        <v>234</v>
      </c>
      <c r="D226" s="8">
        <v>11.34</v>
      </c>
      <c r="E226" s="9">
        <v>18.03</v>
      </c>
      <c r="F226" s="10">
        <f>(E226/D226-1)</f>
        <v>0.58994708994709</v>
      </c>
      <c r="K226" s="12">
        <f>(D226/M226)-1</f>
        <v>0</v>
      </c>
      <c r="L226" s="13">
        <f>(E226/N226)-1</f>
        <v>0</v>
      </c>
      <c r="M226" s="14">
        <v>11.34</v>
      </c>
      <c r="N226" s="9">
        <v>18.03</v>
      </c>
      <c r="O226" s="15">
        <f>D226*O$3</f>
        <v>22.68</v>
      </c>
      <c r="P226" s="16">
        <f>(O226/N226)-1</f>
        <v>0.2579034941763727</v>
      </c>
      <c r="Q226" s="16">
        <f>(N226/O226)-1</f>
        <v>-0.205026455026455</v>
      </c>
      <c r="R226" s="16">
        <f>(N226*(1+$R223)/O226)-1</f>
        <v>-0.205026455026455</v>
      </c>
      <c r="S226" s="16">
        <f>(N226*(1+S$3+R$3)/O226)-1</f>
        <v>-0.12552910052910038</v>
      </c>
      <c r="T226" s="17">
        <f>O226*(1-T$3)</f>
        <v>17.009999999999998</v>
      </c>
      <c r="U226" s="7">
        <f>(T226/N226-1)</f>
        <v>-0.05657237936772064</v>
      </c>
      <c r="V226" s="18">
        <v>13.1</v>
      </c>
      <c r="W226" s="19">
        <v>26.2</v>
      </c>
      <c r="X226" s="20">
        <v>17.05</v>
      </c>
      <c r="Y226" s="21"/>
      <c r="Z226" s="22">
        <v>11.5</v>
      </c>
      <c r="AA226" s="22">
        <v>11.34</v>
      </c>
      <c r="AB226" s="22">
        <f>AA226-Z226</f>
        <v>-0.16000000000000014</v>
      </c>
      <c r="AC226" s="20"/>
      <c r="AD226" s="21"/>
      <c r="AE226" s="21"/>
      <c r="AF226" s="23" t="e">
        <f>(AD226/$AC226-1)</f>
        <v>#DIV/0!</v>
      </c>
      <c r="AG226" s="23" t="e">
        <f>(AE226/$AC226-1)</f>
        <v>#DIV/0!</v>
      </c>
    </row>
    <row r="227" spans="1:33" ht="12.75">
      <c r="A227">
        <f>A226+1</f>
        <v>2</v>
      </c>
      <c r="B227" t="s">
        <v>235</v>
      </c>
      <c r="D227" s="8">
        <v>12.41</v>
      </c>
      <c r="E227" s="9">
        <v>18.6</v>
      </c>
      <c r="F227" s="10">
        <f>(E227/D227-1)</f>
        <v>0.49879129734085415</v>
      </c>
      <c r="K227" s="12">
        <f>(D227/M227)-1</f>
        <v>0</v>
      </c>
      <c r="L227" s="13">
        <f>(E227/N227)-1</f>
        <v>0</v>
      </c>
      <c r="M227" s="14">
        <v>12.41</v>
      </c>
      <c r="N227" s="9">
        <v>18.6</v>
      </c>
      <c r="O227" s="15">
        <f>D227*O$3</f>
        <v>24.82</v>
      </c>
      <c r="P227" s="16">
        <f>(O227/N227)-1</f>
        <v>0.33440860215053747</v>
      </c>
      <c r="Q227" s="16">
        <f>(N227/O227)-1</f>
        <v>-0.2506043513295729</v>
      </c>
      <c r="R227" s="16">
        <f>(N227*(1+$R224)/O227)-1</f>
        <v>-0.2506043513295729</v>
      </c>
      <c r="S227" s="16">
        <f>(N227*(1+S$3+R$3)/O227)-1</f>
        <v>-0.17566478646253003</v>
      </c>
      <c r="T227" s="17">
        <f>O227*(1-T$3)</f>
        <v>18.615000000000002</v>
      </c>
      <c r="U227" s="7">
        <f>(T227/N227-1)</f>
        <v>0.0008064516129031585</v>
      </c>
      <c r="V227" s="18">
        <v>13.4</v>
      </c>
      <c r="W227" s="19">
        <v>26.8</v>
      </c>
      <c r="X227" s="20">
        <v>17.45</v>
      </c>
      <c r="Y227" s="21"/>
      <c r="Z227" s="22">
        <v>12.5</v>
      </c>
      <c r="AA227" s="22">
        <v>12.41</v>
      </c>
      <c r="AB227" s="22">
        <f>AA227-Z227</f>
        <v>-0.08999999999999986</v>
      </c>
      <c r="AC227" s="20"/>
      <c r="AD227" s="21"/>
      <c r="AE227" s="21"/>
      <c r="AF227" s="23" t="e">
        <f>(AD227/$AC227-1)</f>
        <v>#DIV/0!</v>
      </c>
      <c r="AG227" s="23" t="e">
        <f>(AE227/$AC227-1)</f>
        <v>#DIV/0!</v>
      </c>
    </row>
    <row r="228" spans="1:33" ht="12.75">
      <c r="A228">
        <f>A227+1</f>
        <v>3</v>
      </c>
      <c r="B228" t="s">
        <v>236</v>
      </c>
      <c r="D228" s="8">
        <v>13.51</v>
      </c>
      <c r="E228" s="9">
        <v>20.68</v>
      </c>
      <c r="F228" s="10">
        <f>(E228/D228-1)</f>
        <v>0.5307179866765359</v>
      </c>
      <c r="K228" s="12">
        <f>(D228/M228)-1</f>
        <v>0</v>
      </c>
      <c r="L228" s="13">
        <f>(E228/N228)-1</f>
        <v>0</v>
      </c>
      <c r="M228" s="14">
        <v>13.51</v>
      </c>
      <c r="N228" s="9">
        <v>20.68</v>
      </c>
      <c r="O228" s="15">
        <f>D228*O$3</f>
        <v>27.02</v>
      </c>
      <c r="P228" s="16">
        <f>(O228/N228)-1</f>
        <v>0.3065764023210831</v>
      </c>
      <c r="Q228" s="16">
        <f>(N228/O228)-1</f>
        <v>-0.23464100666173204</v>
      </c>
      <c r="R228" s="16">
        <f>(N228*(1+$R225)/O228)-1</f>
        <v>-0.23464100666173204</v>
      </c>
      <c r="S228" s="16">
        <f>(N228*(1+S$3+R$3)/O228)-1</f>
        <v>-0.15810510732790517</v>
      </c>
      <c r="T228" s="17">
        <f>O228*(1-T$3)</f>
        <v>20.265</v>
      </c>
      <c r="U228" s="7">
        <f>(T228/N228-1)</f>
        <v>-0.020067698259187527</v>
      </c>
      <c r="V228" s="18">
        <v>14.4</v>
      </c>
      <c r="W228" s="19">
        <v>28.8</v>
      </c>
      <c r="X228" s="20">
        <v>18.75</v>
      </c>
      <c r="Y228" s="21"/>
      <c r="Z228" s="22">
        <v>14.5</v>
      </c>
      <c r="AA228" s="22">
        <v>13.51</v>
      </c>
      <c r="AB228" s="22">
        <f>AA228-Z228</f>
        <v>-0.9900000000000002</v>
      </c>
      <c r="AC228" s="20"/>
      <c r="AD228" s="21"/>
      <c r="AE228" s="21"/>
      <c r="AF228" s="23" t="e">
        <f>(AD228/$AC228-1)</f>
        <v>#DIV/0!</v>
      </c>
      <c r="AG228" s="23" t="e">
        <f>(AE228/$AC228-1)</f>
        <v>#DIV/0!</v>
      </c>
    </row>
    <row r="229" spans="1:33" ht="12.75">
      <c r="A229">
        <f>A228+1</f>
        <v>4</v>
      </c>
      <c r="B229" t="s">
        <v>237</v>
      </c>
      <c r="D229" s="8">
        <v>12.97</v>
      </c>
      <c r="E229" s="9">
        <v>20.2</v>
      </c>
      <c r="F229" s="10">
        <f>(E229/D229-1)</f>
        <v>0.5574402467232074</v>
      </c>
      <c r="K229" s="12">
        <f>(D229/M229)-1</f>
        <v>0</v>
      </c>
      <c r="L229" s="13">
        <f>(E229/N229)-1</f>
        <v>0</v>
      </c>
      <c r="M229" s="14">
        <v>12.97</v>
      </c>
      <c r="N229" s="9">
        <v>20.2</v>
      </c>
      <c r="O229" s="15">
        <f>D229*O$3</f>
        <v>25.94</v>
      </c>
      <c r="P229" s="16">
        <f>(O229/N229)-1</f>
        <v>0.2841584158415842</v>
      </c>
      <c r="Q229" s="16">
        <f>(N229/O229)-1</f>
        <v>-0.22127987663839632</v>
      </c>
      <c r="R229" s="16">
        <f>(N229*(1+$R226)/O229)-1</f>
        <v>-0.3809381029889898</v>
      </c>
      <c r="S229" s="16">
        <f>(N229*(1+S$3+R$3)/O229)-1</f>
        <v>-0.14340786430223584</v>
      </c>
      <c r="T229" s="17">
        <f>O229*(1-T$3)</f>
        <v>19.455000000000002</v>
      </c>
      <c r="U229" s="7">
        <f>(T229/N229-1)</f>
        <v>-0.0368811881188118</v>
      </c>
      <c r="V229" s="18">
        <v>14.9</v>
      </c>
      <c r="W229" s="19">
        <v>29.8</v>
      </c>
      <c r="X229" s="20">
        <v>19.4</v>
      </c>
      <c r="Y229" s="21"/>
      <c r="Z229" s="22">
        <v>15</v>
      </c>
      <c r="AA229" s="22">
        <v>12.97</v>
      </c>
      <c r="AB229" s="22">
        <f>AA229-Z229</f>
        <v>-2.0299999999999994</v>
      </c>
      <c r="AC229" s="20"/>
      <c r="AD229" s="21"/>
      <c r="AE229" s="21"/>
      <c r="AF229" s="23" t="e">
        <f>(AD229/$AC229-1)</f>
        <v>#DIV/0!</v>
      </c>
      <c r="AG229" s="23" t="e">
        <f>(AE229/$AC229-1)</f>
        <v>#DIV/0!</v>
      </c>
    </row>
    <row r="230" spans="1:33" ht="12.75">
      <c r="A230">
        <f>A229+1</f>
        <v>5</v>
      </c>
      <c r="B230" t="s">
        <v>238</v>
      </c>
      <c r="D230" s="8">
        <v>12.54</v>
      </c>
      <c r="E230" s="9">
        <v>19.65</v>
      </c>
      <c r="F230" s="10">
        <f>(E230/D230-1)</f>
        <v>0.5669856459330143</v>
      </c>
      <c r="K230" s="12">
        <f>(D230/M230)-1</f>
        <v>0</v>
      </c>
      <c r="L230" s="13">
        <f>(E230/N230)-1</f>
        <v>0</v>
      </c>
      <c r="M230" s="14">
        <v>12.54</v>
      </c>
      <c r="N230" s="9">
        <v>19.65</v>
      </c>
      <c r="O230" s="15">
        <f>D230*O$3</f>
        <v>25.08</v>
      </c>
      <c r="P230" s="16">
        <f>(O230/N230)-1</f>
        <v>0.2763358778625955</v>
      </c>
      <c r="Q230" s="16">
        <f>(N230/O230)-1</f>
        <v>-0.21650717703349287</v>
      </c>
      <c r="R230" s="16">
        <f>(N230*(1+$R227)/O230)-1</f>
        <v>-0.41285388770439024</v>
      </c>
      <c r="S230" s="16">
        <f>(N230*(1+S$3+R$3)/O230)-1</f>
        <v>-0.13815789473684215</v>
      </c>
      <c r="T230" s="17">
        <f>O230*(1-T$3)</f>
        <v>18.81</v>
      </c>
      <c r="U230" s="7">
        <f>(T230/N230-1)</f>
        <v>-0.042748091603053484</v>
      </c>
      <c r="V230" s="18">
        <v>15.2</v>
      </c>
      <c r="W230" s="19">
        <v>30.4</v>
      </c>
      <c r="X230" s="20">
        <v>19.8</v>
      </c>
      <c r="Y230" s="21"/>
      <c r="Z230" s="22">
        <v>13</v>
      </c>
      <c r="AA230" s="22">
        <v>12.54</v>
      </c>
      <c r="AB230" s="22">
        <f>AA230-Z230</f>
        <v>-0.46000000000000085</v>
      </c>
      <c r="AC230" s="20"/>
      <c r="AD230" s="21"/>
      <c r="AE230" s="21"/>
      <c r="AF230" s="23" t="e">
        <f>(AD230/$AC230-1)</f>
        <v>#DIV/0!</v>
      </c>
      <c r="AG230" s="23" t="e">
        <f>(AE230/$AC230-1)</f>
        <v>#DIV/0!</v>
      </c>
    </row>
    <row r="231" spans="1:33" ht="12.75">
      <c r="A231">
        <f>A230+1</f>
        <v>6</v>
      </c>
      <c r="B231" t="s">
        <v>239</v>
      </c>
      <c r="D231" s="8">
        <v>10.51</v>
      </c>
      <c r="E231" s="9">
        <v>17.01</v>
      </c>
      <c r="F231" s="10">
        <f>(E231/D231-1)</f>
        <v>0.6184586108468126</v>
      </c>
      <c r="K231" s="12">
        <f>(D231/M231)-1</f>
        <v>0</v>
      </c>
      <c r="L231" s="13">
        <f>(E231/N231)-1</f>
        <v>0</v>
      </c>
      <c r="M231" s="14">
        <v>10.51</v>
      </c>
      <c r="N231" s="9">
        <v>17.01</v>
      </c>
      <c r="O231" s="15">
        <f>D231*O$3</f>
        <v>21.02</v>
      </c>
      <c r="P231" s="16">
        <f>(O231/N231)-1</f>
        <v>0.23574368018812453</v>
      </c>
      <c r="Q231" s="16">
        <f>(N231/O231)-1</f>
        <v>-0.19077069457659368</v>
      </c>
      <c r="R231" s="16">
        <f>(N231*(1+$R228)/O231)-1</f>
        <v>-0.38064907342131593</v>
      </c>
      <c r="S231" s="16">
        <f>(N231*(1+S$3+R$3)/O231)-1</f>
        <v>-0.109847764034253</v>
      </c>
      <c r="T231" s="17">
        <f>O231*(1-T$3)</f>
        <v>15.765</v>
      </c>
      <c r="U231" s="7">
        <f>(T231/N231-1)</f>
        <v>-0.07319223985890655</v>
      </c>
      <c r="V231" s="18">
        <v>11.4</v>
      </c>
      <c r="W231" s="19">
        <v>22.8</v>
      </c>
      <c r="X231" s="20">
        <v>14.85</v>
      </c>
      <c r="Y231" s="21"/>
      <c r="Z231" s="22">
        <v>11</v>
      </c>
      <c r="AA231" s="22">
        <v>10.51</v>
      </c>
      <c r="AB231" s="22">
        <f>AA231-Z231</f>
        <v>-0.4900000000000002</v>
      </c>
      <c r="AC231" s="20"/>
      <c r="AD231" s="21"/>
      <c r="AE231" s="21"/>
      <c r="AF231" s="23" t="e">
        <f>(AD231/$AC231-1)</f>
        <v>#DIV/0!</v>
      </c>
      <c r="AG231" s="23" t="e">
        <f>(AE231/$AC231-1)</f>
        <v>#DIV/0!</v>
      </c>
    </row>
    <row r="232" spans="1:33" ht="12.75">
      <c r="A232">
        <f>A231+1</f>
        <v>7</v>
      </c>
      <c r="B232" t="s">
        <v>240</v>
      </c>
      <c r="D232" s="8">
        <v>12.26</v>
      </c>
      <c r="E232" s="9">
        <v>19.78</v>
      </c>
      <c r="F232" s="10">
        <f>(E232/D232-1)</f>
        <v>0.6133768352365416</v>
      </c>
      <c r="K232" s="12">
        <f>(D232/M232)-1</f>
        <v>0</v>
      </c>
      <c r="L232" s="13">
        <f>(E232/N232)-1</f>
        <v>0</v>
      </c>
      <c r="M232" s="14">
        <v>12.26</v>
      </c>
      <c r="N232" s="9">
        <v>19.78</v>
      </c>
      <c r="O232" s="15">
        <f>D232*O$3</f>
        <v>24.52</v>
      </c>
      <c r="P232" s="16">
        <f>(O232/N232)-1</f>
        <v>0.23963599595551055</v>
      </c>
      <c r="Q232" s="16">
        <f>(N232/O232)-1</f>
        <v>-0.19331158238172919</v>
      </c>
      <c r="R232" s="16">
        <f>(N232*(1+$R229)/O232)-1</f>
        <v>-0.5006099378924231</v>
      </c>
      <c r="S232" s="16">
        <f>(N232*(1+S$3+R$3)/O232)-1</f>
        <v>-0.11264274061990198</v>
      </c>
      <c r="T232" s="17">
        <f>O232*(1-T$3)</f>
        <v>18.39</v>
      </c>
      <c r="U232" s="7">
        <f>(T232/N232-1)</f>
        <v>-0.07027300303336703</v>
      </c>
      <c r="V232" s="18">
        <v>9</v>
      </c>
      <c r="W232" s="19">
        <v>18</v>
      </c>
      <c r="X232" s="20">
        <v>11.7</v>
      </c>
      <c r="Y232" s="21"/>
      <c r="Z232" s="22">
        <v>9</v>
      </c>
      <c r="AA232" s="22">
        <v>12.26</v>
      </c>
      <c r="AB232" s="22">
        <f>AA232-Z232</f>
        <v>3.26</v>
      </c>
      <c r="AC232" s="20"/>
      <c r="AD232" s="21"/>
      <c r="AE232" s="21"/>
      <c r="AF232" s="23" t="e">
        <f>(AD232/$AC232-1)</f>
        <v>#DIV/0!</v>
      </c>
      <c r="AG232" s="23" t="e">
        <f>(AE232/$AC232-1)</f>
        <v>#DIV/0!</v>
      </c>
    </row>
    <row r="233" spans="1:33" ht="12.75">
      <c r="A233">
        <f>A232+1</f>
        <v>8</v>
      </c>
      <c r="B233" t="s">
        <v>241</v>
      </c>
      <c r="D233" s="8">
        <v>9.71</v>
      </c>
      <c r="E233" s="9">
        <v>15.95</v>
      </c>
      <c r="F233" s="10">
        <f>(E233/D233-1)</f>
        <v>0.6426364572605558</v>
      </c>
      <c r="K233" s="12">
        <f>(D233/M233)-1</f>
        <v>0</v>
      </c>
      <c r="L233" s="13">
        <f>(E233/N233)-1</f>
        <v>0</v>
      </c>
      <c r="M233" s="14">
        <v>9.71</v>
      </c>
      <c r="N233" s="9">
        <v>15.95</v>
      </c>
      <c r="O233" s="15">
        <f>D233*O$3</f>
        <v>19.42</v>
      </c>
      <c r="P233" s="16">
        <f>(O233/N233)-1</f>
        <v>0.21755485893416937</v>
      </c>
      <c r="Q233" s="16">
        <f>(N233/O233)-1</f>
        <v>-0.17868177136972208</v>
      </c>
      <c r="R233" s="16">
        <f>(N233*(1+$R230)/O233)-1</f>
        <v>-0.5177661951022154</v>
      </c>
      <c r="S233" s="16">
        <f>(N233*(1+S$3+R$3)/O233)-1</f>
        <v>-0.09654994850669407</v>
      </c>
      <c r="T233" s="17">
        <f>O233*(1-T$3)</f>
        <v>14.565000000000001</v>
      </c>
      <c r="U233" s="7">
        <f>(T233/N233-1)</f>
        <v>-0.08683385579937297</v>
      </c>
      <c r="V233" s="18">
        <v>10.4</v>
      </c>
      <c r="W233" s="19">
        <v>20.8</v>
      </c>
      <c r="X233" s="20">
        <v>13.55</v>
      </c>
      <c r="Y233" s="21"/>
      <c r="Z233" s="22">
        <v>10</v>
      </c>
      <c r="AA233" s="22">
        <v>9.71</v>
      </c>
      <c r="AB233" s="22">
        <f>AA233-Z233</f>
        <v>-0.28999999999999915</v>
      </c>
      <c r="AC233" s="20"/>
      <c r="AD233" s="21"/>
      <c r="AE233" s="21"/>
      <c r="AF233" s="23" t="e">
        <f>(AD233/$AC233-1)</f>
        <v>#DIV/0!</v>
      </c>
      <c r="AG233" s="23" t="e">
        <f>(AE233/$AC233-1)</f>
        <v>#DIV/0!</v>
      </c>
    </row>
    <row r="234" spans="1:33" ht="12.75">
      <c r="A234">
        <f>A233+1</f>
        <v>9</v>
      </c>
      <c r="B234" t="s">
        <v>242</v>
      </c>
      <c r="D234" s="8">
        <v>12.38</v>
      </c>
      <c r="E234" s="9">
        <v>19.16</v>
      </c>
      <c r="F234" s="10">
        <f>(E234/D234-1)</f>
        <v>0.5476575121163165</v>
      </c>
      <c r="K234" s="12">
        <f>(D234/M234)-1</f>
        <v>0</v>
      </c>
      <c r="L234" s="13">
        <f>(E234/N234)-1</f>
        <v>0</v>
      </c>
      <c r="M234" s="14">
        <v>12.38</v>
      </c>
      <c r="N234" s="9">
        <v>19.16</v>
      </c>
      <c r="O234" s="15">
        <f>D234*O$3</f>
        <v>24.76</v>
      </c>
      <c r="P234" s="16">
        <f>(O234/N234)-1</f>
        <v>0.29227557411273497</v>
      </c>
      <c r="Q234" s="16">
        <f>(N234/O234)-1</f>
        <v>-0.22617124394184174</v>
      </c>
      <c r="R234" s="16">
        <f>(N234*(1+$R231)/O234)-1</f>
        <v>-0.5207284429221491</v>
      </c>
      <c r="S234" s="16">
        <f>(N234*(1+S$3+R$3)/O234)-1</f>
        <v>-0.14878836833602593</v>
      </c>
      <c r="T234" s="17">
        <f>O234*(1-T$3)</f>
        <v>18.57</v>
      </c>
      <c r="U234" s="7">
        <f>(T234/N234-1)</f>
        <v>-0.030793319415448828</v>
      </c>
      <c r="V234" s="18">
        <v>13.9</v>
      </c>
      <c r="W234" s="19">
        <v>27.8</v>
      </c>
      <c r="X234" s="20">
        <v>18.1</v>
      </c>
      <c r="Y234" s="21"/>
      <c r="Z234" s="22">
        <v>13</v>
      </c>
      <c r="AA234" s="22">
        <v>12.38</v>
      </c>
      <c r="AB234" s="22">
        <f>AA234-Z234</f>
        <v>-0.6199999999999992</v>
      </c>
      <c r="AC234" s="20"/>
      <c r="AD234" s="21"/>
      <c r="AE234" s="21"/>
      <c r="AF234" s="23" t="e">
        <f>(AD234/$AC234-1)</f>
        <v>#DIV/0!</v>
      </c>
      <c r="AG234" s="23" t="e">
        <f>(AE234/$AC234-1)</f>
        <v>#DIV/0!</v>
      </c>
    </row>
    <row r="235" spans="1:33" ht="12.75">
      <c r="A235">
        <f>A234+1</f>
        <v>10</v>
      </c>
      <c r="B235" t="s">
        <v>243</v>
      </c>
      <c r="D235" s="8">
        <v>12.61</v>
      </c>
      <c r="E235" s="9">
        <v>20.9</v>
      </c>
      <c r="F235" s="10">
        <f>(E235/D235-1)</f>
        <v>0.6574147501982552</v>
      </c>
      <c r="K235" s="12">
        <f>(D235/M235)-1</f>
        <v>0</v>
      </c>
      <c r="L235" s="13">
        <f>(E235/N235)-1</f>
        <v>0</v>
      </c>
      <c r="M235" s="14">
        <v>12.61</v>
      </c>
      <c r="N235" s="9">
        <v>20.9</v>
      </c>
      <c r="O235" s="15">
        <f>D235*O$3</f>
        <v>25.22</v>
      </c>
      <c r="P235" s="16">
        <f>(O235/N235)-1</f>
        <v>0.2066985645933015</v>
      </c>
      <c r="Q235" s="16">
        <f>(N235/O235)-1</f>
        <v>-0.17129262490087238</v>
      </c>
      <c r="R235" s="16">
        <f>(N235*(1+$R232)/O235)-1</f>
        <v>-0.5861517724802396</v>
      </c>
      <c r="S235" s="16">
        <f>(N235*(1+S$3+R$3)/O235)-1</f>
        <v>-0.08842188739095946</v>
      </c>
      <c r="T235" s="17">
        <f>O235*(1-T$3)</f>
        <v>18.915</v>
      </c>
      <c r="U235" s="7">
        <f>(T235/N235-1)</f>
        <v>-0.09497607655502394</v>
      </c>
      <c r="V235" s="18">
        <v>15.25</v>
      </c>
      <c r="W235" s="19">
        <v>30.5</v>
      </c>
      <c r="X235" s="20">
        <v>19.85</v>
      </c>
      <c r="Y235" s="21"/>
      <c r="Z235" s="22">
        <v>13.5</v>
      </c>
      <c r="AA235" s="22">
        <v>12.61</v>
      </c>
      <c r="AB235" s="22">
        <f>AA235-Z235</f>
        <v>-0.8900000000000006</v>
      </c>
      <c r="AC235" s="20"/>
      <c r="AD235" s="21"/>
      <c r="AE235" s="21"/>
      <c r="AF235" s="23" t="e">
        <f>(AD235/$AC235-1)</f>
        <v>#DIV/0!</v>
      </c>
      <c r="AG235" s="23" t="e">
        <f>(AE235/$AC235-1)</f>
        <v>#DIV/0!</v>
      </c>
    </row>
    <row r="236" spans="1:33" ht="12.75">
      <c r="A236">
        <f>A235+1</f>
        <v>11</v>
      </c>
      <c r="B236" t="s">
        <v>244</v>
      </c>
      <c r="D236" s="8">
        <v>14.1</v>
      </c>
      <c r="E236" s="9">
        <v>22.35</v>
      </c>
      <c r="F236" s="10">
        <f>(E236/D236-1)</f>
        <v>0.5851063829787235</v>
      </c>
      <c r="K236" s="12">
        <f>(D236/M236)-1</f>
        <v>0</v>
      </c>
      <c r="L236" s="13">
        <f>(E236/N236)-1</f>
        <v>0</v>
      </c>
      <c r="M236" s="14">
        <v>14.1</v>
      </c>
      <c r="N236" s="9">
        <v>22.35</v>
      </c>
      <c r="O236" s="15">
        <f>D236*O$3</f>
        <v>28.2</v>
      </c>
      <c r="P236" s="16">
        <f>(O236/N236)-1</f>
        <v>0.261744966442953</v>
      </c>
      <c r="Q236" s="16">
        <f>(N236/O236)-1</f>
        <v>-0.20744680851063824</v>
      </c>
      <c r="R236" s="16">
        <f>(N236*(1+$R233)/O236)-1</f>
        <v>-0.6178040588842026</v>
      </c>
      <c r="S236" s="16">
        <f>(N236*(1+S$3+R$3)/O236)-1</f>
        <v>-0.128191489361702</v>
      </c>
      <c r="T236" s="17">
        <f>O236*(1-T$3)</f>
        <v>21.15</v>
      </c>
      <c r="U236" s="7">
        <f>(T236/N236-1)</f>
        <v>-0.05369127516778538</v>
      </c>
      <c r="V236" s="18">
        <v>15.7</v>
      </c>
      <c r="W236" s="19">
        <v>31.4</v>
      </c>
      <c r="X236" s="20">
        <v>17.9</v>
      </c>
      <c r="Y236" s="21"/>
      <c r="Z236" s="22">
        <v>14.5</v>
      </c>
      <c r="AA236" s="22">
        <v>14.1</v>
      </c>
      <c r="AB236" s="22">
        <f>AA236-Z236</f>
        <v>-0.40000000000000036</v>
      </c>
      <c r="AC236" s="20"/>
      <c r="AD236" s="21"/>
      <c r="AE236" s="21"/>
      <c r="AF236" s="23" t="e">
        <f>(AD236/$AC236-1)</f>
        <v>#DIV/0!</v>
      </c>
      <c r="AG236" s="23" t="e">
        <f>(AE236/$AC236-1)</f>
        <v>#DIV/0!</v>
      </c>
    </row>
    <row r="237" spans="1:33" ht="12.75">
      <c r="A237">
        <f>A236+1</f>
        <v>12</v>
      </c>
      <c r="B237" t="s">
        <v>245</v>
      </c>
      <c r="D237" s="8">
        <v>11.29</v>
      </c>
      <c r="E237" s="9">
        <v>18.54</v>
      </c>
      <c r="F237" s="10">
        <f>(E237/D237-1)</f>
        <v>0.642161204605846</v>
      </c>
      <c r="K237" s="12">
        <f>(D237/M237)-1</f>
        <v>0</v>
      </c>
      <c r="L237" s="13">
        <f>(E237/N237)-1</f>
        <v>0</v>
      </c>
      <c r="M237" s="14">
        <v>11.29</v>
      </c>
      <c r="N237" s="9">
        <v>18.54</v>
      </c>
      <c r="O237" s="15">
        <f>D237*O$3</f>
        <v>22.58</v>
      </c>
      <c r="P237" s="16">
        <f>(O237/N237)-1</f>
        <v>0.21790722761596548</v>
      </c>
      <c r="Q237" s="16">
        <f>(N237/O237)-1</f>
        <v>-0.178919397697077</v>
      </c>
      <c r="R237" s="16">
        <f>(N237*(1+$R234)/O237)-1</f>
        <v>-0.6064794212478585</v>
      </c>
      <c r="S237" s="16">
        <f>(N237*(1+S$3+R$3)/O237)-1</f>
        <v>-0.09681133746678461</v>
      </c>
      <c r="T237" s="17">
        <f>O237*(1-T$3)</f>
        <v>16.935</v>
      </c>
      <c r="U237" s="7">
        <f>(T237/N237-1)</f>
        <v>-0.08656957928802589</v>
      </c>
      <c r="V237" s="18">
        <v>13.95</v>
      </c>
      <c r="W237" s="19">
        <v>27.9</v>
      </c>
      <c r="X237" s="20">
        <v>18.15</v>
      </c>
      <c r="Y237" s="21"/>
      <c r="Z237" s="22">
        <v>12</v>
      </c>
      <c r="AA237" s="22">
        <v>11.29</v>
      </c>
      <c r="AB237" s="22">
        <f>AA237-Z237</f>
        <v>-0.7100000000000009</v>
      </c>
      <c r="AC237" s="20"/>
      <c r="AD237" s="21"/>
      <c r="AE237" s="21"/>
      <c r="AF237" s="23" t="e">
        <f>(AD237/$AC237-1)</f>
        <v>#DIV/0!</v>
      </c>
      <c r="AG237" s="23" t="e">
        <f>(AE237/$AC237-1)</f>
        <v>#DIV/0!</v>
      </c>
    </row>
    <row r="238" spans="1:33" ht="12.75">
      <c r="A238">
        <f>A237+1</f>
        <v>13</v>
      </c>
      <c r="B238" t="s">
        <v>246</v>
      </c>
      <c r="D238" s="8">
        <v>15.03</v>
      </c>
      <c r="E238" s="9">
        <v>24.59</v>
      </c>
      <c r="F238" s="10">
        <f>(E238/D238-1)</f>
        <v>0.6360612109115105</v>
      </c>
      <c r="K238" s="12">
        <f>(D238/M238)-1</f>
        <v>0</v>
      </c>
      <c r="L238" s="13">
        <f>(E238/N238)-1</f>
        <v>0</v>
      </c>
      <c r="M238" s="14">
        <v>15.03</v>
      </c>
      <c r="N238" s="9">
        <v>24.59</v>
      </c>
      <c r="O238" s="15">
        <f>D238*O$3</f>
        <v>30.06</v>
      </c>
      <c r="P238" s="16">
        <f>(O238/N238)-1</f>
        <v>0.2224481496543309</v>
      </c>
      <c r="Q238" s="16">
        <f>(N238/O238)-1</f>
        <v>-0.18196939454424477</v>
      </c>
      <c r="R238" s="16">
        <f>(N238*(1+$R235)/O238)-1</f>
        <v>-0.6614594838752192</v>
      </c>
      <c r="S238" s="16">
        <f>(N238*(1+S$3+R$3)/O238)-1</f>
        <v>-0.10016633399866914</v>
      </c>
      <c r="T238" s="17">
        <f>O238*(1-T$3)</f>
        <v>22.544999999999998</v>
      </c>
      <c r="U238" s="7">
        <f>(T238/N238-1)</f>
        <v>-0.08316388775925176</v>
      </c>
      <c r="V238" s="18">
        <v>25.25</v>
      </c>
      <c r="W238" s="19">
        <v>50.5</v>
      </c>
      <c r="X238" s="20">
        <v>28.25</v>
      </c>
      <c r="Y238" s="21"/>
      <c r="Z238" s="22">
        <v>18.5</v>
      </c>
      <c r="AA238" s="22">
        <v>15.03</v>
      </c>
      <c r="AB238" s="22">
        <f>AA238-Z238</f>
        <v>-3.4700000000000006</v>
      </c>
      <c r="AC238" s="20"/>
      <c r="AD238" s="21"/>
      <c r="AE238" s="21"/>
      <c r="AF238" s="23" t="e">
        <f>(AD238/$AC238-1)</f>
        <v>#DIV/0!</v>
      </c>
      <c r="AG238" s="23" t="e">
        <f>(AE238/$AC238-1)</f>
        <v>#DIV/0!</v>
      </c>
    </row>
    <row r="239" spans="1:33" ht="12.75">
      <c r="A239">
        <f>A238+1</f>
        <v>14</v>
      </c>
      <c r="B239" t="s">
        <v>247</v>
      </c>
      <c r="D239" s="8">
        <v>14.57</v>
      </c>
      <c r="E239" s="9">
        <v>23.08</v>
      </c>
      <c r="F239" s="10">
        <f>(E239/D239-1)</f>
        <v>0.5840768702814001</v>
      </c>
      <c r="K239" s="12">
        <f>(D239/M239)-1</f>
        <v>0</v>
      </c>
      <c r="L239" s="13">
        <f>(E239/N239)-1</f>
        <v>0</v>
      </c>
      <c r="M239" s="14">
        <v>14.57</v>
      </c>
      <c r="N239" s="9">
        <v>23.08</v>
      </c>
      <c r="O239" s="15">
        <f>D239*O$3</f>
        <v>29.14</v>
      </c>
      <c r="P239" s="16">
        <f>(O239/N239)-1</f>
        <v>0.26256499133448896</v>
      </c>
      <c r="Q239" s="16">
        <f>(N239/O239)-1</f>
        <v>-0.20796156485929995</v>
      </c>
      <c r="R239" s="16">
        <f>(N239*(1+$R236)/O239)-1</f>
        <v>-0.6972861248815168</v>
      </c>
      <c r="S239" s="16">
        <f>(N239*(1+S$3+R$3)/O239)-1</f>
        <v>-0.1287577213452299</v>
      </c>
      <c r="T239" s="17">
        <f>O239*(1-T$3)</f>
        <v>21.855</v>
      </c>
      <c r="U239" s="7">
        <f>(T239/N239-1)</f>
        <v>-0.05307625649913339</v>
      </c>
      <c r="V239" s="18">
        <v>21</v>
      </c>
      <c r="W239" s="19">
        <v>42</v>
      </c>
      <c r="X239" s="20">
        <v>27.3</v>
      </c>
      <c r="Y239" s="21"/>
      <c r="Z239" s="22">
        <v>18</v>
      </c>
      <c r="AA239" s="22">
        <v>14.57</v>
      </c>
      <c r="AB239" s="22">
        <f>AA239-Z239</f>
        <v>-3.4299999999999997</v>
      </c>
      <c r="AC239" s="20"/>
      <c r="AD239" s="21"/>
      <c r="AE239" s="21"/>
      <c r="AF239" s="23" t="e">
        <f>(AD239/$AC239-1)</f>
        <v>#DIV/0!</v>
      </c>
      <c r="AG239" s="23" t="e">
        <f>(AE239/$AC239-1)</f>
        <v>#DIV/0!</v>
      </c>
    </row>
    <row r="240" spans="1:33" ht="12.75">
      <c r="A240">
        <f>A239+1</f>
        <v>15</v>
      </c>
      <c r="B240" t="s">
        <v>248</v>
      </c>
      <c r="D240" s="8">
        <v>16.37</v>
      </c>
      <c r="E240" s="9">
        <v>25.95</v>
      </c>
      <c r="F240" s="10">
        <f>(E240/D240-1)</f>
        <v>0.585216860109957</v>
      </c>
      <c r="K240" s="12">
        <f>(D240/M240)-1</f>
        <v>0</v>
      </c>
      <c r="L240" s="13">
        <f>(E240/N240)-1</f>
        <v>0</v>
      </c>
      <c r="M240" s="14">
        <v>16.37</v>
      </c>
      <c r="N240" s="9">
        <v>25.95</v>
      </c>
      <c r="O240" s="15">
        <f>D240*O$3</f>
        <v>32.74</v>
      </c>
      <c r="P240" s="16">
        <f>(O240/N240)-1</f>
        <v>0.2616570327552987</v>
      </c>
      <c r="Q240" s="16">
        <f>(N240/O240)-1</f>
        <v>-0.2073915699450215</v>
      </c>
      <c r="R240" s="16">
        <f>(N240*(1+$R237)/O240)-1</f>
        <v>-0.6880922718809386</v>
      </c>
      <c r="S240" s="16">
        <f>(N240*(1+S$3+R$3)/O240)-1</f>
        <v>-0.12813072693952354</v>
      </c>
      <c r="T240" s="17">
        <f>O240*(1-T$3)</f>
        <v>24.555</v>
      </c>
      <c r="U240" s="7">
        <f>(T240/N240-1)</f>
        <v>-0.05375722543352601</v>
      </c>
      <c r="V240" s="18">
        <v>19.4</v>
      </c>
      <c r="W240" s="19">
        <v>38.8</v>
      </c>
      <c r="X240" s="20">
        <v>25.25</v>
      </c>
      <c r="Y240" s="21"/>
      <c r="Z240" s="22">
        <v>16.9</v>
      </c>
      <c r="AA240" s="22">
        <v>16.37</v>
      </c>
      <c r="AB240" s="22">
        <f>AA240-Z240</f>
        <v>-0.5299999999999976</v>
      </c>
      <c r="AC240" s="20"/>
      <c r="AD240" s="21"/>
      <c r="AE240" s="21"/>
      <c r="AF240" s="23" t="e">
        <f>(AD240/$AC240-1)</f>
        <v>#DIV/0!</v>
      </c>
      <c r="AG240" s="23" t="e">
        <f>(AE240/$AC240-1)</f>
        <v>#DIV/0!</v>
      </c>
    </row>
    <row r="241" spans="1:33" ht="12.75">
      <c r="A241">
        <f>A240+1</f>
        <v>16</v>
      </c>
      <c r="B241" t="s">
        <v>249</v>
      </c>
      <c r="D241" s="8">
        <v>11.01</v>
      </c>
      <c r="E241" s="9">
        <v>16.83</v>
      </c>
      <c r="F241" s="10">
        <f>(E241/D241-1)</f>
        <v>0.528610354223433</v>
      </c>
      <c r="K241" s="12">
        <f>(D241/M241)-1</f>
        <v>0</v>
      </c>
      <c r="L241" s="13">
        <f>(E241/N241)-1</f>
        <v>0</v>
      </c>
      <c r="M241" s="14">
        <v>11.01</v>
      </c>
      <c r="N241" s="9">
        <v>16.83</v>
      </c>
      <c r="O241" s="15">
        <f>D241*O$3</f>
        <v>22.02</v>
      </c>
      <c r="P241" s="16">
        <f>(O241/N241)-1</f>
        <v>0.3083778966131909</v>
      </c>
      <c r="Q241" s="16">
        <f>(N241/O241)-1</f>
        <v>-0.23569482288828347</v>
      </c>
      <c r="R241" s="16">
        <f>(N241*(1+$R238)/O241)-1</f>
        <v>-0.7412517308637575</v>
      </c>
      <c r="S241" s="16">
        <f>(N241*(1+S$3+R$3)/O241)-1</f>
        <v>-0.15926430517711176</v>
      </c>
      <c r="T241" s="17">
        <f>O241*(1-T$3)</f>
        <v>16.515</v>
      </c>
      <c r="U241" s="7">
        <f>(T241/N241-1)</f>
        <v>-0.018716577540106805</v>
      </c>
      <c r="V241" s="18">
        <v>10.7</v>
      </c>
      <c r="W241" s="19">
        <v>21.4</v>
      </c>
      <c r="X241" s="20">
        <v>13.95</v>
      </c>
      <c r="Y241" s="21"/>
      <c r="Z241" s="22">
        <v>11</v>
      </c>
      <c r="AA241" s="22">
        <v>11.01</v>
      </c>
      <c r="AB241" s="22">
        <f>AA241-Z241</f>
        <v>0.009999999999999787</v>
      </c>
      <c r="AC241" s="20"/>
      <c r="AD241" s="21"/>
      <c r="AE241" s="21"/>
      <c r="AF241" s="23" t="e">
        <f>(AD241/$AC241-1)</f>
        <v>#DIV/0!</v>
      </c>
      <c r="AG241" s="23" t="e">
        <f>(AE241/$AC241-1)</f>
        <v>#DIV/0!</v>
      </c>
    </row>
    <row r="242" spans="1:33" ht="12.75">
      <c r="A242">
        <f>A241+1</f>
        <v>17</v>
      </c>
      <c r="B242" t="s">
        <v>250</v>
      </c>
      <c r="D242" s="8">
        <v>46.25</v>
      </c>
      <c r="E242" s="9">
        <v>74.53</v>
      </c>
      <c r="F242" s="10">
        <f>(E242/D242-1)</f>
        <v>0.6114594594594596</v>
      </c>
      <c r="K242" s="12">
        <f>(D242/M242)-1</f>
        <v>0</v>
      </c>
      <c r="L242" s="13">
        <f>(E242/N242)-1</f>
        <v>0</v>
      </c>
      <c r="M242" s="14">
        <v>46.25</v>
      </c>
      <c r="N242" s="9">
        <v>74.53</v>
      </c>
      <c r="O242" s="15">
        <f>D242*O$3</f>
        <v>92.5</v>
      </c>
      <c r="P242" s="16">
        <f>(O242/N242)-1</f>
        <v>0.2411109620287133</v>
      </c>
      <c r="Q242" s="16">
        <f>(N242/O242)-1</f>
        <v>-0.19427027027027022</v>
      </c>
      <c r="R242" s="16">
        <f>(N242*(1+$R239)/O242)-1</f>
        <v>-0.7560944312153454</v>
      </c>
      <c r="S242" s="16">
        <f>(N242*(1+S$3+R$3)/O242)-1</f>
        <v>-0.11369729729729727</v>
      </c>
      <c r="T242" s="17">
        <f>O242*(1-T$3)</f>
        <v>69.375</v>
      </c>
      <c r="U242" s="7">
        <f>(T242/N242-1)</f>
        <v>-0.06916677847846509</v>
      </c>
      <c r="V242" s="18">
        <v>53.4</v>
      </c>
      <c r="W242" s="19">
        <v>106.8</v>
      </c>
      <c r="X242" s="20">
        <v>69.45</v>
      </c>
      <c r="Y242" s="21"/>
      <c r="Z242" s="22">
        <v>47</v>
      </c>
      <c r="AA242" s="22">
        <v>46.25</v>
      </c>
      <c r="AB242" s="22">
        <f>AA242-Z242</f>
        <v>-0.75</v>
      </c>
      <c r="AC242" s="20"/>
      <c r="AD242" s="21"/>
      <c r="AE242" s="21"/>
      <c r="AF242" s="23" t="e">
        <f>(AD242/$AC242-1)</f>
        <v>#DIV/0!</v>
      </c>
      <c r="AG242" s="23" t="e">
        <f>(AE242/$AC242-1)</f>
        <v>#DIV/0!</v>
      </c>
    </row>
    <row r="243" spans="1:33" ht="12.75">
      <c r="A243">
        <f>A242+1</f>
        <v>18</v>
      </c>
      <c r="B243" s="24" t="s">
        <v>251</v>
      </c>
      <c r="D243" s="8">
        <v>9.1</v>
      </c>
      <c r="E243" s="9">
        <v>16.2</v>
      </c>
      <c r="F243" s="10">
        <f>(E243/D243-1)</f>
        <v>0.7802197802197801</v>
      </c>
      <c r="K243" s="12">
        <f>(D243/M243)-1</f>
        <v>0</v>
      </c>
      <c r="L243" s="13">
        <f>(E243/N243)-1</f>
        <v>0</v>
      </c>
      <c r="M243" s="14">
        <v>9.1</v>
      </c>
      <c r="N243" s="9">
        <v>16.2</v>
      </c>
      <c r="O243" s="15">
        <f>D243*O$3</f>
        <v>18.2</v>
      </c>
      <c r="P243" s="16">
        <f>(O243/N243)-1</f>
        <v>0.1234567901234569</v>
      </c>
      <c r="Q243" s="16">
        <f>(N243/O243)-1</f>
        <v>-0.10989010989010994</v>
      </c>
      <c r="R243" s="16">
        <f>(N243*(1+$R240)/O243)-1</f>
        <v>-0.7223678463995167</v>
      </c>
      <c r="S243" s="16">
        <f>(N243*(1+S$3+R$3)/O243)-1</f>
        <v>-0.020879120879120805</v>
      </c>
      <c r="T243" s="17">
        <f>O243*(1-T$3)</f>
        <v>13.649999999999999</v>
      </c>
      <c r="U243" s="7">
        <f>(T243/N243-1)</f>
        <v>-0.15740740740740744</v>
      </c>
      <c r="V243" s="18">
        <v>10.4</v>
      </c>
      <c r="W243" s="19">
        <v>20.8</v>
      </c>
      <c r="X243" s="20">
        <v>13.55</v>
      </c>
      <c r="Y243" s="21"/>
      <c r="Z243" s="22">
        <v>9.25</v>
      </c>
      <c r="AA243" s="22">
        <v>43.51</v>
      </c>
      <c r="AB243" s="22">
        <f>AA243-Z243</f>
        <v>34.26</v>
      </c>
      <c r="AC243" s="20"/>
      <c r="AD243" s="21"/>
      <c r="AE243" s="21"/>
      <c r="AF243" s="23" t="e">
        <f>(AD243/$AC243-1)</f>
        <v>#DIV/0!</v>
      </c>
      <c r="AG243" s="23" t="e">
        <f>(AE243/$AC243-1)</f>
        <v>#DIV/0!</v>
      </c>
    </row>
    <row r="244" spans="1:33" ht="12.75">
      <c r="A244">
        <f>A243+1</f>
        <v>19</v>
      </c>
      <c r="B244" t="s">
        <v>252</v>
      </c>
      <c r="D244" s="8">
        <v>43.19</v>
      </c>
      <c r="E244" s="9">
        <v>78.55</v>
      </c>
      <c r="F244" s="10">
        <f>(E244/D244-1)</f>
        <v>0.8187080342671915</v>
      </c>
      <c r="K244" s="12">
        <f>(D244/M244)-1</f>
        <v>0</v>
      </c>
      <c r="L244" s="13">
        <f>(E244/N244)-1</f>
        <v>0</v>
      </c>
      <c r="M244" s="14">
        <v>43.19</v>
      </c>
      <c r="N244" s="9">
        <v>78.55</v>
      </c>
      <c r="O244" s="15">
        <f>D244*O$3</f>
        <v>86.38</v>
      </c>
      <c r="P244" s="16">
        <f>(O244/N244)-1</f>
        <v>0.09968173138128589</v>
      </c>
      <c r="Q244" s="16">
        <f>(N244/O244)-1</f>
        <v>-0.09064598286640424</v>
      </c>
      <c r="R244" s="16">
        <f>(N244*(1+$R241)/O244)-1</f>
        <v>-0.764706222034593</v>
      </c>
      <c r="S244" s="16">
        <f>(N244*(1+S$3+R$3)/O244)-1</f>
        <v>0.00028941884695532494</v>
      </c>
      <c r="T244" s="17">
        <f>O244*(1-T$3)</f>
        <v>64.785</v>
      </c>
      <c r="U244" s="7">
        <f>(T244/N244-1)</f>
        <v>-0.17523870146403564</v>
      </c>
      <c r="V244" s="18">
        <v>63.6</v>
      </c>
      <c r="W244" s="19">
        <v>127.2</v>
      </c>
      <c r="X244" s="20">
        <v>82.7</v>
      </c>
      <c r="Y244" s="21"/>
      <c r="Z244" s="22">
        <v>57</v>
      </c>
      <c r="AA244" s="22">
        <v>13.91</v>
      </c>
      <c r="AB244" s="22">
        <f>AA244-Z244</f>
        <v>-43.09</v>
      </c>
      <c r="AC244" s="20"/>
      <c r="AD244" s="21"/>
      <c r="AE244" s="21"/>
      <c r="AF244" s="23" t="e">
        <f>(AD244/$AC244-1)</f>
        <v>#DIV/0!</v>
      </c>
      <c r="AG244" s="23" t="e">
        <f>(AE244/$AC244-1)</f>
        <v>#DIV/0!</v>
      </c>
    </row>
    <row r="245" spans="1:33" ht="12.75">
      <c r="A245">
        <f>A244+1</f>
        <v>20</v>
      </c>
      <c r="B245" t="s">
        <v>253</v>
      </c>
      <c r="D245" s="8">
        <v>43.51</v>
      </c>
      <c r="E245" s="9">
        <v>69.31</v>
      </c>
      <c r="F245" s="10">
        <f>(E245/D245-1)</f>
        <v>0.5929671339921858</v>
      </c>
      <c r="K245" s="12">
        <f>(D245/M245)-1</f>
        <v>0</v>
      </c>
      <c r="L245" s="13">
        <f>(E245/N245)-1</f>
        <v>0</v>
      </c>
      <c r="M245" s="14">
        <v>43.51</v>
      </c>
      <c r="N245" s="9">
        <v>69.31</v>
      </c>
      <c r="O245" s="15">
        <f>D245*O$3</f>
        <v>87.02</v>
      </c>
      <c r="P245" s="16">
        <f>(O245/N245)-1</f>
        <v>0.2555186841725581</v>
      </c>
      <c r="Q245" s="16">
        <f>(N245/O245)-1</f>
        <v>-0.2035164330039071</v>
      </c>
      <c r="R245" s="16">
        <f>(N245*(1+$R242)/O245)-1</f>
        <v>-0.8057332225641873</v>
      </c>
      <c r="S245" s="16">
        <f>(N245*(1+S$3+R$3)/O245)-1</f>
        <v>-0.12386807630429764</v>
      </c>
      <c r="T245" s="17">
        <f>O245*(1-T$3)</f>
        <v>65.265</v>
      </c>
      <c r="U245" s="7">
        <f>(T245/N245-1)</f>
        <v>-0.058360986870581444</v>
      </c>
      <c r="V245" s="18">
        <v>40.5</v>
      </c>
      <c r="W245" s="19">
        <v>81</v>
      </c>
      <c r="X245" s="20">
        <v>52.65</v>
      </c>
      <c r="Y245" s="21"/>
      <c r="Z245" s="22">
        <v>44</v>
      </c>
      <c r="AA245" s="22">
        <v>15.7</v>
      </c>
      <c r="AB245" s="22">
        <f>AA245-Z245</f>
        <v>-28.3</v>
      </c>
      <c r="AC245" s="20"/>
      <c r="AD245" s="21"/>
      <c r="AE245" s="21"/>
      <c r="AF245" s="23" t="e">
        <f>(AD245/$AC245-1)</f>
        <v>#DIV/0!</v>
      </c>
      <c r="AG245" s="23" t="e">
        <f>(AE245/$AC245-1)</f>
        <v>#DIV/0!</v>
      </c>
    </row>
    <row r="246" spans="1:33" ht="12.75">
      <c r="A246">
        <f>A245+1</f>
        <v>21</v>
      </c>
      <c r="B246" t="s">
        <v>254</v>
      </c>
      <c r="D246" s="8">
        <v>23.34</v>
      </c>
      <c r="E246" s="9">
        <v>34.4</v>
      </c>
      <c r="F246" s="10">
        <f>(E246/D246-1)</f>
        <v>0.4738646101113968</v>
      </c>
      <c r="K246" s="12">
        <f>(D246/M246)-1</f>
        <v>0</v>
      </c>
      <c r="L246" s="13">
        <f>(E246/N246)-1</f>
        <v>0</v>
      </c>
      <c r="M246" s="14">
        <v>23.34</v>
      </c>
      <c r="N246" s="9">
        <v>34.4</v>
      </c>
      <c r="O246" s="15">
        <f>D246*O$3</f>
        <v>46.68</v>
      </c>
      <c r="P246" s="16">
        <f>(O246/N246)-1</f>
        <v>0.3569767441860465</v>
      </c>
      <c r="Q246" s="16">
        <f>(N246/O246)-1</f>
        <v>-0.2630676949443016</v>
      </c>
      <c r="R246" s="16">
        <f>(N246*(1+$R243)/O246)-1</f>
        <v>-0.7954038970896181</v>
      </c>
      <c r="S246" s="16">
        <f>(N246*(1+S$3+R$3)/O246)-1</f>
        <v>-0.18937446443873174</v>
      </c>
      <c r="T246" s="17">
        <f>O246*(1-T$3)</f>
        <v>35.01</v>
      </c>
      <c r="U246" s="7">
        <f>(T246/N246-1)</f>
        <v>0.017732558139534893</v>
      </c>
      <c r="V246" s="18">
        <v>24.1</v>
      </c>
      <c r="W246" s="19">
        <v>48.2</v>
      </c>
      <c r="X246" s="20">
        <v>31.35</v>
      </c>
      <c r="Y246" s="21"/>
      <c r="Z246" s="22">
        <v>24</v>
      </c>
      <c r="AA246" s="22">
        <v>18.54</v>
      </c>
      <c r="AB246" s="22">
        <f>AA246-Z246</f>
        <v>-5.460000000000001</v>
      </c>
      <c r="AC246" s="20"/>
      <c r="AD246" s="21"/>
      <c r="AE246" s="21"/>
      <c r="AF246" s="23" t="e">
        <f>(AD246/$AC246-1)</f>
        <v>#DIV/0!</v>
      </c>
      <c r="AG246" s="23" t="e">
        <f>(AE246/$AC246-1)</f>
        <v>#DIV/0!</v>
      </c>
    </row>
    <row r="247" spans="1:33" ht="12.75">
      <c r="A247">
        <f>A246+1</f>
        <v>22</v>
      </c>
      <c r="B247" t="s">
        <v>255</v>
      </c>
      <c r="D247" s="8">
        <v>13.51</v>
      </c>
      <c r="E247" s="9">
        <v>23.32</v>
      </c>
      <c r="F247" s="10">
        <f>(E247/D247-1)</f>
        <v>0.7261287934863065</v>
      </c>
      <c r="K247" s="12">
        <f>(D247/M247)-1</f>
        <v>0</v>
      </c>
      <c r="L247" s="13">
        <f>(E247/N247)-1</f>
        <v>0</v>
      </c>
      <c r="M247" s="14">
        <v>13.51</v>
      </c>
      <c r="N247" s="9">
        <v>23.32</v>
      </c>
      <c r="O247" s="15">
        <f>D247*O$3</f>
        <v>27.02</v>
      </c>
      <c r="P247" s="16">
        <f>(O247/N247)-1</f>
        <v>0.1586620926243567</v>
      </c>
      <c r="Q247" s="16">
        <f>(N247/O247)-1</f>
        <v>-0.13693560325684673</v>
      </c>
      <c r="R247" s="16">
        <f>(N247*(1+$R244)/O247)-1</f>
        <v>-0.7969263174628686</v>
      </c>
      <c r="S247" s="16">
        <f>(N247*(1+S$3+R$3)/O247)-1</f>
        <v>-0.050629163582531445</v>
      </c>
      <c r="T247" s="17">
        <f>O247*(1-T$3)</f>
        <v>20.265</v>
      </c>
      <c r="U247" s="7">
        <f>(T247/N247-1)</f>
        <v>-0.13100343053173236</v>
      </c>
      <c r="V247" s="18">
        <v>17.25</v>
      </c>
      <c r="W247" s="19">
        <v>34.5</v>
      </c>
      <c r="X247" s="20">
        <v>22.45</v>
      </c>
      <c r="Y247" s="21"/>
      <c r="Z247" s="22">
        <v>17.5</v>
      </c>
      <c r="AA247" s="22">
        <v>70.38</v>
      </c>
      <c r="AB247" s="22">
        <f>AA247-Z247</f>
        <v>52.879999999999995</v>
      </c>
      <c r="AC247" s="20"/>
      <c r="AD247" s="21"/>
      <c r="AE247" s="21"/>
      <c r="AF247" s="23" t="e">
        <f>(AD247/$AC247-1)</f>
        <v>#DIV/0!</v>
      </c>
      <c r="AG247" s="23" t="e">
        <f>(AE247/$AC247-1)</f>
        <v>#DIV/0!</v>
      </c>
    </row>
    <row r="248" spans="1:33" ht="12.75">
      <c r="A248">
        <f>A247+1</f>
        <v>23</v>
      </c>
      <c r="B248" t="s">
        <v>256</v>
      </c>
      <c r="D248" s="8">
        <v>13.91</v>
      </c>
      <c r="E248" s="9">
        <v>20.39</v>
      </c>
      <c r="F248" s="10">
        <f>(E248/D248-1)</f>
        <v>0.46585190510424157</v>
      </c>
      <c r="K248" s="12">
        <f>(D248/M248)-1</f>
        <v>0</v>
      </c>
      <c r="L248" s="13">
        <f>(E248/N248)-1</f>
        <v>0</v>
      </c>
      <c r="M248" s="14">
        <v>13.91</v>
      </c>
      <c r="N248" s="9">
        <v>20.39</v>
      </c>
      <c r="O248" s="15">
        <f>D248*O$3</f>
        <v>27.82</v>
      </c>
      <c r="P248" s="16">
        <f>(O248/N248)-1</f>
        <v>0.3643943109367336</v>
      </c>
      <c r="Q248" s="16">
        <f>(N248/O248)-1</f>
        <v>-0.2670740474478792</v>
      </c>
      <c r="R248" s="16">
        <f>(N248*(1+$R245)/O248)-1</f>
        <v>-0.8576168370986261</v>
      </c>
      <c r="S248" s="16">
        <f>(N248*(1+S$3+R$3)/O248)-1</f>
        <v>-0.19378145219266707</v>
      </c>
      <c r="T248" s="17">
        <f>O248*(1-T$3)</f>
        <v>20.865000000000002</v>
      </c>
      <c r="U248" s="7">
        <f>(T248/N248-1)</f>
        <v>0.023295733202550295</v>
      </c>
      <c r="V248" s="18">
        <v>16.1</v>
      </c>
      <c r="W248" s="19">
        <v>32.2</v>
      </c>
      <c r="X248" s="20">
        <v>20.95</v>
      </c>
      <c r="Y248" s="21"/>
      <c r="Z248" s="22">
        <v>14.3</v>
      </c>
      <c r="AA248" s="22">
        <v>32.55</v>
      </c>
      <c r="AB248" s="22">
        <f>AA248-Z248</f>
        <v>18.249999999999996</v>
      </c>
      <c r="AC248" s="20"/>
      <c r="AD248" s="21"/>
      <c r="AE248" s="21"/>
      <c r="AF248" s="23" t="e">
        <f>(AD248/$AC248-1)</f>
        <v>#DIV/0!</v>
      </c>
      <c r="AG248" s="23" t="e">
        <f>(AE248/$AC248-1)</f>
        <v>#DIV/0!</v>
      </c>
    </row>
    <row r="249" spans="1:33" ht="12.75">
      <c r="A249">
        <f>A248+1</f>
        <v>24</v>
      </c>
      <c r="B249" t="s">
        <v>257</v>
      </c>
      <c r="D249" s="8">
        <v>15.7</v>
      </c>
      <c r="E249" s="9">
        <v>24.87</v>
      </c>
      <c r="F249" s="10">
        <f>(E249/D249-1)</f>
        <v>0.5840764331210193</v>
      </c>
      <c r="K249" s="12">
        <f>(D249/M249)-1</f>
        <v>0</v>
      </c>
      <c r="L249" s="13">
        <f>(E249/N249)-1</f>
        <v>0</v>
      </c>
      <c r="M249" s="14">
        <v>15.7</v>
      </c>
      <c r="N249" s="9">
        <v>24.87</v>
      </c>
      <c r="O249" s="15">
        <f>D249*O$3</f>
        <v>31.4</v>
      </c>
      <c r="P249" s="16">
        <f>(O249/N249)-1</f>
        <v>0.2625653397667871</v>
      </c>
      <c r="Q249" s="16">
        <f>(N249/O249)-1</f>
        <v>-0.20796178343949034</v>
      </c>
      <c r="R249" s="16">
        <f>(N249*(1+$R246)/O249)-1</f>
        <v>-0.8379520675356307</v>
      </c>
      <c r="S249" s="16">
        <f>(N249*(1+S$3+R$3)/O249)-1</f>
        <v>-0.12875796178343935</v>
      </c>
      <c r="T249" s="17">
        <f>O249*(1-T$3)</f>
        <v>23.549999999999997</v>
      </c>
      <c r="U249" s="7">
        <f>(T249/N249-1)</f>
        <v>-0.053075995174909685</v>
      </c>
      <c r="V249" s="18">
        <v>16.5</v>
      </c>
      <c r="W249" s="19">
        <v>33</v>
      </c>
      <c r="X249" s="20">
        <v>21.45</v>
      </c>
      <c r="Y249" s="21"/>
      <c r="Z249" s="22">
        <v>16</v>
      </c>
      <c r="AA249" s="22">
        <v>32.58</v>
      </c>
      <c r="AB249" s="22">
        <f>AA249-Z249</f>
        <v>16.58</v>
      </c>
      <c r="AC249" s="20"/>
      <c r="AD249" s="21"/>
      <c r="AE249" s="21"/>
      <c r="AF249" s="23" t="e">
        <f>(AD249/$AC249-1)</f>
        <v>#DIV/0!</v>
      </c>
      <c r="AG249" s="23" t="e">
        <f>(AE249/$AC249-1)</f>
        <v>#DIV/0!</v>
      </c>
    </row>
    <row r="250" spans="1:33" ht="12.75">
      <c r="A250">
        <f>A249+1</f>
        <v>25</v>
      </c>
      <c r="B250" t="s">
        <v>258</v>
      </c>
      <c r="D250" s="8">
        <v>13.38</v>
      </c>
      <c r="E250" s="9">
        <v>20.67</v>
      </c>
      <c r="F250" s="10">
        <f>(E250/D250-1)</f>
        <v>0.5448430493273544</v>
      </c>
      <c r="K250" s="12">
        <f>(D250/M250)-1</f>
        <v>0</v>
      </c>
      <c r="L250" s="13">
        <f>(E250/N250)-1</f>
        <v>0</v>
      </c>
      <c r="M250" s="14">
        <v>13.38</v>
      </c>
      <c r="N250" s="9">
        <v>20.67</v>
      </c>
      <c r="O250" s="15">
        <f>D250*O$3</f>
        <v>26.76</v>
      </c>
      <c r="P250" s="16">
        <f>(O250/N250)-1</f>
        <v>0.2946298984034832</v>
      </c>
      <c r="Q250" s="16">
        <f>(N250/O250)-1</f>
        <v>-0.2275784753363228</v>
      </c>
      <c r="R250" s="16">
        <f>(N250*(1+$R247)/O250)-1</f>
        <v>-0.8431415165156014</v>
      </c>
      <c r="S250" s="16">
        <f>(N250*(1+S$3+R$3)/O250)-1</f>
        <v>-0.15033632286995502</v>
      </c>
      <c r="T250" s="17">
        <f>O250*(1-T$3)</f>
        <v>20.07</v>
      </c>
      <c r="U250" s="7">
        <f>(T250/N250-1)</f>
        <v>-0.029027576197387606</v>
      </c>
      <c r="V250" s="18">
        <v>13.1</v>
      </c>
      <c r="W250" s="19">
        <v>26.2</v>
      </c>
      <c r="X250" s="20">
        <v>17.05</v>
      </c>
      <c r="Y250" s="21"/>
      <c r="Z250" s="22">
        <v>13</v>
      </c>
      <c r="AA250" s="22">
        <v>18.86</v>
      </c>
      <c r="AB250" s="22">
        <f>AA250-Z250</f>
        <v>5.859999999999999</v>
      </c>
      <c r="AC250" s="20"/>
      <c r="AD250" s="21"/>
      <c r="AE250" s="21"/>
      <c r="AF250" s="23" t="e">
        <f>(AD250/$AC250-1)</f>
        <v>#DIV/0!</v>
      </c>
      <c r="AG250" s="23" t="e">
        <f>(AE250/$AC250-1)</f>
        <v>#DIV/0!</v>
      </c>
    </row>
    <row r="251" spans="1:33" ht="12.75">
      <c r="A251">
        <f>A250+1</f>
        <v>26</v>
      </c>
      <c r="B251" t="s">
        <v>259</v>
      </c>
      <c r="D251" s="8">
        <v>11.3</v>
      </c>
      <c r="E251" s="9">
        <v>23.32</v>
      </c>
      <c r="F251" s="10">
        <f>(E251/D251-1)</f>
        <v>1.0637168141592919</v>
      </c>
      <c r="K251" s="12">
        <f>(D251/M251)-1</f>
        <v>0</v>
      </c>
      <c r="L251" s="13">
        <f>(E251/N251)-1</f>
        <v>0</v>
      </c>
      <c r="M251" s="14">
        <v>11.3</v>
      </c>
      <c r="N251" s="9">
        <v>23.32</v>
      </c>
      <c r="O251" s="15">
        <f>D251*O$3</f>
        <v>22.6</v>
      </c>
      <c r="P251" s="16">
        <f>(O251/N251)-1</f>
        <v>-0.030874785591766707</v>
      </c>
      <c r="Q251" s="16">
        <f>(N251/O251)-1</f>
        <v>0.031858407079645934</v>
      </c>
      <c r="R251" s="16">
        <f>(N251*(1+$R248)/O251)-1</f>
        <v>-0.8530807363336266</v>
      </c>
      <c r="S251" s="16">
        <f>(N251*(1+S$3+R$3)/O251)-1</f>
        <v>0.1350442477876106</v>
      </c>
      <c r="T251" s="17">
        <f>O251*(1-T$3)</f>
        <v>16.950000000000003</v>
      </c>
      <c r="U251" s="7">
        <f>(T251/N251-1)</f>
        <v>-0.27315608919382495</v>
      </c>
      <c r="V251" s="18">
        <v>12.25</v>
      </c>
      <c r="W251" s="19">
        <v>24.5</v>
      </c>
      <c r="X251" s="20">
        <v>15.95</v>
      </c>
      <c r="Y251" s="21"/>
      <c r="Z251" s="22">
        <v>11.75</v>
      </c>
      <c r="AA251" s="22">
        <v>44.67</v>
      </c>
      <c r="AB251" s="22">
        <f>AA251-Z251</f>
        <v>32.92</v>
      </c>
      <c r="AC251" s="20"/>
      <c r="AD251" s="21"/>
      <c r="AE251" s="21"/>
      <c r="AF251" s="23" t="e">
        <f>(AD251/$AC251-1)</f>
        <v>#DIV/0!</v>
      </c>
      <c r="AG251" s="23" t="e">
        <f>(AE251/$AC251-1)</f>
        <v>#DIV/0!</v>
      </c>
    </row>
    <row r="252" spans="1:33" ht="12.75">
      <c r="A252">
        <f>A251+1</f>
        <v>27</v>
      </c>
      <c r="B252" t="s">
        <v>260</v>
      </c>
      <c r="D252" s="8">
        <v>18.54</v>
      </c>
      <c r="E252" s="9">
        <v>29.82</v>
      </c>
      <c r="F252" s="10">
        <f>(E252/D252-1)</f>
        <v>0.6084142394822007</v>
      </c>
      <c r="K252" s="12">
        <f>(D252/M252)-1</f>
        <v>0</v>
      </c>
      <c r="L252" s="13">
        <f>(E252/N252)-1</f>
        <v>0</v>
      </c>
      <c r="M252" s="14">
        <v>18.54</v>
      </c>
      <c r="N252" s="9">
        <v>29.82</v>
      </c>
      <c r="O252" s="15">
        <f>D252*O$3</f>
        <v>37.08</v>
      </c>
      <c r="P252" s="16">
        <f>(O252/N252)-1</f>
        <v>0.24346076458752508</v>
      </c>
      <c r="Q252" s="16">
        <f>(N252/O252)-1</f>
        <v>-0.19579288025889963</v>
      </c>
      <c r="R252" s="16">
        <f>(N252*(1+$R249)/O252)-1</f>
        <v>-0.8696798989728292</v>
      </c>
      <c r="S252" s="16">
        <f>(N252*(1+S$3+R$3)/O252)-1</f>
        <v>-0.11537216828478958</v>
      </c>
      <c r="T252" s="17">
        <f>O252*(1-T$3)</f>
        <v>27.81</v>
      </c>
      <c r="U252" s="7">
        <f>(T252/N252-1)</f>
        <v>-0.06740442655935619</v>
      </c>
      <c r="V252" s="18">
        <v>20.3</v>
      </c>
      <c r="W252" s="19">
        <v>40.6</v>
      </c>
      <c r="X252" s="20">
        <v>26.4</v>
      </c>
      <c r="Y252" s="21"/>
      <c r="Z252" s="22">
        <v>19</v>
      </c>
      <c r="AA252" s="22">
        <v>14.13</v>
      </c>
      <c r="AB252" s="22">
        <f>AA252-Z252</f>
        <v>-4.869999999999999</v>
      </c>
      <c r="AC252" s="20"/>
      <c r="AD252" s="21"/>
      <c r="AE252" s="21"/>
      <c r="AF252" s="23" t="e">
        <f>(AD252/$AC252-1)</f>
        <v>#DIV/0!</v>
      </c>
      <c r="AG252" s="23" t="e">
        <f>(AE252/$AC252-1)</f>
        <v>#DIV/0!</v>
      </c>
    </row>
    <row r="253" spans="1:33" ht="12.75">
      <c r="A253">
        <f>A252+1</f>
        <v>28</v>
      </c>
      <c r="B253" t="s">
        <v>261</v>
      </c>
      <c r="D253" s="8">
        <v>33.13</v>
      </c>
      <c r="E253" s="9">
        <v>56.06</v>
      </c>
      <c r="F253" s="10">
        <f>(E253/D253-1)</f>
        <v>0.6921219438575308</v>
      </c>
      <c r="K253" s="12">
        <f>(D253/M253)-1</f>
        <v>0</v>
      </c>
      <c r="L253" s="13">
        <f>(E253/N253)-1</f>
        <v>0</v>
      </c>
      <c r="M253" s="14">
        <v>33.13</v>
      </c>
      <c r="N253" s="9">
        <v>56.06</v>
      </c>
      <c r="O253" s="15">
        <f>D253*O$3</f>
        <v>66.26</v>
      </c>
      <c r="P253" s="16">
        <f>(O253/N253)-1</f>
        <v>0.18194791295041024</v>
      </c>
      <c r="Q253" s="16">
        <f>(N253/O253)-1</f>
        <v>-0.1539390280712346</v>
      </c>
      <c r="R253" s="16">
        <f>(N253*(1+$R250)/O253)-1</f>
        <v>-0.8672881590079176</v>
      </c>
      <c r="S253" s="16">
        <f>(N253*(1+S$3+R$3)/O253)-1</f>
        <v>-0.0693329308783579</v>
      </c>
      <c r="T253" s="17">
        <f>O253*(1-T$3)</f>
        <v>49.69500000000001</v>
      </c>
      <c r="U253" s="7">
        <f>(T253/N253-1)</f>
        <v>-0.11353906528719215</v>
      </c>
      <c r="V253" s="18">
        <v>41.2</v>
      </c>
      <c r="W253" s="19">
        <v>82.4</v>
      </c>
      <c r="X253" s="20">
        <v>53.6</v>
      </c>
      <c r="Y253" s="21"/>
      <c r="Z253" s="22">
        <v>34.5</v>
      </c>
      <c r="AA253" s="22">
        <v>15.24</v>
      </c>
      <c r="AB253" s="22">
        <f>AA253-Z253</f>
        <v>-19.259999999999998</v>
      </c>
      <c r="AC253" s="20"/>
      <c r="AD253" s="21"/>
      <c r="AE253" s="21"/>
      <c r="AF253" s="23" t="e">
        <f>(AD253/$AC253-1)</f>
        <v>#DIV/0!</v>
      </c>
      <c r="AG253" s="23" t="e">
        <f>(AE253/$AC253-1)</f>
        <v>#DIV/0!</v>
      </c>
    </row>
    <row r="254" spans="1:33" ht="12.75">
      <c r="A254">
        <f>A253+1</f>
        <v>29</v>
      </c>
      <c r="B254" t="s">
        <v>262</v>
      </c>
      <c r="D254" s="8">
        <v>70.38</v>
      </c>
      <c r="E254" s="9">
        <v>117.48</v>
      </c>
      <c r="F254" s="10">
        <f>(E254/D254-1)</f>
        <v>0.6692242114237001</v>
      </c>
      <c r="K254" s="12">
        <f>(D254/M254)-1</f>
        <v>0</v>
      </c>
      <c r="L254" s="13">
        <f>(E254/N254)-1</f>
        <v>0</v>
      </c>
      <c r="M254" s="14">
        <v>70.38</v>
      </c>
      <c r="N254" s="9">
        <v>117.48</v>
      </c>
      <c r="O254" s="15">
        <f>D254*O$3</f>
        <v>140.76</v>
      </c>
      <c r="P254" s="16">
        <f>(O254/N254)-1</f>
        <v>0.19816138917262505</v>
      </c>
      <c r="Q254" s="16">
        <f>(N254/O254)-1</f>
        <v>-0.16538789428814993</v>
      </c>
      <c r="R254" s="16">
        <f>(N254*(1+$R251)/O254)-1</f>
        <v>-0.8773794039817736</v>
      </c>
      <c r="S254" s="16">
        <f>(N254*(1+S$3+R$3)/O254)-1</f>
        <v>-0.08192668371696488</v>
      </c>
      <c r="T254" s="17">
        <f>O254*(1-T$3)</f>
        <v>105.57</v>
      </c>
      <c r="U254" s="7">
        <f>(T254/N254-1)</f>
        <v>-0.10137895812053122</v>
      </c>
      <c r="V254" s="18">
        <v>88.5</v>
      </c>
      <c r="W254" s="19">
        <v>177</v>
      </c>
      <c r="X254" s="20">
        <v>115.1</v>
      </c>
      <c r="Y254" s="21"/>
      <c r="Z254" s="22">
        <v>76</v>
      </c>
      <c r="AA254" s="22">
        <v>18.17</v>
      </c>
      <c r="AB254" s="22">
        <f>AA254-Z254</f>
        <v>-57.83</v>
      </c>
      <c r="AC254" s="20"/>
      <c r="AD254" s="21"/>
      <c r="AE254" s="21"/>
      <c r="AF254" s="23" t="e">
        <f>(AD254/$AC254-1)</f>
        <v>#DIV/0!</v>
      </c>
      <c r="AG254" s="23" t="e">
        <f>(AE254/$AC254-1)</f>
        <v>#DIV/0!</v>
      </c>
    </row>
    <row r="255" spans="1:33" ht="12.75">
      <c r="A255">
        <f>A254+1</f>
        <v>30</v>
      </c>
      <c r="B255" t="s">
        <v>263</v>
      </c>
      <c r="D255" s="8">
        <v>45.23</v>
      </c>
      <c r="E255" s="9">
        <v>77.72</v>
      </c>
      <c r="F255" s="10">
        <f>(E255/D255-1)</f>
        <v>0.7183285430024322</v>
      </c>
      <c r="K255" s="12">
        <f>(D255/M255)-1</f>
        <v>0</v>
      </c>
      <c r="L255" s="13">
        <f>(E255/N255)-1</f>
        <v>0</v>
      </c>
      <c r="M255" s="14">
        <v>45.23</v>
      </c>
      <c r="N255" s="9">
        <v>77.72</v>
      </c>
      <c r="O255" s="15">
        <f>D255*O$3</f>
        <v>90.46</v>
      </c>
      <c r="P255" s="16">
        <f>(O255/N255)-1</f>
        <v>0.16392177045805445</v>
      </c>
      <c r="Q255" s="16">
        <f>(N255/O255)-1</f>
        <v>-0.1408357284987839</v>
      </c>
      <c r="R255" s="16">
        <f>(N255*(1+$R252)/O255)-1</f>
        <v>-0.8880336253390259</v>
      </c>
      <c r="S255" s="16">
        <f>(N255*(1+S$3+R$3)/O255)-1</f>
        <v>-0.0549193013486623</v>
      </c>
      <c r="T255" s="17">
        <f>O255*(1-T$3)</f>
        <v>67.845</v>
      </c>
      <c r="U255" s="7">
        <f>(T255/N255-1)</f>
        <v>-0.12705867215645905</v>
      </c>
      <c r="V255" s="18">
        <v>82.5</v>
      </c>
      <c r="W255" s="19">
        <v>165</v>
      </c>
      <c r="X255" s="20">
        <v>107.25</v>
      </c>
      <c r="Y255" s="21"/>
      <c r="Z255" s="22">
        <v>47.5</v>
      </c>
      <c r="AA255" s="22">
        <v>15.29</v>
      </c>
      <c r="AB255" s="22">
        <f>AA255-Z255</f>
        <v>-32.21</v>
      </c>
      <c r="AC255" s="20"/>
      <c r="AD255" s="21"/>
      <c r="AE255" s="21"/>
      <c r="AF255" s="23" t="e">
        <f>(AD255/$AC255-1)</f>
        <v>#DIV/0!</v>
      </c>
      <c r="AG255" s="23" t="e">
        <f>(AE255/$AC255-1)</f>
        <v>#DIV/0!</v>
      </c>
    </row>
    <row r="256" spans="1:33" ht="12.75">
      <c r="A256">
        <f>A255+1</f>
        <v>31</v>
      </c>
      <c r="B256" t="s">
        <v>264</v>
      </c>
      <c r="D256" s="8">
        <v>32.55</v>
      </c>
      <c r="E256" s="9">
        <v>49.82</v>
      </c>
      <c r="F256" s="10">
        <f>(E256/D256-1)</f>
        <v>0.530568356374808</v>
      </c>
      <c r="K256" s="12">
        <f>(D256/M256)-1</f>
        <v>0</v>
      </c>
      <c r="L256" s="13">
        <f>(E256/N256)-1</f>
        <v>0</v>
      </c>
      <c r="M256" s="14">
        <v>32.55</v>
      </c>
      <c r="N256" s="9">
        <v>49.82</v>
      </c>
      <c r="O256" s="15">
        <f>D256*O$3</f>
        <v>65.1</v>
      </c>
      <c r="P256" s="16">
        <f>(O256/N256)-1</f>
        <v>0.3067041348855879</v>
      </c>
      <c r="Q256" s="16">
        <f>(N256/O256)-1</f>
        <v>-0.23471582181259598</v>
      </c>
      <c r="R256" s="16">
        <f>(N256*(1+$R253)/O256)-1</f>
        <v>-0.8984377278306368</v>
      </c>
      <c r="S256" s="16">
        <f>(N256*(1+S$3+R$3)/O256)-1</f>
        <v>-0.15818740399385545</v>
      </c>
      <c r="T256" s="17">
        <f>O256*(1-T$3)</f>
        <v>48.824999999999996</v>
      </c>
      <c r="U256" s="7">
        <f>(T256/N256-1)</f>
        <v>-0.019971898835808966</v>
      </c>
      <c r="V256" s="18">
        <v>33.9</v>
      </c>
      <c r="W256" s="19">
        <v>67.8</v>
      </c>
      <c r="X256" s="20">
        <v>44.1</v>
      </c>
      <c r="Y256" s="21"/>
      <c r="Z256" s="22">
        <v>33</v>
      </c>
      <c r="AA256" s="22">
        <v>50.35</v>
      </c>
      <c r="AB256" s="22">
        <f>AA256-Z256</f>
        <v>17.35</v>
      </c>
      <c r="AC256" s="20"/>
      <c r="AD256" s="21"/>
      <c r="AE256" s="21"/>
      <c r="AF256" s="23" t="e">
        <f>(AD256/$AC256-1)</f>
        <v>#DIV/0!</v>
      </c>
      <c r="AG256" s="23" t="e">
        <f>(AE256/$AC256-1)</f>
        <v>#DIV/0!</v>
      </c>
    </row>
    <row r="257" spans="1:33" ht="12.75">
      <c r="A257">
        <f>A256+1</f>
        <v>32</v>
      </c>
      <c r="B257" t="s">
        <v>265</v>
      </c>
      <c r="D257" s="8">
        <v>47.05</v>
      </c>
      <c r="E257" s="9">
        <v>75</v>
      </c>
      <c r="F257" s="10">
        <f>(E257/D257-1)</f>
        <v>0.5940488841657812</v>
      </c>
      <c r="K257" s="12">
        <f>(D257/M257)-1</f>
        <v>0</v>
      </c>
      <c r="L257" s="13">
        <f>(E257/N257)-1</f>
        <v>0</v>
      </c>
      <c r="M257" s="14">
        <v>47.05</v>
      </c>
      <c r="N257" s="9">
        <v>75</v>
      </c>
      <c r="O257" s="15">
        <f>D257*O$3</f>
        <v>94.1</v>
      </c>
      <c r="P257" s="16">
        <f>(O257/N257)-1</f>
        <v>0.2546666666666666</v>
      </c>
      <c r="Q257" s="16">
        <f>(N257/O257)-1</f>
        <v>-0.20297555791710942</v>
      </c>
      <c r="R257" s="16">
        <f>(N257*(1+$R254)/O257)-1</f>
        <v>-0.9022683878707016</v>
      </c>
      <c r="S257" s="16">
        <f>(N257*(1+S$3+R$3)/O257)-1</f>
        <v>-0.12327311370882033</v>
      </c>
      <c r="T257" s="17">
        <f>O257*(1-T$3)</f>
        <v>70.57499999999999</v>
      </c>
      <c r="U257" s="7">
        <f>(T257/N257-1)</f>
        <v>-0.05900000000000016</v>
      </c>
      <c r="V257" s="18">
        <v>49.9</v>
      </c>
      <c r="W257" s="19">
        <v>99.8</v>
      </c>
      <c r="X257" s="20">
        <v>64.9</v>
      </c>
      <c r="Y257" s="21"/>
      <c r="Z257" s="22"/>
      <c r="AB257" s="22">
        <f>AA257-Z257</f>
        <v>0</v>
      </c>
      <c r="AC257" s="20"/>
      <c r="AD257" s="21"/>
      <c r="AE257" s="21"/>
      <c r="AF257" s="23" t="e">
        <f>(AD257/$AC257-1)</f>
        <v>#DIV/0!</v>
      </c>
      <c r="AG257" s="23" t="e">
        <f>(AE257/$AC257-1)</f>
        <v>#DIV/0!</v>
      </c>
    </row>
    <row r="258" spans="1:33" ht="12.75">
      <c r="A258">
        <f>A257+1</f>
        <v>33</v>
      </c>
      <c r="B258" t="s">
        <v>266</v>
      </c>
      <c r="D258" s="8">
        <v>32.58</v>
      </c>
      <c r="E258" s="9">
        <v>30.83</v>
      </c>
      <c r="F258" s="10">
        <f>(E258/D258-1)</f>
        <v>-0.05371393492940457</v>
      </c>
      <c r="K258" s="12">
        <f>(D258/M258)-1</f>
        <v>0</v>
      </c>
      <c r="L258" s="13">
        <f>(E258/N258)-1</f>
        <v>0</v>
      </c>
      <c r="M258" s="14">
        <v>32.58</v>
      </c>
      <c r="N258" s="9">
        <v>30.83</v>
      </c>
      <c r="O258" s="15">
        <f>D258*O$3</f>
        <v>65.16</v>
      </c>
      <c r="P258" s="16">
        <f>(O258/N258)-1</f>
        <v>1.1135257865715213</v>
      </c>
      <c r="Q258" s="16">
        <f>(N258/O258)-1</f>
        <v>-0.5268569674647023</v>
      </c>
      <c r="R258" s="16">
        <f>(N258*(1+$R255)/O258)-1</f>
        <v>-0.9470238899509233</v>
      </c>
      <c r="S258" s="16">
        <f>(N258*(1+S$3+R$3)/O258)-1</f>
        <v>-0.4795426642111724</v>
      </c>
      <c r="T258" s="17">
        <f>O258*(1-T$3)</f>
        <v>48.87</v>
      </c>
      <c r="U258" s="7">
        <f>(T258/N258-1)</f>
        <v>0.5851443399286409</v>
      </c>
      <c r="V258" s="18">
        <v>20.9</v>
      </c>
      <c r="W258" s="19">
        <v>41.8</v>
      </c>
      <c r="X258" s="20">
        <v>27.2</v>
      </c>
      <c r="Y258" s="21"/>
      <c r="Z258" s="22">
        <v>26</v>
      </c>
      <c r="AA258">
        <v>41.79</v>
      </c>
      <c r="AB258" s="22">
        <f>AA258-Z258</f>
        <v>15.79</v>
      </c>
      <c r="AC258" s="20"/>
      <c r="AD258" s="21"/>
      <c r="AE258" s="21"/>
      <c r="AF258" s="23" t="e">
        <f>(AD258/$AC258-1)</f>
        <v>#DIV/0!</v>
      </c>
      <c r="AG258" s="23" t="e">
        <f>(AE258/$AC258-1)</f>
        <v>#DIV/0!</v>
      </c>
    </row>
    <row r="259" spans="1:33" ht="12.75">
      <c r="A259">
        <f>A258+1</f>
        <v>34</v>
      </c>
      <c r="B259" t="s">
        <v>267</v>
      </c>
      <c r="D259" s="8">
        <v>18.86</v>
      </c>
      <c r="E259" s="9">
        <v>26.76</v>
      </c>
      <c r="F259" s="10">
        <f>(E259/D259-1)</f>
        <v>0.41887592788971384</v>
      </c>
      <c r="K259" s="12">
        <f>(D259/M259)-1</f>
        <v>0</v>
      </c>
      <c r="L259" s="13">
        <f>(E259/N259)-1</f>
        <v>0</v>
      </c>
      <c r="M259" s="14">
        <v>18.86</v>
      </c>
      <c r="N259" s="9">
        <v>26.76</v>
      </c>
      <c r="O259" s="15">
        <f>D259*O$3</f>
        <v>37.72</v>
      </c>
      <c r="P259" s="16">
        <f>(O259/N259)-1</f>
        <v>0.4095665171898355</v>
      </c>
      <c r="Q259" s="16">
        <f>(N259/O259)-1</f>
        <v>-0.2905620360551431</v>
      </c>
      <c r="R259" s="16">
        <f>(N259*(1+$R256)/O259)-1</f>
        <v>-0.9279478684185536</v>
      </c>
      <c r="S259" s="16">
        <f>(N259*(1+S$3+R$3)/O259)-1</f>
        <v>-0.2196182396606574</v>
      </c>
      <c r="T259" s="17">
        <f>O259*(1-T$3)</f>
        <v>28.29</v>
      </c>
      <c r="U259" s="7">
        <f>(T259/N259-1)</f>
        <v>0.05717488789237657</v>
      </c>
      <c r="V259" s="18">
        <v>18.75</v>
      </c>
      <c r="W259" s="19">
        <v>37.5</v>
      </c>
      <c r="X259" s="20">
        <v>24.4</v>
      </c>
      <c r="Y259" s="21"/>
      <c r="Z259" s="22">
        <v>19</v>
      </c>
      <c r="AA259" s="22">
        <v>18.5</v>
      </c>
      <c r="AB259" s="22">
        <f>AA259-Z259</f>
        <v>-0.5</v>
      </c>
      <c r="AC259" s="20"/>
      <c r="AD259" s="21"/>
      <c r="AE259" s="21"/>
      <c r="AF259" s="23" t="e">
        <f>(AD259/$AC259-1)</f>
        <v>#DIV/0!</v>
      </c>
      <c r="AG259" s="23" t="e">
        <f>(AE259/$AC259-1)</f>
        <v>#DIV/0!</v>
      </c>
    </row>
    <row r="260" spans="1:33" ht="12.75">
      <c r="A260">
        <f>A259+1</f>
        <v>35</v>
      </c>
      <c r="B260" t="s">
        <v>268</v>
      </c>
      <c r="D260" s="8">
        <v>44.67</v>
      </c>
      <c r="E260" s="9">
        <v>61.41</v>
      </c>
      <c r="F260" s="10">
        <f>(E260/D260-1)</f>
        <v>0.3747481531229011</v>
      </c>
      <c r="K260" s="12">
        <f>(D260/M260)-1</f>
        <v>0</v>
      </c>
      <c r="L260" s="13">
        <f>(E260/N260)-1</f>
        <v>0</v>
      </c>
      <c r="M260" s="14">
        <v>44.67</v>
      </c>
      <c r="N260" s="9">
        <v>61.41</v>
      </c>
      <c r="O260" s="15">
        <f>D260*O$3</f>
        <v>89.34</v>
      </c>
      <c r="P260" s="16">
        <f>(O260/N260)-1</f>
        <v>0.4548119198827554</v>
      </c>
      <c r="Q260" s="16">
        <f>(N260/O260)-1</f>
        <v>-0.31262592343854945</v>
      </c>
      <c r="R260" s="16">
        <f>(N260*(1+$R257)/O260)-1</f>
        <v>-0.9328218233617617</v>
      </c>
      <c r="S260" s="16">
        <f>(N260*(1+S$3+R$3)/O260)-1</f>
        <v>-0.24388851578240434</v>
      </c>
      <c r="T260" s="17">
        <f>O260*(1-T$3)</f>
        <v>67.005</v>
      </c>
      <c r="U260" s="7">
        <f>(T260/N260-1)</f>
        <v>0.09110893991206637</v>
      </c>
      <c r="V260" s="18">
        <v>54.9</v>
      </c>
      <c r="W260" s="19">
        <v>109.8</v>
      </c>
      <c r="X260" s="20">
        <v>71.4</v>
      </c>
      <c r="Y260" s="21"/>
      <c r="Z260" s="22">
        <v>46.5</v>
      </c>
      <c r="AA260" s="22">
        <v>8.8</v>
      </c>
      <c r="AB260" s="22">
        <f>AA260-Z260</f>
        <v>-37.7</v>
      </c>
      <c r="AC260" s="20"/>
      <c r="AD260" s="21"/>
      <c r="AE260" s="21"/>
      <c r="AF260" s="23" t="e">
        <f>(AD260/$AC260-1)</f>
        <v>#DIV/0!</v>
      </c>
      <c r="AG260" s="23" t="e">
        <f>(AE260/$AC260-1)</f>
        <v>#DIV/0!</v>
      </c>
    </row>
    <row r="261" spans="1:33" ht="12.75">
      <c r="A261">
        <f>A260+1</f>
        <v>36</v>
      </c>
      <c r="B261" t="s">
        <v>269</v>
      </c>
      <c r="D261" s="8"/>
      <c r="E261" s="9"/>
      <c r="F261" s="10"/>
      <c r="K261" s="12"/>
      <c r="L261" s="13"/>
      <c r="M261" s="14"/>
      <c r="N261" s="9"/>
      <c r="O261" s="15"/>
      <c r="P261" s="16"/>
      <c r="Q261" s="16"/>
      <c r="R261" s="16"/>
      <c r="S261" s="16"/>
      <c r="T261" s="17"/>
      <c r="U261" s="7"/>
      <c r="V261" s="18"/>
      <c r="W261" s="19"/>
      <c r="X261" s="20"/>
      <c r="Y261" s="21"/>
      <c r="Z261" s="22"/>
      <c r="AA261" s="22"/>
      <c r="AB261" s="22"/>
      <c r="AC261" s="20"/>
      <c r="AD261" s="21"/>
      <c r="AE261" s="21"/>
      <c r="AF261" s="23"/>
      <c r="AG261" s="23"/>
    </row>
    <row r="262" spans="1:33" ht="12.75">
      <c r="A262">
        <f>A261+1</f>
        <v>37</v>
      </c>
      <c r="B262" t="s">
        <v>270</v>
      </c>
      <c r="D262" s="8">
        <v>14.13</v>
      </c>
      <c r="E262" s="9">
        <v>22.36</v>
      </c>
      <c r="F262" s="10">
        <f>(E262/D262-1)</f>
        <v>0.5824486907289455</v>
      </c>
      <c r="K262" s="12">
        <f>(D262/M262)-1</f>
        <v>0</v>
      </c>
      <c r="L262" s="13">
        <f>(E262/N262)-1</f>
        <v>0</v>
      </c>
      <c r="M262" s="14">
        <v>14.13</v>
      </c>
      <c r="N262" s="9">
        <v>22.36</v>
      </c>
      <c r="O262" s="15">
        <f>D262*O$3</f>
        <v>28.26</v>
      </c>
      <c r="P262" s="16">
        <f>(O262/N262)-1</f>
        <v>0.2638640429338104</v>
      </c>
      <c r="Q262" s="16">
        <f>(N262/O262)-1</f>
        <v>-0.20877565463552727</v>
      </c>
      <c r="R262" s="16">
        <f>(N262*(1+$R258)/O262)-1</f>
        <v>-0.9580840120064631</v>
      </c>
      <c r="S262" s="16">
        <f>(N262*(1+S$3+R$3)/O262)-1</f>
        <v>-0.12965322009907998</v>
      </c>
      <c r="T262" s="17">
        <f>O262*(1-T$3)</f>
        <v>21.195</v>
      </c>
      <c r="U262" s="7">
        <f>(T262/N262-1)</f>
        <v>-0.05210196779964216</v>
      </c>
      <c r="V262" s="18">
        <v>13</v>
      </c>
      <c r="W262" s="19">
        <v>26</v>
      </c>
      <c r="X262" s="20">
        <v>16.9</v>
      </c>
      <c r="Y262" s="21"/>
      <c r="Z262" s="22">
        <v>15</v>
      </c>
      <c r="AA262" s="22">
        <v>12.42</v>
      </c>
      <c r="AB262" s="22">
        <f>AA262-Z262</f>
        <v>-2.58</v>
      </c>
      <c r="AC262" s="20"/>
      <c r="AD262" s="21"/>
      <c r="AE262" s="21"/>
      <c r="AF262" s="23" t="e">
        <f>(AD262/$AC262-1)</f>
        <v>#DIV/0!</v>
      </c>
      <c r="AG262" s="23" t="e">
        <f>(AE262/$AC262-1)</f>
        <v>#DIV/0!</v>
      </c>
    </row>
    <row r="263" spans="1:33" ht="12.75">
      <c r="A263">
        <f>A262+1</f>
        <v>38</v>
      </c>
      <c r="B263" t="s">
        <v>271</v>
      </c>
      <c r="D263" s="8">
        <v>15.24</v>
      </c>
      <c r="E263" s="9">
        <v>24.16</v>
      </c>
      <c r="F263" s="10">
        <f>(E263/D263-1)</f>
        <v>0.5853018372703411</v>
      </c>
      <c r="K263" s="12">
        <f>(D263/M263)-1</f>
        <v>0</v>
      </c>
      <c r="L263" s="13">
        <f>(E263/N263)-1</f>
        <v>0</v>
      </c>
      <c r="M263" s="14">
        <v>15.24</v>
      </c>
      <c r="N263" s="9">
        <v>24.16</v>
      </c>
      <c r="O263" s="15">
        <f>D263*O$3</f>
        <v>30.48</v>
      </c>
      <c r="P263" s="16">
        <f>(O263/N263)-1</f>
        <v>0.26158940397351005</v>
      </c>
      <c r="Q263" s="16">
        <f>(N263/O263)-1</f>
        <v>-0.20734908136482944</v>
      </c>
      <c r="R263" s="16">
        <f>(N263*(1+$R259)/O263)-1</f>
        <v>-0.9428878117123444</v>
      </c>
      <c r="S263" s="16">
        <f>(N263*(1+S$3+R$3)/O263)-1</f>
        <v>-0.12808398950131217</v>
      </c>
      <c r="T263" s="17">
        <f>O263*(1-T$3)</f>
        <v>22.86</v>
      </c>
      <c r="U263" s="7">
        <f>(T263/N263-1)</f>
        <v>-0.053807947019867575</v>
      </c>
      <c r="V263" s="18">
        <v>12.75</v>
      </c>
      <c r="W263" s="19">
        <v>25.5</v>
      </c>
      <c r="X263" s="20">
        <v>16.6</v>
      </c>
      <c r="Y263" s="21"/>
      <c r="Z263" s="22">
        <v>16</v>
      </c>
      <c r="AA263" s="22">
        <v>9.1</v>
      </c>
      <c r="AB263" s="22">
        <f>AA263-Z263</f>
        <v>-6.9</v>
      </c>
      <c r="AC263" s="20"/>
      <c r="AD263" s="21"/>
      <c r="AE263" s="21"/>
      <c r="AF263" s="23" t="e">
        <f>(AD263/$AC263-1)</f>
        <v>#DIV/0!</v>
      </c>
      <c r="AG263" s="23" t="e">
        <f>(AE263/$AC263-1)</f>
        <v>#DIV/0!</v>
      </c>
    </row>
    <row r="264" spans="1:33" ht="12.75">
      <c r="A264">
        <f>A263+1</f>
        <v>39</v>
      </c>
      <c r="B264" t="s">
        <v>272</v>
      </c>
      <c r="D264" s="8">
        <v>18.17</v>
      </c>
      <c r="E264" s="9">
        <v>28.79</v>
      </c>
      <c r="F264" s="10">
        <f>(E264/D264-1)</f>
        <v>0.5844799119427626</v>
      </c>
      <c r="K264" s="12">
        <f>(D264/M264)-1</f>
        <v>0</v>
      </c>
      <c r="L264" s="13">
        <f>(E264/N264)-1</f>
        <v>0</v>
      </c>
      <c r="M264" s="14">
        <v>18.17</v>
      </c>
      <c r="N264" s="9">
        <v>28.79</v>
      </c>
      <c r="O264" s="15">
        <f>D264*O$3</f>
        <v>36.34</v>
      </c>
      <c r="P264" s="16">
        <f>(O264/N264)-1</f>
        <v>0.2622438346648144</v>
      </c>
      <c r="Q264" s="16">
        <f>(N264/O264)-1</f>
        <v>-0.2077600440286187</v>
      </c>
      <c r="R264" s="16">
        <f>(N264*(1+$R260)/O264)-1</f>
        <v>-0.9467787642978844</v>
      </c>
      <c r="S264" s="16">
        <f>(N264*(1+S$3+R$3)/O264)-1</f>
        <v>-0.12853604843148048</v>
      </c>
      <c r="T264" s="17">
        <f>O264*(1-T$3)</f>
        <v>27.255000000000003</v>
      </c>
      <c r="U264" s="7">
        <f>(T264/N264-1)</f>
        <v>-0.053317124001389216</v>
      </c>
      <c r="V264" s="18">
        <v>12.95</v>
      </c>
      <c r="W264" s="19">
        <v>25.9</v>
      </c>
      <c r="X264" s="20">
        <v>16.85</v>
      </c>
      <c r="Y264" s="21"/>
      <c r="Z264" s="22">
        <v>14</v>
      </c>
      <c r="AA264" s="22">
        <v>43.19</v>
      </c>
      <c r="AB264" s="22">
        <f>AA264-Z264</f>
        <v>29.189999999999998</v>
      </c>
      <c r="AC264" s="20"/>
      <c r="AD264" s="21"/>
      <c r="AE264" s="21"/>
      <c r="AF264" s="23" t="e">
        <f>(AD264/$AC264-1)</f>
        <v>#DIV/0!</v>
      </c>
      <c r="AG264" s="23" t="e">
        <f>(AE264/$AC264-1)</f>
        <v>#DIV/0!</v>
      </c>
    </row>
    <row r="265" spans="1:33" ht="12.75">
      <c r="A265">
        <f>A264+1</f>
        <v>40</v>
      </c>
      <c r="B265" t="s">
        <v>273</v>
      </c>
      <c r="D265" s="8">
        <v>15.29</v>
      </c>
      <c r="E265" s="9">
        <v>24.46</v>
      </c>
      <c r="F265" s="10">
        <f>(E265/D265-1)</f>
        <v>0.5997383911052978</v>
      </c>
      <c r="K265" s="12">
        <f>(D265/M265)-1</f>
        <v>0</v>
      </c>
      <c r="L265" s="13">
        <f>(E265/N265)-1</f>
        <v>0</v>
      </c>
      <c r="M265" s="14">
        <v>15.29</v>
      </c>
      <c r="N265" s="9">
        <v>24.46</v>
      </c>
      <c r="O265" s="15">
        <f>D265*O$3</f>
        <v>30.58</v>
      </c>
      <c r="P265" s="16">
        <f>(O265/N265)-1</f>
        <v>0.25020441537203597</v>
      </c>
      <c r="Q265" s="16">
        <f>(N265/O265)-1</f>
        <v>-0.2001308044473511</v>
      </c>
      <c r="R265" s="16">
        <f>(N265*(1+$R262)/O265)-1</f>
        <v>-0.9664726924028152</v>
      </c>
      <c r="S265" s="16">
        <f>(N265*(1+S$3+R$3)/O265)-1</f>
        <v>-0.12014388489208616</v>
      </c>
      <c r="T265" s="17">
        <f>O265*(1-T$3)</f>
        <v>22.935</v>
      </c>
      <c r="U265" s="7">
        <f>(T265/N265-1)</f>
        <v>-0.06234668847097313</v>
      </c>
      <c r="V265" s="18">
        <v>16.2</v>
      </c>
      <c r="W265" s="19">
        <v>32.4</v>
      </c>
      <c r="X265" s="20">
        <v>21.1</v>
      </c>
      <c r="Y265" s="21"/>
      <c r="Z265" s="22">
        <v>15.5</v>
      </c>
      <c r="AA265" s="22">
        <v>23.34</v>
      </c>
      <c r="AB265" s="22">
        <f>AA265-Z265</f>
        <v>7.84</v>
      </c>
      <c r="AC265" s="20"/>
      <c r="AD265" s="21"/>
      <c r="AE265" s="21"/>
      <c r="AF265" s="23" t="e">
        <f>(AD265/$AC265-1)</f>
        <v>#DIV/0!</v>
      </c>
      <c r="AG265" s="23" t="e">
        <f>(AE265/$AC265-1)</f>
        <v>#DIV/0!</v>
      </c>
    </row>
    <row r="266" spans="1:33" ht="12.75">
      <c r="A266">
        <f>A265+1</f>
        <v>41</v>
      </c>
      <c r="B266" t="s">
        <v>274</v>
      </c>
      <c r="D266" s="8">
        <v>50.35</v>
      </c>
      <c r="E266" s="9">
        <v>79.78</v>
      </c>
      <c r="F266" s="10">
        <f>(E266/D266-1)</f>
        <v>0.5845084409136048</v>
      </c>
      <c r="K266" s="12">
        <f>(D266/M266)-1</f>
        <v>0</v>
      </c>
      <c r="L266" s="13">
        <f>(E266/N266)-1</f>
        <v>0</v>
      </c>
      <c r="M266" s="14">
        <v>50.35</v>
      </c>
      <c r="N266" s="9">
        <v>79.78</v>
      </c>
      <c r="O266" s="15">
        <f>D266*O$3</f>
        <v>100.7</v>
      </c>
      <c r="P266" s="16">
        <f>(O266/N266)-1</f>
        <v>0.2622211080471297</v>
      </c>
      <c r="Q266" s="16">
        <f>(N266/O266)-1</f>
        <v>-0.20774577954319762</v>
      </c>
      <c r="R266" s="16">
        <f>(N266*(1+$R263)/O266)-1</f>
        <v>-0.9547526277895813</v>
      </c>
      <c r="S266" s="16">
        <f>(N266*(1+S$3+R$3)/O266)-1</f>
        <v>-0.12852035749751733</v>
      </c>
      <c r="T266" s="17">
        <f>O266*(1-T$3)</f>
        <v>75.525</v>
      </c>
      <c r="U266" s="7">
        <f>(T266/N266-1)</f>
        <v>-0.053334168964652706</v>
      </c>
      <c r="V266" s="18">
        <v>67.9</v>
      </c>
      <c r="W266" s="19">
        <v>135.8</v>
      </c>
      <c r="X266" s="20">
        <v>88.3</v>
      </c>
      <c r="Y266" s="21"/>
      <c r="Z266" s="22">
        <v>60</v>
      </c>
      <c r="AA266" s="22">
        <v>13.51</v>
      </c>
      <c r="AB266" s="22">
        <f>AA266-Z266</f>
        <v>-46.49</v>
      </c>
      <c r="AC266" s="20"/>
      <c r="AD266" s="21"/>
      <c r="AE266" s="21"/>
      <c r="AF266" s="23" t="e">
        <f>(AD266/$AC266-1)</f>
        <v>#DIV/0!</v>
      </c>
      <c r="AG266" s="23" t="e">
        <f>(AE266/$AC266-1)</f>
        <v>#DIV/0!</v>
      </c>
    </row>
    <row r="267" spans="1:33" ht="12.75">
      <c r="A267">
        <f>A266+1</f>
        <v>42</v>
      </c>
      <c r="B267" s="40" t="s">
        <v>275</v>
      </c>
      <c r="D267" s="8">
        <v>41.79</v>
      </c>
      <c r="E267" s="9">
        <v>67.02</v>
      </c>
      <c r="F267" s="10">
        <f>(E267/D267-1)</f>
        <v>0.6037329504666187</v>
      </c>
      <c r="K267" s="12">
        <f>(D267/M267)-1</f>
        <v>0</v>
      </c>
      <c r="L267" s="13">
        <f>(E267/N267)-1</f>
        <v>0</v>
      </c>
      <c r="M267" s="14">
        <v>41.79</v>
      </c>
      <c r="N267" s="9">
        <v>67.02</v>
      </c>
      <c r="O267" s="15">
        <f>D267*O$3</f>
        <v>83.58</v>
      </c>
      <c r="P267" s="16">
        <f>(O267/N267)-1</f>
        <v>0.24709042076991938</v>
      </c>
      <c r="Q267" s="16">
        <f>(N267/O267)-1</f>
        <v>-0.19813352476669066</v>
      </c>
      <c r="R267" s="16">
        <f>(N267*(1+$R264)/O267)-1</f>
        <v>-0.9573236753199834</v>
      </c>
      <c r="S267" s="16">
        <f>(N267*(1+S$3+R$3)/O267)-1</f>
        <v>-0.1179468772433595</v>
      </c>
      <c r="T267" s="17">
        <f>O267*(1-T$3)</f>
        <v>62.685</v>
      </c>
      <c r="U267" s="7">
        <f>(T267/N267-1)</f>
        <v>-0.06468218442256035</v>
      </c>
      <c r="V267" s="18">
        <v>57.9</v>
      </c>
      <c r="W267" s="19">
        <v>115.8</v>
      </c>
      <c r="X267" s="20">
        <v>75.3</v>
      </c>
      <c r="Y267" s="21"/>
      <c r="Z267" s="22">
        <v>43</v>
      </c>
      <c r="AA267" s="22">
        <v>13.38</v>
      </c>
      <c r="AB267" s="22">
        <f>AA267-Z267</f>
        <v>-29.619999999999997</v>
      </c>
      <c r="AC267" s="20"/>
      <c r="AD267" s="21"/>
      <c r="AE267" s="21"/>
      <c r="AF267" s="23" t="e">
        <f>(AD267/$AC267-1)</f>
        <v>#DIV/0!</v>
      </c>
      <c r="AG267" s="23" t="e">
        <f>(AE267/$AC267-1)</f>
        <v>#DIV/0!</v>
      </c>
    </row>
    <row r="268" spans="1:33" ht="12.75">
      <c r="A268">
        <f>A267+1</f>
        <v>43</v>
      </c>
      <c r="B268" s="24" t="s">
        <v>276</v>
      </c>
      <c r="D268" s="8"/>
      <c r="E268" s="9"/>
      <c r="F268" s="10" t="e">
        <f>(E268/D268-1)</f>
        <v>#DIV/0!</v>
      </c>
      <c r="K268" s="12" t="e">
        <f>(D268/M268)-1</f>
        <v>#DIV/0!</v>
      </c>
      <c r="L268" s="13" t="e">
        <f>(E268/N268)-1</f>
        <v>#DIV/0!</v>
      </c>
      <c r="M268" s="14"/>
      <c r="N268" s="9"/>
      <c r="O268" s="15"/>
      <c r="P268" s="16"/>
      <c r="Q268" s="16"/>
      <c r="R268" s="16"/>
      <c r="S268" s="16"/>
      <c r="T268" s="17"/>
      <c r="U268" s="7"/>
      <c r="V268" s="18">
        <v>21.6</v>
      </c>
      <c r="W268" s="19">
        <v>43.2</v>
      </c>
      <c r="X268" s="20">
        <v>28.1</v>
      </c>
      <c r="Y268" s="21"/>
      <c r="Z268" s="22">
        <v>26.5</v>
      </c>
      <c r="AA268" s="22">
        <v>11.3</v>
      </c>
      <c r="AB268" s="22">
        <f>AA268-Z268</f>
        <v>-15.2</v>
      </c>
      <c r="AC268" s="20"/>
      <c r="AD268" s="21"/>
      <c r="AE268" s="21"/>
      <c r="AF268" s="23" t="e">
        <f>(AD268/$AC268-1)</f>
        <v>#DIV/0!</v>
      </c>
      <c r="AG268" s="23" t="e">
        <f>(AE268/$AC268-1)</f>
        <v>#DIV/0!</v>
      </c>
    </row>
    <row r="269" spans="1:33" ht="12.75">
      <c r="A269">
        <f>A268+1</f>
        <v>44</v>
      </c>
      <c r="B269" s="40" t="s">
        <v>277</v>
      </c>
      <c r="D269" s="8">
        <v>8.8</v>
      </c>
      <c r="E269" s="9">
        <v>15.9</v>
      </c>
      <c r="F269" s="10">
        <f>(E269/D269-1)</f>
        <v>0.8068181818181817</v>
      </c>
      <c r="K269" s="12">
        <f>(D269/M269)-1</f>
        <v>0</v>
      </c>
      <c r="L269" s="13">
        <f>(E269/N269)-1</f>
        <v>0</v>
      </c>
      <c r="M269" s="14">
        <v>8.8</v>
      </c>
      <c r="N269" s="9">
        <v>15.9</v>
      </c>
      <c r="O269" s="15">
        <f>D269*O$3</f>
        <v>17.6</v>
      </c>
      <c r="P269" s="16">
        <f>(O269/N269)-1</f>
        <v>0.10691823899371067</v>
      </c>
      <c r="Q269" s="16">
        <f>(N269/O269)-1</f>
        <v>-0.09659090909090917</v>
      </c>
      <c r="R269" s="16">
        <f>(N269*(1+$R266)/O269)-1</f>
        <v>-0.9591231126053603</v>
      </c>
      <c r="S269" s="16">
        <f>(N269*(1+S$3+R$3)/O269)-1</f>
        <v>-0.006249999999999978</v>
      </c>
      <c r="T269" s="17">
        <f>O269*(1-T$3)</f>
        <v>13.200000000000001</v>
      </c>
      <c r="U269" s="7">
        <f>(T269/N269-1)</f>
        <v>-0.16981132075471694</v>
      </c>
      <c r="V269" s="18">
        <v>7.95</v>
      </c>
      <c r="W269" s="19">
        <v>15.9</v>
      </c>
      <c r="X269" s="20">
        <v>10.35</v>
      </c>
      <c r="Y269" s="21"/>
      <c r="Z269" s="22">
        <v>8</v>
      </c>
      <c r="AA269" s="22">
        <v>33.13</v>
      </c>
      <c r="AB269" s="22">
        <f>AA269-Z269</f>
        <v>25.130000000000003</v>
      </c>
      <c r="AC269" s="20"/>
      <c r="AD269" s="21"/>
      <c r="AE269" s="21"/>
      <c r="AF269" s="23" t="e">
        <f>(AD269/$AC269-1)</f>
        <v>#DIV/0!</v>
      </c>
      <c r="AG269" s="23" t="e">
        <f>(AE269/$AC269-1)</f>
        <v>#DIV/0!</v>
      </c>
    </row>
    <row r="270" spans="1:33" ht="12.75">
      <c r="A270">
        <f>A269+1</f>
        <v>45</v>
      </c>
      <c r="B270" s="24" t="s">
        <v>278</v>
      </c>
      <c r="D270" s="8"/>
      <c r="E270" s="9"/>
      <c r="F270" s="10"/>
      <c r="K270" s="12" t="e">
        <f>(D270/M270)-1</f>
        <v>#DIV/0!</v>
      </c>
      <c r="L270" s="13" t="e">
        <f>(E270/N270)-1</f>
        <v>#DIV/0!</v>
      </c>
      <c r="M270" s="14"/>
      <c r="N270" s="9"/>
      <c r="O270" s="15"/>
      <c r="P270" s="16"/>
      <c r="Q270" s="16"/>
      <c r="R270" s="16"/>
      <c r="S270" s="16"/>
      <c r="T270" s="17"/>
      <c r="U270" s="7"/>
      <c r="V270" s="18">
        <v>15</v>
      </c>
      <c r="W270" s="19">
        <v>30</v>
      </c>
      <c r="X270" s="20">
        <v>19.5</v>
      </c>
      <c r="Y270" s="21"/>
      <c r="Z270" s="22"/>
      <c r="AA270" s="22">
        <v>45.23</v>
      </c>
      <c r="AB270" s="22">
        <f>AA270-Z270</f>
        <v>45.23</v>
      </c>
      <c r="AC270" s="20"/>
      <c r="AD270" s="21"/>
      <c r="AE270" s="21"/>
      <c r="AF270" s="23" t="e">
        <f>(AD270/$AC270-1)</f>
        <v>#DIV/0!</v>
      </c>
      <c r="AG270" s="23" t="e">
        <f>(AE270/$AC270-1)</f>
        <v>#DIV/0!</v>
      </c>
    </row>
    <row r="271" spans="1:33" ht="12.75">
      <c r="A271">
        <f>A270+1</f>
        <v>46</v>
      </c>
      <c r="B271" t="s">
        <v>279</v>
      </c>
      <c r="D271" s="8">
        <v>12.42</v>
      </c>
      <c r="E271" s="9">
        <v>21.98</v>
      </c>
      <c r="F271" s="10">
        <f>(E271/D271-1)</f>
        <v>0.7697262479871176</v>
      </c>
      <c r="K271" s="12">
        <f>(D271/M271)-1</f>
        <v>0</v>
      </c>
      <c r="L271" s="13">
        <f>(E271/N271)-1</f>
        <v>0</v>
      </c>
      <c r="M271" s="14">
        <v>12.42</v>
      </c>
      <c r="N271" s="9">
        <v>21.98</v>
      </c>
      <c r="O271" s="15">
        <f>D271*O$3</f>
        <v>24.84</v>
      </c>
      <c r="P271" s="16">
        <f>(O271/N271)-1</f>
        <v>0.13011828935395808</v>
      </c>
      <c r="Q271" s="16">
        <f>(N271/O271)-1</f>
        <v>-0.11513687600644118</v>
      </c>
      <c r="R271" s="16">
        <f>(N271*(1+$R268)/O271)-1</f>
        <v>-0.11513687600644118</v>
      </c>
      <c r="S271" s="16">
        <f>(N271*(1+S$3+R$3)/O271)-1</f>
        <v>-0.026650563607085287</v>
      </c>
      <c r="T271" s="17">
        <f>O271*(1-T$3)</f>
        <v>18.63</v>
      </c>
      <c r="U271" s="7">
        <f>(T271/N271-1)</f>
        <v>-0.15241128298453144</v>
      </c>
      <c r="V271" s="18">
        <v>16.4</v>
      </c>
      <c r="W271" s="19">
        <v>32.8</v>
      </c>
      <c r="X271" s="20">
        <v>21.35</v>
      </c>
      <c r="Y271" s="21"/>
      <c r="Z271" s="22">
        <v>13.75</v>
      </c>
      <c r="AA271" s="22">
        <v>13.75</v>
      </c>
      <c r="AB271" s="22">
        <f>AA271-Z271</f>
        <v>0</v>
      </c>
      <c r="AC271" s="20"/>
      <c r="AD271" s="21"/>
      <c r="AE271" s="21"/>
      <c r="AF271" s="23" t="e">
        <f>(AD271/$AC271-1)</f>
        <v>#DIV/0!</v>
      </c>
      <c r="AG271" s="23" t="e">
        <f>(AE271/$AC271-1)</f>
        <v>#DIV/0!</v>
      </c>
    </row>
    <row r="272" spans="1:33" ht="12.75">
      <c r="A272">
        <f>A271+1</f>
        <v>47</v>
      </c>
      <c r="B272" t="s">
        <v>280</v>
      </c>
      <c r="D272" s="8"/>
      <c r="E272" s="9"/>
      <c r="F272" s="10" t="e">
        <f>(E272/D272-1)</f>
        <v>#DIV/0!</v>
      </c>
      <c r="K272" s="12" t="e">
        <f>(D272/M272)-1</f>
        <v>#DIV/0!</v>
      </c>
      <c r="L272" s="13" t="e">
        <f>(E272/N272)-1</f>
        <v>#DIV/0!</v>
      </c>
      <c r="M272" s="14"/>
      <c r="N272" s="9"/>
      <c r="O272" s="15"/>
      <c r="P272" s="16"/>
      <c r="Q272" s="16"/>
      <c r="R272" s="16"/>
      <c r="S272" s="16"/>
      <c r="T272" s="17"/>
      <c r="U272" s="7"/>
      <c r="V272" s="18">
        <v>12.6</v>
      </c>
      <c r="W272" s="19">
        <v>25.2</v>
      </c>
      <c r="X272" s="20">
        <v>16.4</v>
      </c>
      <c r="Y272" s="21"/>
      <c r="Z272" s="22">
        <v>12.5</v>
      </c>
      <c r="AA272" s="22">
        <v>12.5</v>
      </c>
      <c r="AB272" s="22">
        <f>AA272-Z272</f>
        <v>0</v>
      </c>
      <c r="AC272" s="20"/>
      <c r="AD272" s="21"/>
      <c r="AE272" s="21"/>
      <c r="AF272" s="23" t="e">
        <f>(AD272/$AC272-1)</f>
        <v>#DIV/0!</v>
      </c>
      <c r="AG272" s="23" t="e">
        <f>(AE272/$AC272-1)</f>
        <v>#DIV/0!</v>
      </c>
    </row>
    <row r="273" spans="1:33" ht="12.75">
      <c r="A273">
        <f>A272+1</f>
        <v>48</v>
      </c>
      <c r="B273" t="s">
        <v>281</v>
      </c>
      <c r="D273" s="8"/>
      <c r="E273" s="9"/>
      <c r="F273" s="10"/>
      <c r="K273" s="12"/>
      <c r="L273" s="13"/>
      <c r="M273" s="14"/>
      <c r="N273" s="9"/>
      <c r="O273" s="15"/>
      <c r="P273" s="16"/>
      <c r="Q273" s="16"/>
      <c r="R273" s="16"/>
      <c r="S273" s="16"/>
      <c r="T273" s="17"/>
      <c r="U273" s="7"/>
      <c r="V273" s="18">
        <v>12.8</v>
      </c>
      <c r="W273" s="19">
        <v>25.6</v>
      </c>
      <c r="X273" s="20"/>
      <c r="Y273" s="21"/>
      <c r="Z273" s="22"/>
      <c r="AA273" s="22"/>
      <c r="AB273" s="22"/>
      <c r="AC273" s="20"/>
      <c r="AD273" s="21"/>
      <c r="AE273" s="21"/>
      <c r="AF273" s="23"/>
      <c r="AG273" s="23"/>
    </row>
    <row r="274" spans="1:33" ht="12.75">
      <c r="A274">
        <f>A273+1</f>
        <v>49</v>
      </c>
      <c r="B274" t="s">
        <v>282</v>
      </c>
      <c r="D274" s="8"/>
      <c r="E274" s="9"/>
      <c r="F274" s="10"/>
      <c r="K274" s="12"/>
      <c r="L274" s="13"/>
      <c r="M274" s="14"/>
      <c r="N274" s="9"/>
      <c r="O274" s="15"/>
      <c r="P274" s="16"/>
      <c r="Q274" s="16"/>
      <c r="R274" s="16"/>
      <c r="S274" s="16"/>
      <c r="T274" s="17"/>
      <c r="U274" s="7"/>
      <c r="V274" s="18"/>
      <c r="W274" s="19"/>
      <c r="X274" s="20"/>
      <c r="Y274" s="21"/>
      <c r="Z274" s="22"/>
      <c r="AA274" s="22"/>
      <c r="AB274" s="22"/>
      <c r="AC274" s="20"/>
      <c r="AD274" s="21"/>
      <c r="AE274" s="21"/>
      <c r="AF274" s="23"/>
      <c r="AG274" s="23"/>
    </row>
    <row r="275" spans="4:33" ht="12.75">
      <c r="D275" s="8"/>
      <c r="E275" s="9"/>
      <c r="K275" s="12" t="e">
        <f>(D275/M275)-1</f>
        <v>#DIV/0!</v>
      </c>
      <c r="L275" s="13" t="e">
        <f>(E275/N275)-1</f>
        <v>#DIV/0!</v>
      </c>
      <c r="M275" s="14"/>
      <c r="N275" s="9"/>
      <c r="O275" s="15"/>
      <c r="P275" s="16"/>
      <c r="Q275" s="16"/>
      <c r="R275" s="16"/>
      <c r="S275" s="16"/>
      <c r="T275" s="17"/>
      <c r="U275" s="7"/>
      <c r="X275" s="20"/>
      <c r="Y275" s="21"/>
      <c r="Z275" s="22"/>
      <c r="AA275" s="22"/>
      <c r="AB275" s="22">
        <f>AA275-Z275</f>
        <v>0</v>
      </c>
      <c r="AC275" s="20"/>
      <c r="AD275" s="21"/>
      <c r="AE275" s="21"/>
      <c r="AF275" s="23" t="e">
        <f>(AD275/$AC275-1)</f>
        <v>#DIV/0!</v>
      </c>
      <c r="AG275" s="23" t="e">
        <f>(AE275/$AC275-1)</f>
        <v>#DIV/0!</v>
      </c>
    </row>
    <row r="276" spans="4:33" ht="12.75">
      <c r="D276" s="8"/>
      <c r="E276" s="9"/>
      <c r="K276" s="12"/>
      <c r="L276" s="13"/>
      <c r="M276" s="14"/>
      <c r="N276" s="9"/>
      <c r="O276" s="15"/>
      <c r="P276" s="16"/>
      <c r="Q276" s="16"/>
      <c r="R276" s="16"/>
      <c r="S276" s="16"/>
      <c r="T276" s="17"/>
      <c r="U276" s="7"/>
      <c r="X276" s="20"/>
      <c r="Y276" s="21"/>
      <c r="Z276" s="22"/>
      <c r="AA276" s="22"/>
      <c r="AB276" s="22"/>
      <c r="AC276" s="20"/>
      <c r="AD276" s="21"/>
      <c r="AE276" s="21"/>
      <c r="AF276" s="23"/>
      <c r="AG276" s="23"/>
    </row>
    <row r="277" spans="1:33" ht="12.75">
      <c r="A277">
        <f>A275+1</f>
        <v>1</v>
      </c>
      <c r="B277" t="s">
        <v>283</v>
      </c>
      <c r="D277" s="8">
        <v>38.18</v>
      </c>
      <c r="E277" s="9">
        <v>63.56</v>
      </c>
      <c r="F277" s="10">
        <f>(E277/D277-1)</f>
        <v>0.6647459402828706</v>
      </c>
      <c r="K277" s="12">
        <f>(D277/M277)-1</f>
        <v>0</v>
      </c>
      <c r="L277" s="13">
        <f>(E277/N277)-1</f>
        <v>0</v>
      </c>
      <c r="M277" s="14">
        <v>38.18</v>
      </c>
      <c r="N277" s="9">
        <v>63.56</v>
      </c>
      <c r="O277" s="15">
        <f>D277*O$3</f>
        <v>76.36</v>
      </c>
      <c r="P277" s="16">
        <f>(O277/N277)-1</f>
        <v>0.20138451856513528</v>
      </c>
      <c r="Q277" s="16">
        <f>(N277/O277)-1</f>
        <v>-0.1676270298585647</v>
      </c>
      <c r="R277" s="16">
        <f>(N277*(1+$R271)/O277)-1</f>
        <v>-0.26346385331285227</v>
      </c>
      <c r="S277" s="16">
        <f>(N277*(1+S$3+R$3)/O277)-1</f>
        <v>-0.08438973284442097</v>
      </c>
      <c r="T277" s="17">
        <f>O277*(1-T$3)</f>
        <v>57.269999999999996</v>
      </c>
      <c r="U277" s="7">
        <f>(T277/N277-1)</f>
        <v>-0.09896161107614865</v>
      </c>
      <c r="V277" s="41">
        <v>47.4</v>
      </c>
      <c r="W277" s="19">
        <v>94.8</v>
      </c>
      <c r="X277" s="20">
        <v>61.7</v>
      </c>
      <c r="Y277" s="21"/>
      <c r="Z277" s="22">
        <v>50.5</v>
      </c>
      <c r="AA277" s="22">
        <v>38.18</v>
      </c>
      <c r="AB277" s="22">
        <f>AA277-Z277</f>
        <v>-12.32</v>
      </c>
      <c r="AC277" s="20"/>
      <c r="AD277" s="21"/>
      <c r="AE277" s="21"/>
      <c r="AF277" s="23" t="e">
        <f>(AD277/$AC277-1)</f>
        <v>#DIV/0!</v>
      </c>
      <c r="AG277" s="23" t="e">
        <f>(AE277/$AC277-1)</f>
        <v>#DIV/0!</v>
      </c>
    </row>
    <row r="278" spans="1:33" ht="12.75">
      <c r="A278">
        <f>A277+1</f>
        <v>2</v>
      </c>
      <c r="B278" s="24" t="s">
        <v>284</v>
      </c>
      <c r="D278" s="8">
        <v>58.04</v>
      </c>
      <c r="E278" s="9">
        <v>80</v>
      </c>
      <c r="F278" s="10">
        <f>(E278/D278-1)</f>
        <v>0.3783597518952446</v>
      </c>
      <c r="K278" s="12">
        <f>(D278/M278)-1</f>
        <v>0</v>
      </c>
      <c r="L278" s="13">
        <f>(E278/N278)-1</f>
        <v>0</v>
      </c>
      <c r="M278" s="14">
        <v>58.04</v>
      </c>
      <c r="N278" s="9">
        <v>80</v>
      </c>
      <c r="O278" s="15">
        <f>D278*O$3</f>
        <v>116.08</v>
      </c>
      <c r="P278" s="16">
        <f>(O278/N278)-1</f>
        <v>0.45100000000000007</v>
      </c>
      <c r="Q278" s="16">
        <f>(N278/O278)-1</f>
        <v>-0.3108201240523777</v>
      </c>
      <c r="R278" s="16">
        <f>(N278*(1+$R272)/O278)-1</f>
        <v>-0.3108201240523777</v>
      </c>
      <c r="S278" s="16">
        <f>(N278*(1+S$3+R$3)/O278)-1</f>
        <v>-0.24190213645761538</v>
      </c>
      <c r="T278" s="17">
        <f>O278*(1-T$3)</f>
        <v>87.06</v>
      </c>
      <c r="U278" s="7">
        <f>(T278/N278-1)</f>
        <v>0.08824999999999994</v>
      </c>
      <c r="V278" s="41">
        <v>50.75</v>
      </c>
      <c r="W278" s="19">
        <v>101.5</v>
      </c>
      <c r="X278" s="20">
        <v>66</v>
      </c>
      <c r="Y278" s="21"/>
      <c r="Z278" s="22">
        <v>56</v>
      </c>
      <c r="AA278">
        <v>58.04</v>
      </c>
      <c r="AB278" s="22">
        <f>AA278-Z278</f>
        <v>2.039999999999999</v>
      </c>
      <c r="AC278" s="20"/>
      <c r="AD278" s="21"/>
      <c r="AE278" s="21"/>
      <c r="AF278" s="23" t="e">
        <f>(AD278/$AC278-1)</f>
        <v>#DIV/0!</v>
      </c>
      <c r="AG278" s="23" t="e">
        <f>(AE278/$AC278-1)</f>
        <v>#DIV/0!</v>
      </c>
    </row>
    <row r="279" spans="1:33" ht="12.75">
      <c r="A279">
        <f>A278+1</f>
        <v>3</v>
      </c>
      <c r="B279" t="s">
        <v>285</v>
      </c>
      <c r="D279" s="8">
        <v>122.49</v>
      </c>
      <c r="E279" s="9">
        <v>202.13</v>
      </c>
      <c r="F279" s="10">
        <f>(E279/D279-1)</f>
        <v>0.6501755245326148</v>
      </c>
      <c r="K279" s="12">
        <f>(D279/M279)-1</f>
        <v>0</v>
      </c>
      <c r="L279" s="13">
        <f>(E279/N279)-1</f>
        <v>0</v>
      </c>
      <c r="M279" s="14">
        <v>122.49</v>
      </c>
      <c r="N279" s="9">
        <v>202.13</v>
      </c>
      <c r="O279" s="15">
        <f>D279*O$3</f>
        <v>244.98</v>
      </c>
      <c r="P279" s="16">
        <f>(O279/N279)-1</f>
        <v>0.21199228219462718</v>
      </c>
      <c r="Q279" s="16">
        <f>(N279/O279)-1</f>
        <v>-0.17491223773369258</v>
      </c>
      <c r="R279" s="16">
        <f>(N279*(1+$R277)/O279)-1</f>
        <v>-0.39229303890165246</v>
      </c>
      <c r="S279" s="16">
        <f>(N279*(1+S$3+R$3)/O279)-1</f>
        <v>-0.09240346150706169</v>
      </c>
      <c r="T279" s="17">
        <f>O279*(1-T$3)</f>
        <v>183.73499999999999</v>
      </c>
      <c r="U279" s="7">
        <f>(T279/N279-1)</f>
        <v>-0.09100578835402962</v>
      </c>
      <c r="V279" s="41">
        <v>131</v>
      </c>
      <c r="W279" s="19">
        <v>262</v>
      </c>
      <c r="X279" s="20">
        <v>170.5</v>
      </c>
      <c r="Y279" s="21"/>
      <c r="Z279" s="22">
        <v>120.5</v>
      </c>
      <c r="AA279" s="22">
        <v>122.49</v>
      </c>
      <c r="AB279" s="22">
        <f>AA279-Z279</f>
        <v>1.9899999999999949</v>
      </c>
      <c r="AC279" s="20"/>
      <c r="AD279" s="21"/>
      <c r="AE279" s="21"/>
      <c r="AF279" s="23" t="e">
        <f>(AD279/$AC279-1)</f>
        <v>#DIV/0!</v>
      </c>
      <c r="AG279" s="23" t="e">
        <f>(AE279/$AC279-1)</f>
        <v>#DIV/0!</v>
      </c>
    </row>
    <row r="280" spans="1:33" ht="12.75">
      <c r="A280">
        <f>A279+1</f>
        <v>4</v>
      </c>
      <c r="B280" s="24" t="s">
        <v>286</v>
      </c>
      <c r="D280" s="8">
        <v>45</v>
      </c>
      <c r="E280" s="9">
        <v>68.75</v>
      </c>
      <c r="F280" s="10">
        <f>(E280/D280-1)</f>
        <v>0.5277777777777777</v>
      </c>
      <c r="K280" s="12">
        <f>(D280/M280)-1</f>
        <v>0</v>
      </c>
      <c r="L280" s="13">
        <f>(E280/N280)-1</f>
        <v>0</v>
      </c>
      <c r="M280" s="14">
        <v>45</v>
      </c>
      <c r="N280" s="9">
        <v>68.75</v>
      </c>
      <c r="O280" s="15">
        <f>D280*O$3</f>
        <v>90</v>
      </c>
      <c r="P280" s="16">
        <f>(O280/N280)-1</f>
        <v>0.3090909090909091</v>
      </c>
      <c r="Q280" s="16">
        <f>(N280/O280)-1</f>
        <v>-0.23611111111111116</v>
      </c>
      <c r="R280" s="16">
        <f>(N280*(1+$R278)/O280)-1</f>
        <v>-0.4735431503177885</v>
      </c>
      <c r="S280" s="16">
        <f>(N280*(1+S$3+R$3)/O280)-1</f>
        <v>-0.1597222222222222</v>
      </c>
      <c r="T280" s="17">
        <f>O280*(1-T$3)</f>
        <v>67.5</v>
      </c>
      <c r="U280" s="7">
        <f>(T280/N280-1)</f>
        <v>-0.018181818181818188</v>
      </c>
      <c r="V280" s="41">
        <v>45.8</v>
      </c>
      <c r="W280" s="19">
        <v>91.6</v>
      </c>
      <c r="X280" s="20">
        <v>59.6</v>
      </c>
      <c r="Y280" s="21"/>
      <c r="Z280" s="22">
        <v>47.4</v>
      </c>
      <c r="AA280" s="22">
        <v>45</v>
      </c>
      <c r="AB280" s="22">
        <f>AA280-Z280</f>
        <v>-2.3999999999999986</v>
      </c>
      <c r="AC280" s="20"/>
      <c r="AD280" s="21"/>
      <c r="AE280" s="21"/>
      <c r="AF280" s="23" t="e">
        <f>(AD280/$AC280-1)</f>
        <v>#DIV/0!</v>
      </c>
      <c r="AG280" s="23" t="e">
        <f>(AE280/$AC280-1)</f>
        <v>#DIV/0!</v>
      </c>
    </row>
    <row r="281" spans="1:33" ht="12.75">
      <c r="A281">
        <f>A280+1</f>
        <v>5</v>
      </c>
      <c r="B281" t="s">
        <v>287</v>
      </c>
      <c r="D281" s="8">
        <v>35.24</v>
      </c>
      <c r="E281" s="9">
        <v>57.38</v>
      </c>
      <c r="F281" s="10">
        <f>(E281/D281-1)</f>
        <v>0.6282633371169126</v>
      </c>
      <c r="K281" s="12">
        <f>(D281/M281)-1</f>
        <v>0</v>
      </c>
      <c r="L281" s="13">
        <f>(E281/N281)-1</f>
        <v>0</v>
      </c>
      <c r="M281" s="14">
        <v>35.24</v>
      </c>
      <c r="N281" s="9">
        <v>57.38</v>
      </c>
      <c r="O281" s="15">
        <f>D281*O$3</f>
        <v>70.48</v>
      </c>
      <c r="P281" s="16">
        <f>(O281/N281)-1</f>
        <v>0.22830254444057174</v>
      </c>
      <c r="Q281" s="16">
        <f>(N281/O281)-1</f>
        <v>-0.1858683314415437</v>
      </c>
      <c r="R281" s="16" t="e">
        <f>(N281*(1+#REF!)/O281)-1</f>
        <v>#REF!</v>
      </c>
      <c r="S281" s="16">
        <f>(N281*(1+S$3+R$3)/O281)-1</f>
        <v>-0.10445516458569803</v>
      </c>
      <c r="T281" s="17">
        <f>O281*(1-T$3)</f>
        <v>52.86</v>
      </c>
      <c r="U281" s="7">
        <f>(T281/N281-1)</f>
        <v>-0.07877309166957136</v>
      </c>
      <c r="V281" s="41">
        <v>39</v>
      </c>
      <c r="W281" s="19">
        <v>78</v>
      </c>
      <c r="X281" s="20">
        <v>50.75</v>
      </c>
      <c r="Y281" s="21"/>
      <c r="Z281" s="22">
        <v>39.75</v>
      </c>
      <c r="AA281" s="22">
        <v>35</v>
      </c>
      <c r="AB281" s="22">
        <f>AA281-Z281</f>
        <v>-4.75</v>
      </c>
      <c r="AC281" s="20"/>
      <c r="AD281" s="21"/>
      <c r="AE281" s="21"/>
      <c r="AF281" s="23" t="e">
        <f>(AD281/$AC281-1)</f>
        <v>#DIV/0!</v>
      </c>
      <c r="AG281" s="23" t="e">
        <f>(AE281/$AC281-1)</f>
        <v>#DIV/0!</v>
      </c>
    </row>
    <row r="282" spans="1:33" ht="12.75">
      <c r="A282">
        <f>A281+1</f>
        <v>6</v>
      </c>
      <c r="B282" t="s">
        <v>288</v>
      </c>
      <c r="D282" s="8">
        <v>29.99</v>
      </c>
      <c r="E282" s="9">
        <v>48.94</v>
      </c>
      <c r="F282" s="10">
        <f>(E282/D282-1)</f>
        <v>0.6318772924308103</v>
      </c>
      <c r="K282" s="12">
        <f>(D282/M282)-1</f>
        <v>0</v>
      </c>
      <c r="L282" s="13">
        <f>(E282/N282)-1</f>
        <v>0</v>
      </c>
      <c r="M282" s="14">
        <v>29.99</v>
      </c>
      <c r="N282" s="9">
        <v>48.94</v>
      </c>
      <c r="O282" s="15">
        <f>D282*O$3</f>
        <v>59.98</v>
      </c>
      <c r="P282" s="16">
        <f>(O282/N282)-1</f>
        <v>0.22558234572946456</v>
      </c>
      <c r="Q282" s="16">
        <f>(N282/O282)-1</f>
        <v>-0.18406135378459487</v>
      </c>
      <c r="R282" s="16">
        <f>(N282*(1+$R279)/O282)-1</f>
        <v>-0.5041484048657365</v>
      </c>
      <c r="S282" s="16">
        <f>(N282*(1+S$3+R$3)/O282)-1</f>
        <v>-0.10246748916305426</v>
      </c>
      <c r="T282" s="17">
        <f>O282*(1-T$3)</f>
        <v>44.985</v>
      </c>
      <c r="U282" s="7">
        <f>(T282/N282-1)</f>
        <v>-0.08081324070290152</v>
      </c>
      <c r="V282" s="41">
        <v>33</v>
      </c>
      <c r="W282" s="19">
        <v>66</v>
      </c>
      <c r="X282" s="20">
        <v>43</v>
      </c>
      <c r="Y282" s="21"/>
      <c r="Z282" s="22">
        <v>33.6</v>
      </c>
      <c r="AA282" s="22">
        <v>30</v>
      </c>
      <c r="AB282" s="22">
        <f>AA282-Z282</f>
        <v>-3.6000000000000014</v>
      </c>
      <c r="AC282" s="20"/>
      <c r="AD282" s="21"/>
      <c r="AE282" s="21"/>
      <c r="AF282" s="23" t="e">
        <f>(AD282/$AC282-1)</f>
        <v>#DIV/0!</v>
      </c>
      <c r="AG282" s="23" t="e">
        <f>(AE282/$AC282-1)</f>
        <v>#DIV/0!</v>
      </c>
    </row>
    <row r="283" spans="1:33" ht="12.75">
      <c r="A283">
        <f>A282+1</f>
        <v>7</v>
      </c>
      <c r="B283" t="s">
        <v>289</v>
      </c>
      <c r="D283" s="8">
        <v>39.74</v>
      </c>
      <c r="E283" s="9">
        <v>65.2</v>
      </c>
      <c r="F283" s="10">
        <f>(E283/D283-1)</f>
        <v>0.6406643180674383</v>
      </c>
      <c r="K283" s="12">
        <f>(D283/M283)-1</f>
        <v>0</v>
      </c>
      <c r="L283" s="13">
        <f>(E283/N283)-1</f>
        <v>0</v>
      </c>
      <c r="M283" s="14">
        <v>39.74</v>
      </c>
      <c r="N283" s="9">
        <v>65.2</v>
      </c>
      <c r="O283" s="15">
        <f>D283*O$3</f>
        <v>79.48</v>
      </c>
      <c r="P283" s="16">
        <f>(O283/N283)-1</f>
        <v>0.21901840490797553</v>
      </c>
      <c r="Q283" s="16">
        <f>(N283/O283)-1</f>
        <v>-0.17966784096628086</v>
      </c>
      <c r="R283" s="16">
        <f>(N283*(1+$R280)/O283)-1</f>
        <v>-0.5681305158621013</v>
      </c>
      <c r="S283" s="16">
        <f>(N283*(1+S$3+R$3)/O283)-1</f>
        <v>-0.09763462506290876</v>
      </c>
      <c r="T283" s="17">
        <f>O283*(1-T$3)</f>
        <v>59.61</v>
      </c>
      <c r="U283" s="7">
        <f>(T283/N283-1)</f>
        <v>-0.08573619631901841</v>
      </c>
      <c r="V283" s="41">
        <v>42.5</v>
      </c>
      <c r="W283" s="19">
        <v>85</v>
      </c>
      <c r="X283" s="20">
        <v>55.3</v>
      </c>
      <c r="Y283" s="21"/>
      <c r="Z283" s="22">
        <v>41</v>
      </c>
      <c r="AA283" s="22">
        <v>40</v>
      </c>
      <c r="AB283" s="22">
        <f>AA283-Z283</f>
        <v>-1</v>
      </c>
      <c r="AC283" s="20"/>
      <c r="AD283" s="21"/>
      <c r="AE283" s="21"/>
      <c r="AF283" s="23" t="e">
        <f>(AD283/$AC283-1)</f>
        <v>#DIV/0!</v>
      </c>
      <c r="AG283" s="23" t="e">
        <f>(AE283/$AC283-1)</f>
        <v>#DIV/0!</v>
      </c>
    </row>
    <row r="284" spans="1:33" ht="12.75">
      <c r="A284">
        <f>A283+1</f>
        <v>8</v>
      </c>
      <c r="B284" s="40" t="s">
        <v>290</v>
      </c>
      <c r="D284" s="8">
        <v>63.64</v>
      </c>
      <c r="E284" s="9">
        <v>105.8</v>
      </c>
      <c r="F284" s="10">
        <f>(E284/D284-1)</f>
        <v>0.6624764299182904</v>
      </c>
      <c r="K284" s="12">
        <f>(D284/M284)-1</f>
        <v>0</v>
      </c>
      <c r="L284" s="13">
        <f>(E284/N284)-1</f>
        <v>0</v>
      </c>
      <c r="M284" s="14">
        <v>63.64</v>
      </c>
      <c r="N284" s="9">
        <v>105.8</v>
      </c>
      <c r="O284" s="15">
        <f>D284*O$3</f>
        <v>127.28</v>
      </c>
      <c r="P284" s="16">
        <f>(O284/N284)-1</f>
        <v>0.20302457466918722</v>
      </c>
      <c r="Q284" s="16">
        <f>(N284/O284)-1</f>
        <v>-0.16876178504085482</v>
      </c>
      <c r="R284" s="16" t="e">
        <f>(N284*(1+$R281)/O284)-1</f>
        <v>#REF!</v>
      </c>
      <c r="S284" s="16">
        <f>(N284*(1+S$3+R$3)/O284)-1</f>
        <v>-0.08563796354494024</v>
      </c>
      <c r="T284" s="17">
        <f>O284*(1-T$3)</f>
        <v>95.46000000000001</v>
      </c>
      <c r="U284" s="7">
        <f>(T284/N284-1)</f>
        <v>-0.09773156899810953</v>
      </c>
      <c r="V284" s="41">
        <v>73</v>
      </c>
      <c r="W284" s="19">
        <v>146</v>
      </c>
      <c r="X284" s="20">
        <v>94.9</v>
      </c>
      <c r="Y284" s="21"/>
      <c r="Z284" s="22">
        <v>72.5</v>
      </c>
      <c r="AA284" s="22">
        <v>63.64</v>
      </c>
      <c r="AB284" s="22">
        <f>AA284-Z284</f>
        <v>-8.86</v>
      </c>
      <c r="AC284" s="20"/>
      <c r="AD284" s="21"/>
      <c r="AE284" s="21"/>
      <c r="AF284" s="23" t="e">
        <f>(AD284/$AC284-1)</f>
        <v>#DIV/0!</v>
      </c>
      <c r="AG284" s="23" t="e">
        <f>(AE284/$AC284-1)</f>
        <v>#DIV/0!</v>
      </c>
    </row>
    <row r="285" spans="1:33" ht="12.75">
      <c r="A285">
        <f>A284+1</f>
        <v>9</v>
      </c>
      <c r="B285" t="s">
        <v>291</v>
      </c>
      <c r="D285" s="8"/>
      <c r="E285" s="9"/>
      <c r="F285" s="10" t="e">
        <f>(E285/D285-1)</f>
        <v>#DIV/0!</v>
      </c>
      <c r="K285" s="12" t="e">
        <f>(D285/M285)-1</f>
        <v>#DIV/0!</v>
      </c>
      <c r="L285" s="13" t="e">
        <f>(E285/N285)-1</f>
        <v>#DIV/0!</v>
      </c>
      <c r="M285" s="14"/>
      <c r="N285" s="9"/>
      <c r="O285" s="15"/>
      <c r="P285" s="16"/>
      <c r="Q285" s="16"/>
      <c r="R285" s="16"/>
      <c r="S285" s="16"/>
      <c r="T285" s="17"/>
      <c r="U285" s="7"/>
      <c r="V285" s="41">
        <v>71</v>
      </c>
      <c r="W285" s="19">
        <v>142</v>
      </c>
      <c r="X285" s="20">
        <v>92.4</v>
      </c>
      <c r="Y285" s="21"/>
      <c r="Z285" s="22">
        <v>72</v>
      </c>
      <c r="AA285" s="22">
        <v>0</v>
      </c>
      <c r="AB285" s="22">
        <f>AA285-Z285</f>
        <v>-72</v>
      </c>
      <c r="AC285" s="20"/>
      <c r="AD285" s="21"/>
      <c r="AE285" s="21"/>
      <c r="AF285" s="23" t="e">
        <f>(AD285/$AC285-1)</f>
        <v>#DIV/0!</v>
      </c>
      <c r="AG285" s="23" t="e">
        <f>(AE285/$AC285-1)</f>
        <v>#DIV/0!</v>
      </c>
    </row>
    <row r="286" spans="1:33" ht="12.75">
      <c r="A286">
        <f>A285+1</f>
        <v>10</v>
      </c>
      <c r="B286" t="s">
        <v>292</v>
      </c>
      <c r="D286" s="8">
        <v>64.56</v>
      </c>
      <c r="E286" s="9">
        <v>109.1</v>
      </c>
      <c r="F286" s="10">
        <f>(E286/D286-1)</f>
        <v>0.689900867410161</v>
      </c>
      <c r="K286" s="12">
        <f>(D286/M286)-1</f>
        <v>0</v>
      </c>
      <c r="L286" s="13">
        <f>(E286/N286)-1</f>
        <v>0</v>
      </c>
      <c r="M286" s="14">
        <v>64.56</v>
      </c>
      <c r="N286" s="9">
        <v>109.1</v>
      </c>
      <c r="O286" s="15">
        <f>D286*O$3</f>
        <v>129.12</v>
      </c>
      <c r="P286" s="16">
        <f>(O286/N286)-1</f>
        <v>0.1835013748854264</v>
      </c>
      <c r="Q286" s="16">
        <f>(N286/O286)-1</f>
        <v>-0.1550495662949195</v>
      </c>
      <c r="R286" s="16">
        <f>(N286*(1+$R283)/O286)-1</f>
        <v>-0.6350916920736931</v>
      </c>
      <c r="S286" s="16">
        <f>(N286*(1+S$3+R$3)/O286)-1</f>
        <v>-0.07055452292441144</v>
      </c>
      <c r="T286" s="17">
        <f>O286*(1-T$3)</f>
        <v>96.84</v>
      </c>
      <c r="U286" s="7">
        <f>(T286/N286-1)</f>
        <v>-0.11237396883593032</v>
      </c>
      <c r="V286" s="41">
        <v>69.5</v>
      </c>
      <c r="W286" s="19">
        <v>139</v>
      </c>
      <c r="X286" s="20">
        <v>90.4</v>
      </c>
      <c r="Y286" s="21"/>
      <c r="Z286" s="22">
        <v>75</v>
      </c>
      <c r="AA286" s="22">
        <v>64.56</v>
      </c>
      <c r="AB286" s="22">
        <f>AA286-Z286</f>
        <v>-10.439999999999998</v>
      </c>
      <c r="AC286" s="20"/>
      <c r="AD286" s="21"/>
      <c r="AE286" s="21"/>
      <c r="AF286" s="23" t="e">
        <f>(AD286/$AC286-1)</f>
        <v>#DIV/0!</v>
      </c>
      <c r="AG286" s="23" t="e">
        <f>(AE286/$AC286-1)</f>
        <v>#DIV/0!</v>
      </c>
    </row>
    <row r="287" spans="1:33" ht="12.75">
      <c r="A287">
        <f>A286+1</f>
        <v>11</v>
      </c>
      <c r="B287" s="40" t="s">
        <v>293</v>
      </c>
      <c r="D287" s="8">
        <v>28.99</v>
      </c>
      <c r="E287" s="9">
        <v>49.33</v>
      </c>
      <c r="F287" s="10">
        <f>(E287/D287-1)</f>
        <v>0.7016212487064506</v>
      </c>
      <c r="K287" s="12">
        <f>(D287/M287)-1</f>
        <v>0</v>
      </c>
      <c r="L287" s="13">
        <f>(E287/N287)-1</f>
        <v>0</v>
      </c>
      <c r="M287" s="14">
        <v>28.99</v>
      </c>
      <c r="N287" s="9">
        <v>49.33</v>
      </c>
      <c r="O287" s="15">
        <f>D287*O$3</f>
        <v>57.98</v>
      </c>
      <c r="P287" s="16">
        <f>(O287/N287)-1</f>
        <v>0.17534968578958043</v>
      </c>
      <c r="Q287" s="16">
        <f>(N287/O287)-1</f>
        <v>-0.1491893756467747</v>
      </c>
      <c r="R287" s="16" t="e">
        <f>(N287*(1+$R284)/O287)-1</f>
        <v>#REF!</v>
      </c>
      <c r="S287" s="16">
        <f>(N287*(1+S$3+R$3)/O287)-1</f>
        <v>-0.06410831321145205</v>
      </c>
      <c r="T287" s="17">
        <f>O287*(1-T$3)</f>
        <v>43.485</v>
      </c>
      <c r="U287" s="7">
        <f>(T287/N287-1)</f>
        <v>-0.11848773565781467</v>
      </c>
      <c r="V287" s="41">
        <v>31.75</v>
      </c>
      <c r="W287" s="19">
        <v>63.5</v>
      </c>
      <c r="X287" s="20">
        <v>41.5</v>
      </c>
      <c r="Y287" s="21"/>
      <c r="Z287" s="22">
        <v>32.9</v>
      </c>
      <c r="AA287" s="22">
        <v>30</v>
      </c>
      <c r="AB287" s="22">
        <f>AA287-Z287</f>
        <v>-2.8999999999999986</v>
      </c>
      <c r="AC287" s="20"/>
      <c r="AD287" s="21"/>
      <c r="AE287" s="21"/>
      <c r="AF287" s="23" t="e">
        <f>(AD287/$AC287-1)</f>
        <v>#DIV/0!</v>
      </c>
      <c r="AG287" s="23" t="e">
        <f>(AE287/$AC287-1)</f>
        <v>#DIV/0!</v>
      </c>
    </row>
    <row r="288" spans="1:33" ht="12.75">
      <c r="A288">
        <f>A287+1</f>
        <v>12</v>
      </c>
      <c r="B288" t="s">
        <v>294</v>
      </c>
      <c r="D288" s="8">
        <v>58.16</v>
      </c>
      <c r="E288" s="9">
        <v>97.25</v>
      </c>
      <c r="F288" s="10">
        <f>(E288/D288-1)</f>
        <v>0.6721114167812932</v>
      </c>
      <c r="K288" s="12">
        <f>(D288/M288)-1</f>
        <v>0</v>
      </c>
      <c r="L288" s="13">
        <f>(E288/N288)-1</f>
        <v>0</v>
      </c>
      <c r="M288" s="14">
        <v>58.16</v>
      </c>
      <c r="N288" s="9">
        <v>97.25</v>
      </c>
      <c r="O288" s="15">
        <f>D288*O$3</f>
        <v>116.32</v>
      </c>
      <c r="P288" s="16">
        <f>(O288/N288)-1</f>
        <v>0.19609254498714646</v>
      </c>
      <c r="Q288" s="16">
        <f>(N288/O288)-1</f>
        <v>-0.16394429160935342</v>
      </c>
      <c r="R288" s="16">
        <f>(N288*(1+$R285)/O288)-1</f>
        <v>-0.16394429160935342</v>
      </c>
      <c r="S288" s="16">
        <f>(N288*(1+S$3+R$3)/O288)-1</f>
        <v>-0.0803387207702887</v>
      </c>
      <c r="T288" s="17">
        <f>O288*(1-T$3)</f>
        <v>87.24</v>
      </c>
      <c r="U288" s="7">
        <f>(T288/N288-1)</f>
        <v>-0.1029305912596401</v>
      </c>
      <c r="V288" s="41">
        <v>64.5</v>
      </c>
      <c r="W288" s="19">
        <v>129</v>
      </c>
      <c r="X288" s="20">
        <v>83.9</v>
      </c>
      <c r="Y288" s="21"/>
      <c r="Z288" s="22">
        <v>64.3</v>
      </c>
      <c r="AA288" s="22">
        <v>58.16</v>
      </c>
      <c r="AB288" s="22">
        <f>AA288-Z288</f>
        <v>-6.140000000000001</v>
      </c>
      <c r="AC288" s="20"/>
      <c r="AD288" s="21"/>
      <c r="AE288" s="21"/>
      <c r="AF288" s="23" t="e">
        <f>(AD288/$AC288-1)</f>
        <v>#DIV/0!</v>
      </c>
      <c r="AG288" s="23" t="e">
        <f>(AE288/$AC288-1)</f>
        <v>#DIV/0!</v>
      </c>
    </row>
    <row r="289" spans="1:33" ht="12.75">
      <c r="A289">
        <f>A288+1</f>
        <v>13</v>
      </c>
      <c r="B289" t="s">
        <v>295</v>
      </c>
      <c r="D289" s="8">
        <v>53.1</v>
      </c>
      <c r="E289" s="9">
        <v>85.4</v>
      </c>
      <c r="F289" s="10">
        <f>(E289/D289-1)</f>
        <v>0.6082862523540491</v>
      </c>
      <c r="K289" s="12">
        <f>(D289/M289)-1</f>
        <v>0</v>
      </c>
      <c r="L289" s="13">
        <f>(E289/N289)-1</f>
        <v>0</v>
      </c>
      <c r="M289" s="14">
        <v>53.1</v>
      </c>
      <c r="N289" s="9">
        <v>85.4</v>
      </c>
      <c r="O289" s="15">
        <f>D289*O$3</f>
        <v>106.2</v>
      </c>
      <c r="P289" s="16">
        <f>(O289/N289)-1</f>
        <v>0.24355971896955508</v>
      </c>
      <c r="Q289" s="16">
        <f>(N289/O289)-1</f>
        <v>-0.19585687382297545</v>
      </c>
      <c r="R289" s="16">
        <f>(N289*(1+$R286)/O289)-1</f>
        <v>-0.7065614924961713</v>
      </c>
      <c r="S289" s="16">
        <f>(N289*(1+S$3+R$3)/O289)-1</f>
        <v>-0.11544256120527296</v>
      </c>
      <c r="T289" s="17">
        <f>O289*(1-T$3)</f>
        <v>79.65</v>
      </c>
      <c r="U289" s="7">
        <f>(T289/N289-1)</f>
        <v>-0.06733021077283374</v>
      </c>
      <c r="V289" s="41">
        <v>67.5</v>
      </c>
      <c r="W289" s="19">
        <v>135</v>
      </c>
      <c r="X289" s="20">
        <v>87.8</v>
      </c>
      <c r="Y289" s="21"/>
      <c r="Z289" s="22">
        <v>64</v>
      </c>
      <c r="AA289" s="22">
        <v>53.1</v>
      </c>
      <c r="AB289" s="22">
        <f>AA289-Z289</f>
        <v>-10.899999999999999</v>
      </c>
      <c r="AC289" s="20"/>
      <c r="AD289" s="21"/>
      <c r="AE289" s="21"/>
      <c r="AF289" s="23" t="e">
        <f>(AD289/$AC289-1)</f>
        <v>#DIV/0!</v>
      </c>
      <c r="AG289" s="23" t="e">
        <f>(AE289/$AC289-1)</f>
        <v>#DIV/0!</v>
      </c>
    </row>
    <row r="290" spans="1:33" ht="12.75">
      <c r="A290">
        <f>A289+1</f>
        <v>14</v>
      </c>
      <c r="B290" s="40" t="s">
        <v>296</v>
      </c>
      <c r="D290" s="8">
        <v>47.34</v>
      </c>
      <c r="E290" s="9">
        <v>74.37</v>
      </c>
      <c r="F290" s="10">
        <f>(E290/D290-1)</f>
        <v>0.5709759188846641</v>
      </c>
      <c r="K290" s="12">
        <f>(D290/M290)-1</f>
        <v>0</v>
      </c>
      <c r="L290" s="13">
        <f>(E290/N290)-1</f>
        <v>0</v>
      </c>
      <c r="M290" s="14">
        <v>47.34</v>
      </c>
      <c r="N290" s="9">
        <v>74.37</v>
      </c>
      <c r="O290" s="15">
        <f>D290*O$3</f>
        <v>94.68</v>
      </c>
      <c r="P290" s="16">
        <f>(O290/N290)-1</f>
        <v>0.2730939895119</v>
      </c>
      <c r="Q290" s="16">
        <f>(N290/O290)-1</f>
        <v>-0.21451204055766793</v>
      </c>
      <c r="R290" s="16" t="e">
        <f>(N290*(1+$R287)/O290)-1</f>
        <v>#REF!</v>
      </c>
      <c r="S290" s="16">
        <f>(N290*(1+S$3+R$3)/O290)-1</f>
        <v>-0.13596324461343456</v>
      </c>
      <c r="T290" s="17">
        <f>O290*(1-T$3)</f>
        <v>71.01</v>
      </c>
      <c r="U290" s="7">
        <f>(T290/N290-1)</f>
        <v>-0.04517950786607505</v>
      </c>
      <c r="V290" s="41">
        <v>54.5</v>
      </c>
      <c r="W290" s="19">
        <v>109</v>
      </c>
      <c r="X290" s="20">
        <v>70.9</v>
      </c>
      <c r="Y290" s="21"/>
      <c r="Z290" s="22">
        <v>54.5</v>
      </c>
      <c r="AA290" s="22">
        <v>47.34</v>
      </c>
      <c r="AB290" s="22">
        <f>AA290-Z290</f>
        <v>-7.159999999999997</v>
      </c>
      <c r="AC290" s="20"/>
      <c r="AD290" s="21"/>
      <c r="AE290" s="21"/>
      <c r="AF290" s="23" t="e">
        <f>(AD290/$AC290-1)</f>
        <v>#DIV/0!</v>
      </c>
      <c r="AG290" s="23" t="e">
        <f>(AE290/$AC290-1)</f>
        <v>#DIV/0!</v>
      </c>
    </row>
    <row r="291" spans="1:33" ht="12.75">
      <c r="A291">
        <f>A290+1</f>
        <v>15</v>
      </c>
      <c r="B291" s="40" t="s">
        <v>297</v>
      </c>
      <c r="D291" s="8">
        <v>63.19</v>
      </c>
      <c r="E291" s="9">
        <v>98.69</v>
      </c>
      <c r="F291" s="10">
        <f>(E291/D291-1)</f>
        <v>0.5617977528089888</v>
      </c>
      <c r="K291" s="12">
        <f>(D291/M291)-1</f>
        <v>0</v>
      </c>
      <c r="L291" s="13">
        <f>(E291/N291)-1</f>
        <v>0</v>
      </c>
      <c r="M291" s="14">
        <v>63.19</v>
      </c>
      <c r="N291" s="9">
        <v>98.69</v>
      </c>
      <c r="O291" s="15">
        <f>D291*O$3</f>
        <v>126.38</v>
      </c>
      <c r="P291" s="16">
        <f>(O291/N291)-1</f>
        <v>0.28057553956834536</v>
      </c>
      <c r="Q291" s="16">
        <f>(N291/O291)-1</f>
        <v>-0.2191011235955056</v>
      </c>
      <c r="R291" s="16">
        <f>(N291*(1+$R288)/O291)-1</f>
        <v>-0.34712503670618045</v>
      </c>
      <c r="S291" s="16">
        <f>(N291*(1+S$3+R$3)/O291)-1</f>
        <v>-0.14101123595505605</v>
      </c>
      <c r="T291" s="17">
        <f>O291*(1-T$3)</f>
        <v>94.785</v>
      </c>
      <c r="U291" s="7">
        <f>(T291/N291-1)</f>
        <v>-0.03956834532374098</v>
      </c>
      <c r="V291" s="41">
        <v>72.5</v>
      </c>
      <c r="W291" s="19">
        <v>145</v>
      </c>
      <c r="X291" s="20">
        <v>94.3</v>
      </c>
      <c r="Y291" s="21"/>
      <c r="Z291" s="22">
        <v>71.75</v>
      </c>
      <c r="AA291" s="22">
        <v>63.19</v>
      </c>
      <c r="AB291" s="22">
        <f>AA291-Z291</f>
        <v>-8.560000000000002</v>
      </c>
      <c r="AC291" s="20"/>
      <c r="AD291" s="21"/>
      <c r="AE291" s="21"/>
      <c r="AF291" s="23" t="e">
        <f>(AD291/$AC291-1)</f>
        <v>#DIV/0!</v>
      </c>
      <c r="AG291" s="23" t="e">
        <f>(AE291/$AC291-1)</f>
        <v>#DIV/0!</v>
      </c>
    </row>
    <row r="292" spans="1:33" ht="12.75">
      <c r="A292">
        <f>A291+1</f>
        <v>16</v>
      </c>
      <c r="B292" s="40" t="s">
        <v>298</v>
      </c>
      <c r="D292" s="8">
        <v>63.84</v>
      </c>
      <c r="E292" s="9">
        <v>119.7</v>
      </c>
      <c r="F292" s="10">
        <f>(E292/D292-1)</f>
        <v>0.875</v>
      </c>
      <c r="K292" s="12">
        <f>(D292/M292)-1</f>
        <v>0</v>
      </c>
      <c r="L292" s="13">
        <f>(E292/N292)-1</f>
        <v>0</v>
      </c>
      <c r="M292" s="14">
        <v>63.84</v>
      </c>
      <c r="N292" s="9">
        <v>119.7</v>
      </c>
      <c r="O292" s="15">
        <f>D292*O$3</f>
        <v>127.68</v>
      </c>
      <c r="P292" s="16">
        <f>(O292/N292)-1</f>
        <v>0.06666666666666665</v>
      </c>
      <c r="Q292" s="16">
        <f>(N292/O292)-1</f>
        <v>-0.0625</v>
      </c>
      <c r="R292" s="16">
        <f>(N292*(1+$R289)/O292)-1</f>
        <v>-0.7249013992151606</v>
      </c>
      <c r="S292" s="16">
        <f>(N292*(1+S$3+R$3)/O292)-1</f>
        <v>0.03125</v>
      </c>
      <c r="T292" s="17">
        <f>O292*(1-T$3)</f>
        <v>95.76</v>
      </c>
      <c r="U292" s="7">
        <f>(T292/N292-1)</f>
        <v>-0.19999999999999996</v>
      </c>
      <c r="V292" s="41">
        <v>77.9</v>
      </c>
      <c r="W292" s="19">
        <v>155.8</v>
      </c>
      <c r="X292" s="20">
        <v>101.3</v>
      </c>
      <c r="Y292" s="21"/>
      <c r="Z292" s="22">
        <v>76.9</v>
      </c>
      <c r="AA292" s="22">
        <v>63.84</v>
      </c>
      <c r="AB292" s="22">
        <f>AA292-Z292</f>
        <v>-13.060000000000002</v>
      </c>
      <c r="AC292" s="20"/>
      <c r="AD292" s="21"/>
      <c r="AE292" s="21"/>
      <c r="AF292" s="23" t="e">
        <f>(AD292/$AC292-1)</f>
        <v>#DIV/0!</v>
      </c>
      <c r="AG292" s="23" t="e">
        <f>(AE292/$AC292-1)</f>
        <v>#DIV/0!</v>
      </c>
    </row>
    <row r="293" spans="1:33" ht="12.75">
      <c r="A293">
        <f>A292+1</f>
        <v>17</v>
      </c>
      <c r="B293" t="s">
        <v>299</v>
      </c>
      <c r="D293" s="8"/>
      <c r="E293" s="9"/>
      <c r="F293" s="10" t="e">
        <f>(E293/D293-1)</f>
        <v>#DIV/0!</v>
      </c>
      <c r="K293" s="12" t="e">
        <f>(D293/M293)-1</f>
        <v>#DIV/0!</v>
      </c>
      <c r="L293" s="13" t="e">
        <f>(E293/N293)-1</f>
        <v>#DIV/0!</v>
      </c>
      <c r="M293" s="14"/>
      <c r="N293" s="9"/>
      <c r="O293" s="15"/>
      <c r="P293" s="16"/>
      <c r="Q293" s="16"/>
      <c r="R293" s="16"/>
      <c r="S293" s="16"/>
      <c r="T293" s="17"/>
      <c r="U293" s="7"/>
      <c r="V293" s="41"/>
      <c r="W293" s="19"/>
      <c r="X293" s="20"/>
      <c r="Y293" s="21"/>
      <c r="Z293" s="22">
        <v>0</v>
      </c>
      <c r="AA293" s="22">
        <v>0</v>
      </c>
      <c r="AB293" s="22">
        <f>AA293-Z293</f>
        <v>0</v>
      </c>
      <c r="AC293" s="20"/>
      <c r="AD293" s="21"/>
      <c r="AE293" s="21"/>
      <c r="AF293" s="23" t="e">
        <f>(AD293/$AC293-1)</f>
        <v>#DIV/0!</v>
      </c>
      <c r="AG293" s="23" t="e">
        <f>(AE293/$AC293-1)</f>
        <v>#DIV/0!</v>
      </c>
    </row>
    <row r="294" spans="1:33" ht="12.75">
      <c r="A294">
        <f>A293+1</f>
        <v>18</v>
      </c>
      <c r="B294" t="s">
        <v>300</v>
      </c>
      <c r="C294">
        <v>47.74</v>
      </c>
      <c r="D294" s="8">
        <v>47.84</v>
      </c>
      <c r="E294" s="9">
        <v>78.95</v>
      </c>
      <c r="F294" s="10">
        <f>(E294/D294-1)</f>
        <v>0.6502926421404682</v>
      </c>
      <c r="K294" s="12">
        <f>(D294/M294)-1</f>
        <v>0</v>
      </c>
      <c r="L294" s="13">
        <f>(E294/N294)-1</f>
        <v>0</v>
      </c>
      <c r="M294" s="14">
        <v>47.84</v>
      </c>
      <c r="N294" s="9">
        <v>78.95</v>
      </c>
      <c r="O294" s="15">
        <f>D294*O$3</f>
        <v>95.68</v>
      </c>
      <c r="P294" s="16">
        <f>(O294/N294)-1</f>
        <v>0.21190626979100702</v>
      </c>
      <c r="Q294" s="16">
        <f>(N294/O294)-1</f>
        <v>-0.1748536789297659</v>
      </c>
      <c r="R294" s="16">
        <f>(N294*(1+$R291)/O294)-1</f>
        <v>-0.46128262591924063</v>
      </c>
      <c r="S294" s="16">
        <f>(N294*(1+S$3+R$3)/O294)-1</f>
        <v>-0.09233904682274241</v>
      </c>
      <c r="T294" s="17">
        <f>O294*(1-T$3)</f>
        <v>71.76</v>
      </c>
      <c r="U294" s="7">
        <f>(T294/N294-1)</f>
        <v>-0.09107029765674479</v>
      </c>
      <c r="V294" s="41">
        <v>58.5</v>
      </c>
      <c r="W294" s="19">
        <v>117</v>
      </c>
      <c r="X294" s="20">
        <v>76.1</v>
      </c>
      <c r="Y294" s="21"/>
      <c r="Z294" s="22">
        <v>58.6</v>
      </c>
      <c r="AA294" s="22">
        <v>49</v>
      </c>
      <c r="AB294" s="22">
        <f>AA294-Z294</f>
        <v>-9.600000000000001</v>
      </c>
      <c r="AC294" s="20"/>
      <c r="AD294" s="21"/>
      <c r="AE294" s="21"/>
      <c r="AF294" s="23" t="e">
        <f>(AD294/$AC294-1)</f>
        <v>#DIV/0!</v>
      </c>
      <c r="AG294" s="23" t="e">
        <f>(AE294/$AC294-1)</f>
        <v>#DIV/0!</v>
      </c>
    </row>
    <row r="295" spans="1:33" ht="12.75">
      <c r="A295">
        <f>A294+1</f>
        <v>19</v>
      </c>
      <c r="B295" s="24" t="s">
        <v>301</v>
      </c>
      <c r="D295" s="8">
        <v>80.75</v>
      </c>
      <c r="E295" s="9">
        <v>144.38</v>
      </c>
      <c r="F295" s="10">
        <f>(E295/D295-1)</f>
        <v>0.7879876160990711</v>
      </c>
      <c r="K295" s="12">
        <f>(D295/M295)-1</f>
        <v>0</v>
      </c>
      <c r="L295" s="13">
        <f>(E295/N295)-1</f>
        <v>0</v>
      </c>
      <c r="M295" s="14">
        <v>80.75</v>
      </c>
      <c r="N295" s="9">
        <v>144.38</v>
      </c>
      <c r="O295" s="15">
        <f>D295*O$3</f>
        <v>161.5</v>
      </c>
      <c r="P295" s="16">
        <f>(O295/N295)-1</f>
        <v>0.11857598005263892</v>
      </c>
      <c r="Q295" s="16">
        <f>(N295/O295)-1</f>
        <v>-0.10600619195046446</v>
      </c>
      <c r="R295" s="16">
        <f>(N295*(1+$R292)/O295)-1</f>
        <v>-0.7540635542952625</v>
      </c>
      <c r="S295" s="16">
        <f>(N295*(1+S$3+R$3)/O295)-1</f>
        <v>-0.01660681114551077</v>
      </c>
      <c r="T295" s="17">
        <f>O295*(1-T$3)</f>
        <v>121.125</v>
      </c>
      <c r="U295" s="7">
        <f>(T295/N295-1)</f>
        <v>-0.1610680149605208</v>
      </c>
      <c r="V295" s="41">
        <v>89.25</v>
      </c>
      <c r="W295" s="19">
        <v>178.5</v>
      </c>
      <c r="X295" s="20">
        <v>116.1</v>
      </c>
      <c r="Y295" s="21"/>
      <c r="Z295" s="22">
        <v>88.1</v>
      </c>
      <c r="AA295" s="22">
        <v>80.75</v>
      </c>
      <c r="AB295" s="22">
        <f>AA295-Z295</f>
        <v>-7.349999999999994</v>
      </c>
      <c r="AC295" s="20"/>
      <c r="AD295" s="21"/>
      <c r="AE295" s="21"/>
      <c r="AF295" s="23" t="e">
        <f>(AD295/$AC295-1)</f>
        <v>#DIV/0!</v>
      </c>
      <c r="AG295" s="23" t="e">
        <f>(AE295/$AC295-1)</f>
        <v>#DIV/0!</v>
      </c>
    </row>
    <row r="296" spans="1:33" ht="12.75">
      <c r="A296">
        <f>A295+1</f>
        <v>20</v>
      </c>
      <c r="B296" t="s">
        <v>302</v>
      </c>
      <c r="D296" s="8">
        <v>58.38</v>
      </c>
      <c r="E296" s="9">
        <v>92.82</v>
      </c>
      <c r="F296" s="10">
        <f>(E296/D296-1)</f>
        <v>0.5899280575539567</v>
      </c>
      <c r="K296" s="12">
        <f>(D296/M296)-1</f>
        <v>0</v>
      </c>
      <c r="L296" s="13">
        <f>(E296/N296)-1</f>
        <v>0</v>
      </c>
      <c r="M296" s="14">
        <v>58.38</v>
      </c>
      <c r="N296" s="9">
        <v>92.82</v>
      </c>
      <c r="O296" s="15">
        <f>D296*O$3</f>
        <v>116.76</v>
      </c>
      <c r="P296" s="16">
        <f>(O296/N296)-1</f>
        <v>0.2579185520361993</v>
      </c>
      <c r="Q296" s="16">
        <f>(N296/O296)-1</f>
        <v>-0.20503597122302164</v>
      </c>
      <c r="R296" s="16">
        <f>(N296*(1+$R293)/O296)-1</f>
        <v>-0.20503597122302164</v>
      </c>
      <c r="S296" s="16">
        <f>(N296*(1+S$3+R$3)/O296)-1</f>
        <v>-0.12553956834532376</v>
      </c>
      <c r="T296" s="17">
        <f>O296*(1-T$3)</f>
        <v>87.57000000000001</v>
      </c>
      <c r="U296" s="7">
        <f>(T296/N296-1)</f>
        <v>-0.05656108597285048</v>
      </c>
      <c r="V296" s="41">
        <v>73</v>
      </c>
      <c r="W296" s="19">
        <v>146</v>
      </c>
      <c r="X296" s="20">
        <v>95</v>
      </c>
      <c r="Y296" s="21"/>
      <c r="Z296" s="22">
        <v>72.6</v>
      </c>
      <c r="AA296" s="22">
        <v>60</v>
      </c>
      <c r="AB296" s="22">
        <f>AA296-Z296</f>
        <v>-12.599999999999994</v>
      </c>
      <c r="AC296" s="20"/>
      <c r="AD296" s="21"/>
      <c r="AE296" s="21"/>
      <c r="AF296" s="23" t="e">
        <f>(AD296/$AC296-1)</f>
        <v>#DIV/0!</v>
      </c>
      <c r="AG296" s="23" t="e">
        <f>(AE296/$AC296-1)</f>
        <v>#DIV/0!</v>
      </c>
    </row>
    <row r="297" spans="1:33" ht="12.75">
      <c r="A297">
        <f>A296+1</f>
        <v>21</v>
      </c>
      <c r="B297" s="24" t="s">
        <v>303</v>
      </c>
      <c r="D297" s="8">
        <v>81.54</v>
      </c>
      <c r="E297" s="9">
        <v>159.5</v>
      </c>
      <c r="F297" s="10">
        <f>(E297/D297-1)</f>
        <v>0.9560951680156977</v>
      </c>
      <c r="K297" s="12">
        <f>(D297/M297)-1</f>
        <v>0</v>
      </c>
      <c r="L297" s="13">
        <f>(E297/N297)-1</f>
        <v>0</v>
      </c>
      <c r="M297" s="14">
        <v>81.54</v>
      </c>
      <c r="N297" s="9">
        <v>159.5</v>
      </c>
      <c r="O297" s="15">
        <f>D297*O$3</f>
        <v>163.08</v>
      </c>
      <c r="P297" s="16">
        <f>(O297/N297)-1</f>
        <v>0.022445141065830843</v>
      </c>
      <c r="Q297" s="16">
        <f>(N297/O297)-1</f>
        <v>-0.021952415992151142</v>
      </c>
      <c r="R297" s="16">
        <f>(N297*(1+$R294)/O297)-1</f>
        <v>-0.4731087738172608</v>
      </c>
      <c r="S297" s="16">
        <f>(N297*(1+S$3+R$3)/O297)-1</f>
        <v>0.07585234240863392</v>
      </c>
      <c r="T297" s="17">
        <f>O297*(1-T$3)</f>
        <v>122.31</v>
      </c>
      <c r="U297" s="7">
        <f>(T297/N297-1)</f>
        <v>-0.23316614420062698</v>
      </c>
      <c r="V297" s="41">
        <v>98.5</v>
      </c>
      <c r="W297" s="19">
        <v>197</v>
      </c>
      <c r="X297" s="20">
        <v>128.1</v>
      </c>
      <c r="Y297" s="21"/>
      <c r="Z297" s="22">
        <v>92.2</v>
      </c>
      <c r="AA297" s="22">
        <v>81.54</v>
      </c>
      <c r="AB297" s="22">
        <f>AA297-Z297</f>
        <v>-10.659999999999997</v>
      </c>
      <c r="AC297" s="20"/>
      <c r="AD297" s="21"/>
      <c r="AE297" s="21"/>
      <c r="AF297" s="23" t="e">
        <f>(AD297/$AC297-1)</f>
        <v>#DIV/0!</v>
      </c>
      <c r="AG297" s="23" t="e">
        <f>(AE297/$AC297-1)</f>
        <v>#DIV/0!</v>
      </c>
    </row>
    <row r="298" spans="1:33" ht="12.75">
      <c r="A298">
        <f>A297+1</f>
        <v>22</v>
      </c>
      <c r="B298" t="s">
        <v>304</v>
      </c>
      <c r="D298" s="8">
        <v>49.68</v>
      </c>
      <c r="E298" s="9">
        <v>74.24</v>
      </c>
      <c r="F298" s="10">
        <f>(E298/D298-1)</f>
        <v>0.4943639291465378</v>
      </c>
      <c r="K298" s="12">
        <f>(D298/M298)-1</f>
        <v>0</v>
      </c>
      <c r="L298" s="13">
        <f>(E298/N298)-1</f>
        <v>0</v>
      </c>
      <c r="M298" s="14">
        <v>49.68</v>
      </c>
      <c r="N298" s="9">
        <v>74.24</v>
      </c>
      <c r="O298" s="15">
        <f>D298*O$3</f>
        <v>99.36</v>
      </c>
      <c r="P298" s="16">
        <f>(O298/N298)-1</f>
        <v>0.33836206896551735</v>
      </c>
      <c r="Q298" s="16">
        <f>(N298/O298)-1</f>
        <v>-0.2528180354267311</v>
      </c>
      <c r="R298" s="16">
        <f>(N298*(1+$R295)/O298)-1</f>
        <v>-0.8162407233381672</v>
      </c>
      <c r="S298" s="16">
        <f>(N298*(1+S$3+R$3)/O298)-1</f>
        <v>-0.17809983896940418</v>
      </c>
      <c r="T298" s="17">
        <f>O298*(1-T$3)</f>
        <v>74.52</v>
      </c>
      <c r="U298" s="7">
        <f>(T298/N298-1)</f>
        <v>0.0037715517241379004</v>
      </c>
      <c r="V298" s="41">
        <v>46.5</v>
      </c>
      <c r="W298" s="19">
        <v>93</v>
      </c>
      <c r="X298" s="20">
        <v>60.5</v>
      </c>
      <c r="Y298" s="21"/>
      <c r="Z298" s="22">
        <v>44.1</v>
      </c>
      <c r="AA298" s="22">
        <v>49.68</v>
      </c>
      <c r="AB298" s="22">
        <f>AA298-Z298</f>
        <v>5.579999999999998</v>
      </c>
      <c r="AC298" s="20"/>
      <c r="AD298" s="21"/>
      <c r="AE298" s="21"/>
      <c r="AF298" s="23" t="e">
        <f>(AD298/$AC298-1)</f>
        <v>#DIV/0!</v>
      </c>
      <c r="AG298" s="23" t="e">
        <f>(AE298/$AC298-1)</f>
        <v>#DIV/0!</v>
      </c>
    </row>
    <row r="299" spans="1:33" ht="12.75">
      <c r="A299">
        <f>A298+1</f>
        <v>23</v>
      </c>
      <c r="B299" t="s">
        <v>305</v>
      </c>
      <c r="D299" s="8">
        <v>68.74</v>
      </c>
      <c r="E299" s="9">
        <v>109.63</v>
      </c>
      <c r="F299" s="10">
        <f>(E299/D299-1)</f>
        <v>0.5948501600232761</v>
      </c>
      <c r="K299" s="12">
        <f>(D299/M299)-1</f>
        <v>0</v>
      </c>
      <c r="L299" s="13">
        <f>(E299/N299)-1</f>
        <v>0</v>
      </c>
      <c r="M299" s="14">
        <v>68.74</v>
      </c>
      <c r="N299" s="9">
        <v>109.63</v>
      </c>
      <c r="O299" s="15">
        <f>D299*O$3</f>
        <v>137.48</v>
      </c>
      <c r="P299" s="16">
        <f>(O299/N299)-1</f>
        <v>0.2540363039314055</v>
      </c>
      <c r="Q299" s="16">
        <f>(N299/O299)-1</f>
        <v>-0.20257491998836197</v>
      </c>
      <c r="R299" s="16">
        <f>(N299*(1+$R296)/O299)-1</f>
        <v>-0.3660757457461439</v>
      </c>
      <c r="S299" s="16">
        <f>(N299*(1+S$3+R$3)/O299)-1</f>
        <v>-0.12283241198719808</v>
      </c>
      <c r="T299" s="17">
        <f>O299*(1-T$3)</f>
        <v>103.10999999999999</v>
      </c>
      <c r="U299" s="7">
        <f>(T299/N299-1)</f>
        <v>-0.059472772051445855</v>
      </c>
      <c r="V299" s="41">
        <v>85.5</v>
      </c>
      <c r="W299" s="19">
        <v>171</v>
      </c>
      <c r="X299" s="20">
        <v>111.2</v>
      </c>
      <c r="Y299" s="21"/>
      <c r="Z299" s="22">
        <v>85</v>
      </c>
      <c r="AA299" s="22">
        <v>69</v>
      </c>
      <c r="AB299" s="22">
        <f>AA299-Z299</f>
        <v>-16</v>
      </c>
      <c r="AC299" s="20"/>
      <c r="AD299" s="21"/>
      <c r="AE299" s="21"/>
      <c r="AF299" s="23" t="e">
        <f>(AD299/$AC299-1)</f>
        <v>#DIV/0!</v>
      </c>
      <c r="AG299" s="23" t="e">
        <f>(AE299/$AC299-1)</f>
        <v>#DIV/0!</v>
      </c>
    </row>
    <row r="300" spans="1:33" ht="12.75">
      <c r="A300">
        <f>A299+1</f>
        <v>24</v>
      </c>
      <c r="B300" t="s">
        <v>306</v>
      </c>
      <c r="D300" s="8">
        <v>59.72</v>
      </c>
      <c r="E300" s="9">
        <v>95.8</v>
      </c>
      <c r="F300" s="10">
        <f>(E300/D300-1)</f>
        <v>0.6041527126590758</v>
      </c>
      <c r="K300" s="12">
        <f>(D300/M300)-1</f>
        <v>0</v>
      </c>
      <c r="L300" s="13">
        <f>(E300/N300)-1</f>
        <v>0</v>
      </c>
      <c r="M300" s="14">
        <v>59.72</v>
      </c>
      <c r="N300" s="9">
        <v>95.8</v>
      </c>
      <c r="O300" s="15">
        <f>D300*O$3</f>
        <v>119.44</v>
      </c>
      <c r="P300" s="16">
        <f>(O300/N300)-1</f>
        <v>0.2467640918580376</v>
      </c>
      <c r="Q300" s="16">
        <f>(N300/O300)-1</f>
        <v>-0.1979236436704621</v>
      </c>
      <c r="R300" s="16">
        <f>(N300*(1+$R297)/O300)-1</f>
        <v>-0.5773930051213462</v>
      </c>
      <c r="S300" s="16">
        <f>(N300*(1+S$3+R$3)/O300)-1</f>
        <v>-0.11771600803750826</v>
      </c>
      <c r="T300" s="17">
        <f>O300*(1-T$3)</f>
        <v>89.58</v>
      </c>
      <c r="U300" s="7">
        <f>(T300/N300-1)</f>
        <v>-0.06492693110647185</v>
      </c>
      <c r="V300" s="41">
        <v>72.5</v>
      </c>
      <c r="W300" s="19">
        <v>145</v>
      </c>
      <c r="X300" s="20">
        <v>94.3</v>
      </c>
      <c r="Y300" s="21"/>
      <c r="Z300" s="22">
        <v>73.8</v>
      </c>
      <c r="AA300" s="22">
        <v>60</v>
      </c>
      <c r="AB300" s="22">
        <f>AA300-Z300</f>
        <v>-13.799999999999997</v>
      </c>
      <c r="AC300" s="20"/>
      <c r="AD300" s="21"/>
      <c r="AE300" s="21"/>
      <c r="AF300" s="23" t="e">
        <f>(AD300/$AC300-1)</f>
        <v>#DIV/0!</v>
      </c>
      <c r="AG300" s="23" t="e">
        <f>(AE300/$AC300-1)</f>
        <v>#DIV/0!</v>
      </c>
    </row>
    <row r="301" spans="1:33" ht="12.75">
      <c r="A301">
        <f>A300+1</f>
        <v>25</v>
      </c>
      <c r="B301" t="s">
        <v>307</v>
      </c>
      <c r="D301" s="8">
        <v>107.18</v>
      </c>
      <c r="E301" s="9">
        <v>172.79</v>
      </c>
      <c r="F301" s="10">
        <f>(E301/D301-1)</f>
        <v>0.6121477887665607</v>
      </c>
      <c r="K301" s="12">
        <f>(D301/M301)-1</f>
        <v>0</v>
      </c>
      <c r="L301" s="13">
        <f>(E301/N301)-1</f>
        <v>0</v>
      </c>
      <c r="M301" s="14">
        <v>107.18</v>
      </c>
      <c r="N301" s="9">
        <v>172.79</v>
      </c>
      <c r="O301" s="15">
        <f>D301*O$3</f>
        <v>214.36</v>
      </c>
      <c r="P301" s="16">
        <f>(O301/N301)-1</f>
        <v>0.24058105214422154</v>
      </c>
      <c r="Q301" s="16">
        <f>(N301/O301)-1</f>
        <v>-0.19392610561671964</v>
      </c>
      <c r="R301" s="16">
        <f>(N301*(1+$R298)/O301)-1</f>
        <v>-0.8518764442321418</v>
      </c>
      <c r="S301" s="16">
        <f>(N301*(1+S$3+R$3)/O301)-1</f>
        <v>-0.11331871617839151</v>
      </c>
      <c r="T301" s="17">
        <f>O301*(1-T$3)</f>
        <v>160.77</v>
      </c>
      <c r="U301" s="7">
        <f>(T301/N301-1)</f>
        <v>-0.06956421089183396</v>
      </c>
      <c r="V301" s="41">
        <v>129</v>
      </c>
      <c r="W301" s="19">
        <v>258</v>
      </c>
      <c r="X301" s="20">
        <v>167.75</v>
      </c>
      <c r="Y301" s="21"/>
      <c r="Z301" s="22">
        <v>120</v>
      </c>
      <c r="AA301" s="22">
        <v>107</v>
      </c>
      <c r="AB301" s="22">
        <f>AA301-Z301</f>
        <v>-13</v>
      </c>
      <c r="AC301" s="20"/>
      <c r="AD301" s="21"/>
      <c r="AE301" s="21"/>
      <c r="AF301" s="23" t="e">
        <f>(AD301/$AC301-1)</f>
        <v>#DIV/0!</v>
      </c>
      <c r="AG301" s="23" t="e">
        <f>(AE301/$AC301-1)</f>
        <v>#DIV/0!</v>
      </c>
    </row>
    <row r="302" spans="1:33" ht="12.75">
      <c r="A302">
        <f>A301+1</f>
        <v>26</v>
      </c>
      <c r="B302" t="s">
        <v>308</v>
      </c>
      <c r="D302" s="8">
        <v>132.8</v>
      </c>
      <c r="E302" s="9">
        <v>223.94</v>
      </c>
      <c r="F302" s="10">
        <f>(E302/D302-1)</f>
        <v>0.6862951807228914</v>
      </c>
      <c r="K302" s="12">
        <f>(D302/M302)-1</f>
        <v>0</v>
      </c>
      <c r="L302" s="13">
        <f>(E302/N302)-1</f>
        <v>0</v>
      </c>
      <c r="M302" s="14">
        <v>132.8</v>
      </c>
      <c r="N302" s="9">
        <v>223.94</v>
      </c>
      <c r="O302" s="15">
        <f>D302*O$3</f>
        <v>265.6</v>
      </c>
      <c r="P302" s="16">
        <f>(O302/N302)-1</f>
        <v>0.18603197284987072</v>
      </c>
      <c r="Q302" s="16">
        <f>(N302/O302)-1</f>
        <v>-0.1568524096385543</v>
      </c>
      <c r="R302" s="16">
        <f>(N302*(1+$R299)/O302)-1</f>
        <v>-0.4655082925541848</v>
      </c>
      <c r="S302" s="16">
        <f>(N302*(1+S$3+R$3)/O302)-1</f>
        <v>-0.07253765060240969</v>
      </c>
      <c r="T302" s="17">
        <f>O302*(1-T$3)</f>
        <v>199.20000000000002</v>
      </c>
      <c r="U302" s="7">
        <f>(T302/N302-1)</f>
        <v>-0.11047602036259707</v>
      </c>
      <c r="V302" s="41">
        <v>169.9</v>
      </c>
      <c r="W302" s="19">
        <v>339.8</v>
      </c>
      <c r="X302" s="20">
        <v>220.9</v>
      </c>
      <c r="Y302" s="21"/>
      <c r="Z302" s="22">
        <v>166.5</v>
      </c>
      <c r="AA302" s="22">
        <v>132.8</v>
      </c>
      <c r="AB302" s="22">
        <f>AA302-Z302</f>
        <v>-33.69999999999999</v>
      </c>
      <c r="AC302" s="20"/>
      <c r="AD302" s="21"/>
      <c r="AE302" s="21"/>
      <c r="AF302" s="23" t="e">
        <f>(AD302/$AC302-1)</f>
        <v>#DIV/0!</v>
      </c>
      <c r="AG302" s="23" t="e">
        <f>(AE302/$AC302-1)</f>
        <v>#DIV/0!</v>
      </c>
    </row>
    <row r="303" spans="1:33" ht="12.75">
      <c r="A303">
        <f>A302+1</f>
        <v>27</v>
      </c>
      <c r="B303" t="s">
        <v>309</v>
      </c>
      <c r="D303" s="8">
        <v>173.9</v>
      </c>
      <c r="E303" s="9">
        <v>275.98</v>
      </c>
      <c r="F303" s="10">
        <f>(E303/D303-1)</f>
        <v>0.5870040253018978</v>
      </c>
      <c r="K303" s="12">
        <f>(D303/M303)-1</f>
        <v>0</v>
      </c>
      <c r="L303" s="13">
        <f>(E303/N303)-1</f>
        <v>0</v>
      </c>
      <c r="M303" s="14">
        <v>173.9</v>
      </c>
      <c r="N303" s="9">
        <v>275.98</v>
      </c>
      <c r="O303" s="15">
        <f>D303*O$3</f>
        <v>347.8</v>
      </c>
      <c r="P303" s="16">
        <f>(O303/N303)-1</f>
        <v>0.260236249003551</v>
      </c>
      <c r="Q303" s="16">
        <f>(N303/O303)-1</f>
        <v>-0.20649798734905112</v>
      </c>
      <c r="R303" s="16">
        <f>(N303*(1+$R300)/O303)-1</f>
        <v>-0.664660499003419</v>
      </c>
      <c r="S303" s="16">
        <f>(N303*(1+S$3+R$3)/O303)-1</f>
        <v>-0.12714778608395627</v>
      </c>
      <c r="T303" s="17">
        <f>O303*(1-T$3)</f>
        <v>260.85</v>
      </c>
      <c r="U303" s="7">
        <f>(T303/N303-1)</f>
        <v>-0.05482281324733673</v>
      </c>
      <c r="V303" s="41">
        <v>203.5</v>
      </c>
      <c r="W303" s="19">
        <v>407</v>
      </c>
      <c r="X303" s="20">
        <v>264.6</v>
      </c>
      <c r="Y303" s="21"/>
      <c r="Z303" s="22">
        <v>191</v>
      </c>
      <c r="AA303" s="22">
        <v>173.9</v>
      </c>
      <c r="AB303" s="22">
        <f>AA303-Z303</f>
        <v>-17.099999999999994</v>
      </c>
      <c r="AC303" s="20"/>
      <c r="AD303" s="21"/>
      <c r="AE303" s="21"/>
      <c r="AF303" s="23" t="e">
        <f>(AD303/$AC303-1)</f>
        <v>#DIV/0!</v>
      </c>
      <c r="AG303" s="23" t="e">
        <f>(AE303/$AC303-1)</f>
        <v>#DIV/0!</v>
      </c>
    </row>
    <row r="304" spans="1:33" ht="12.75">
      <c r="A304">
        <f>A303+1</f>
        <v>28</v>
      </c>
      <c r="B304" t="s">
        <v>310</v>
      </c>
      <c r="D304" s="8">
        <v>212.93</v>
      </c>
      <c r="E304" s="9">
        <v>338.98</v>
      </c>
      <c r="F304" s="10">
        <f>(E304/D304-1)</f>
        <v>0.5919785845113419</v>
      </c>
      <c r="K304" s="12">
        <f>(D304/M304)-1</f>
        <v>0</v>
      </c>
      <c r="L304" s="13">
        <f>(E304/N304)-1</f>
        <v>0</v>
      </c>
      <c r="M304" s="14">
        <v>212.93</v>
      </c>
      <c r="N304" s="9">
        <v>338.98</v>
      </c>
      <c r="O304" s="15">
        <f>D304*O$3</f>
        <v>425.86</v>
      </c>
      <c r="P304" s="16">
        <f>(O304/N304)-1</f>
        <v>0.25629830668476017</v>
      </c>
      <c r="Q304" s="16">
        <f>(N304/O304)-1</f>
        <v>-0.20401070774432906</v>
      </c>
      <c r="R304" s="16">
        <f>(N304*(1+$R301)/O304)-1</f>
        <v>-0.8820952356779492</v>
      </c>
      <c r="S304" s="16">
        <f>(N304*(1+S$3+R$3)/O304)-1</f>
        <v>-0.12441177851876195</v>
      </c>
      <c r="T304" s="17">
        <f>O304*(1-T$3)</f>
        <v>319.395</v>
      </c>
      <c r="U304" s="7">
        <f>(T304/N304-1)</f>
        <v>-0.05777626998642993</v>
      </c>
      <c r="V304" s="41">
        <v>238.5</v>
      </c>
      <c r="W304" s="19">
        <v>477</v>
      </c>
      <c r="X304" s="20">
        <v>310.1</v>
      </c>
      <c r="Y304" s="21"/>
      <c r="Z304" s="22">
        <v>223</v>
      </c>
      <c r="AA304" s="22">
        <v>212.93</v>
      </c>
      <c r="AB304" s="22">
        <f>AA304-Z304</f>
        <v>-10.069999999999993</v>
      </c>
      <c r="AC304" s="20"/>
      <c r="AD304" s="21"/>
      <c r="AE304" s="21"/>
      <c r="AF304" s="23" t="e">
        <f>(AD304/$AC304-1)</f>
        <v>#DIV/0!</v>
      </c>
      <c r="AG304" s="23" t="e">
        <f>(AE304/$AC304-1)</f>
        <v>#DIV/0!</v>
      </c>
    </row>
    <row r="305" spans="1:33" ht="12.75">
      <c r="A305">
        <f>A304+1</f>
        <v>29</v>
      </c>
      <c r="B305" s="24" t="s">
        <v>311</v>
      </c>
      <c r="D305" s="8">
        <v>41.86</v>
      </c>
      <c r="E305" s="9">
        <v>77.5</v>
      </c>
      <c r="F305" s="10">
        <f>(E305/D305-1)</f>
        <v>0.8514094601051123</v>
      </c>
      <c r="K305" s="12">
        <f>(D305/M305)-1</f>
        <v>0</v>
      </c>
      <c r="L305" s="13">
        <f>(E305/N305)-1</f>
        <v>0</v>
      </c>
      <c r="M305" s="14">
        <v>41.86</v>
      </c>
      <c r="N305" s="9">
        <v>77.5</v>
      </c>
      <c r="O305" s="15">
        <f>D305*O$3</f>
        <v>83.72</v>
      </c>
      <c r="P305" s="16">
        <f>(O305/N305)-1</f>
        <v>0.08025806451612905</v>
      </c>
      <c r="Q305" s="16">
        <f>(N305/O305)-1</f>
        <v>-0.07429526994744384</v>
      </c>
      <c r="R305" s="16">
        <f>(N305*(1+$R302)/O305)-1</f>
        <v>-0.5052184982435418</v>
      </c>
      <c r="S305" s="16">
        <f>(N305*(1+S$3+R$3)/O305)-1</f>
        <v>0.018275203057811717</v>
      </c>
      <c r="T305" s="17">
        <f>O305*(1-T$3)</f>
        <v>62.79</v>
      </c>
      <c r="U305" s="7">
        <f>(T305/N305-1)</f>
        <v>-0.18980645161290322</v>
      </c>
      <c r="V305" s="41">
        <v>43.5</v>
      </c>
      <c r="W305" s="19">
        <v>87</v>
      </c>
      <c r="X305" s="20">
        <v>56.6</v>
      </c>
      <c r="Y305" s="21"/>
      <c r="Z305" s="22">
        <v>43.8</v>
      </c>
      <c r="AA305" s="22">
        <v>41.86</v>
      </c>
      <c r="AB305" s="22">
        <f>AA305-Z305</f>
        <v>-1.9399999999999977</v>
      </c>
      <c r="AC305" s="20"/>
      <c r="AD305" s="21"/>
      <c r="AE305" s="21"/>
      <c r="AF305" s="23" t="e">
        <f>(AD305/$AC305-1)</f>
        <v>#DIV/0!</v>
      </c>
      <c r="AG305" s="23" t="e">
        <f>(AE305/$AC305-1)</f>
        <v>#DIV/0!</v>
      </c>
    </row>
    <row r="306" spans="1:33" ht="12.75">
      <c r="A306">
        <f>A305+1</f>
        <v>30</v>
      </c>
      <c r="B306" t="s">
        <v>312</v>
      </c>
      <c r="D306" s="8">
        <v>176.76</v>
      </c>
      <c r="E306" s="9">
        <v>279.14</v>
      </c>
      <c r="F306" s="10">
        <f>(E306/D306-1)</f>
        <v>0.5792034396922381</v>
      </c>
      <c r="K306" s="12">
        <f>(D306/M306)-1</f>
        <v>2.371352279229449</v>
      </c>
      <c r="L306" s="13">
        <f>(E306/N306)-1</f>
        <v>2.2469466092823076</v>
      </c>
      <c r="M306" s="14">
        <v>52.43</v>
      </c>
      <c r="N306" s="9">
        <v>85.97</v>
      </c>
      <c r="O306" s="15">
        <f>D306*O$3</f>
        <v>353.52</v>
      </c>
      <c r="P306" s="16">
        <f>(O306/N306)-1</f>
        <v>3.1121321391182972</v>
      </c>
      <c r="Q306" s="16">
        <f>(N306/O306)-1</f>
        <v>-0.7568171532020819</v>
      </c>
      <c r="R306" s="16">
        <f>(N306*(1+$R303)/O306)-1</f>
        <v>-0.9184511855038582</v>
      </c>
      <c r="S306" s="16">
        <f>(N306*(1+S$3+R$3)/O306)-1</f>
        <v>-0.7324988685222901</v>
      </c>
      <c r="T306" s="17">
        <f>O306*(1-T$3)</f>
        <v>265.14</v>
      </c>
      <c r="U306" s="7">
        <f>(T306/N306-1)</f>
        <v>2.0840991043387227</v>
      </c>
      <c r="V306" s="41">
        <v>226.9</v>
      </c>
      <c r="W306" s="19">
        <v>453.8</v>
      </c>
      <c r="X306" s="20">
        <v>295</v>
      </c>
      <c r="Y306" s="21"/>
      <c r="Z306" s="22">
        <v>223</v>
      </c>
      <c r="AA306" s="22">
        <v>176.76</v>
      </c>
      <c r="AB306" s="22">
        <f>AA306-Z306</f>
        <v>-46.24000000000001</v>
      </c>
      <c r="AC306" s="20"/>
      <c r="AD306" s="21"/>
      <c r="AE306" s="21"/>
      <c r="AF306" s="23" t="e">
        <f>(AD306/$AC306-1)</f>
        <v>#DIV/0!</v>
      </c>
      <c r="AG306" s="23" t="e">
        <f>(AE306/$AC306-1)</f>
        <v>#DIV/0!</v>
      </c>
    </row>
    <row r="307" spans="1:33" ht="12.75">
      <c r="A307">
        <f>A306+1</f>
        <v>31</v>
      </c>
      <c r="B307" t="s">
        <v>313</v>
      </c>
      <c r="D307" s="8">
        <v>92.39</v>
      </c>
      <c r="E307" s="9">
        <v>145.58</v>
      </c>
      <c r="F307" s="10">
        <f>(E307/D307-1)</f>
        <v>0.5757116571057475</v>
      </c>
      <c r="K307" s="12">
        <f>(D307/M307)-1</f>
        <v>-0.47731387191672325</v>
      </c>
      <c r="L307" s="13">
        <f>(E307/N307)-1</f>
        <v>-0.47846958515440274</v>
      </c>
      <c r="M307" s="14">
        <v>176.76</v>
      </c>
      <c r="N307" s="9">
        <v>279.14</v>
      </c>
      <c r="O307" s="15">
        <f>D307*O$3</f>
        <v>184.78</v>
      </c>
      <c r="P307" s="16">
        <f>(O307/N307)-1</f>
        <v>-0.33803826037113993</v>
      </c>
      <c r="Q307" s="16">
        <f>(N307/O307)-1</f>
        <v>0.5106613269834397</v>
      </c>
      <c r="R307" s="16">
        <f>(N307*(1+$R304)/O307)-1</f>
        <v>-0.8218858322715811</v>
      </c>
      <c r="S307" s="16">
        <f>(N307*(1+S$3+R$3)/O307)-1</f>
        <v>0.6617274596817839</v>
      </c>
      <c r="T307" s="17">
        <f>O307*(1-T$3)</f>
        <v>138.585</v>
      </c>
      <c r="U307" s="7">
        <f>(T307/N307-1)</f>
        <v>-0.5035286952783549</v>
      </c>
      <c r="V307" s="41">
        <v>115.5</v>
      </c>
      <c r="W307" s="19">
        <v>231</v>
      </c>
      <c r="X307" s="20">
        <v>150.2</v>
      </c>
      <c r="Y307" s="21"/>
      <c r="Z307" s="22">
        <v>117.5</v>
      </c>
      <c r="AA307" s="22">
        <v>92.39</v>
      </c>
      <c r="AB307" s="22">
        <f>AA307-Z307</f>
        <v>-25.11</v>
      </c>
      <c r="AC307" s="20"/>
      <c r="AD307" s="21"/>
      <c r="AE307" s="21"/>
      <c r="AF307" s="23" t="e">
        <f>(AD307/$AC307-1)</f>
        <v>#DIV/0!</v>
      </c>
      <c r="AG307" s="23" t="e">
        <f>(AE307/$AC307-1)</f>
        <v>#DIV/0!</v>
      </c>
    </row>
    <row r="308" spans="1:33" ht="12.75">
      <c r="A308">
        <f>A307+1</f>
        <v>32</v>
      </c>
      <c r="B308" t="s">
        <v>314</v>
      </c>
      <c r="D308" s="8">
        <v>150.54</v>
      </c>
      <c r="E308" s="9">
        <v>239</v>
      </c>
      <c r="F308" s="10">
        <f>(E308/D308-1)</f>
        <v>0.5876179088614322</v>
      </c>
      <c r="K308" s="12">
        <f>(D308/M308)-1</f>
        <v>0.6293971209005302</v>
      </c>
      <c r="L308" s="13">
        <f>(E308/N308)-1</f>
        <v>0.641709025965105</v>
      </c>
      <c r="M308" s="14">
        <v>92.39</v>
      </c>
      <c r="N308" s="9">
        <v>145.58</v>
      </c>
      <c r="O308" s="15">
        <f>D308*O$3</f>
        <v>301.08</v>
      </c>
      <c r="P308" s="16">
        <f>(O308/N308)-1</f>
        <v>1.0681412281906852</v>
      </c>
      <c r="Q308" s="16">
        <f>(N308/O308)-1</f>
        <v>-0.5164740268367211</v>
      </c>
      <c r="R308" s="16">
        <f>(N308*(1+$R305)/O308)-1</f>
        <v>-0.76076029286002</v>
      </c>
      <c r="S308" s="16">
        <f>(N308*(1+S$3+R$3)/O308)-1</f>
        <v>-0.46812142952039315</v>
      </c>
      <c r="T308" s="17">
        <f>O308*(1-T$3)</f>
        <v>225.81</v>
      </c>
      <c r="U308" s="7">
        <f>(T308/N308-1)</f>
        <v>0.551105921143014</v>
      </c>
      <c r="V308" s="41">
        <v>136.9</v>
      </c>
      <c r="W308" s="19">
        <v>273.8</v>
      </c>
      <c r="X308" s="20">
        <v>178</v>
      </c>
      <c r="Y308" s="21"/>
      <c r="Z308" s="22"/>
      <c r="AB308" s="22">
        <f>AA308-Z308</f>
        <v>0</v>
      </c>
      <c r="AC308" s="20"/>
      <c r="AD308" s="21"/>
      <c r="AE308" s="21"/>
      <c r="AF308" s="23" t="e">
        <f>(AD308/$AC308-1)</f>
        <v>#DIV/0!</v>
      </c>
      <c r="AG308" s="23" t="e">
        <f>(AE308/$AC308-1)</f>
        <v>#DIV/0!</v>
      </c>
    </row>
    <row r="309" spans="1:33" ht="12.75">
      <c r="A309">
        <f>A308+1</f>
        <v>33</v>
      </c>
      <c r="B309" t="s">
        <v>315</v>
      </c>
      <c r="D309" s="8">
        <v>150.54</v>
      </c>
      <c r="E309" s="9">
        <v>239</v>
      </c>
      <c r="F309" s="10">
        <f>(E309/D309-1)</f>
        <v>0.5876179088614322</v>
      </c>
      <c r="K309" s="12">
        <f>(D309/M309)-1</f>
        <v>0</v>
      </c>
      <c r="L309" s="13">
        <f>(E309/N309)-1</f>
        <v>0</v>
      </c>
      <c r="M309" s="14">
        <v>150.54</v>
      </c>
      <c r="N309" s="9">
        <v>239</v>
      </c>
      <c r="O309" s="15">
        <f>D309*O$3</f>
        <v>301.08</v>
      </c>
      <c r="P309" s="16">
        <f>(O309/N309)-1</f>
        <v>0.2597489539748954</v>
      </c>
      <c r="Q309" s="16">
        <f>(N309/O309)-1</f>
        <v>-0.20619104556928392</v>
      </c>
      <c r="R309" s="16">
        <f>(N309*(1+$R306)/O309)-1</f>
        <v>-0.9352658208297533</v>
      </c>
      <c r="S309" s="16">
        <f>(N309*(1+S$3+R$3)/O309)-1</f>
        <v>-0.1268101501262121</v>
      </c>
      <c r="T309" s="17">
        <f>O309*(1-T$3)</f>
        <v>225.81</v>
      </c>
      <c r="U309" s="7">
        <f>(T309/N309-1)</f>
        <v>-0.0551882845188284</v>
      </c>
      <c r="V309" s="41">
        <v>168.5</v>
      </c>
      <c r="W309" s="19">
        <v>337</v>
      </c>
      <c r="X309" s="20">
        <v>219.1</v>
      </c>
      <c r="Y309" s="21"/>
      <c r="Z309" s="22">
        <v>161</v>
      </c>
      <c r="AA309" s="22">
        <v>150.54</v>
      </c>
      <c r="AB309" s="22">
        <f>AA309-Z309</f>
        <v>-10.460000000000008</v>
      </c>
      <c r="AC309" s="20"/>
      <c r="AD309" s="21"/>
      <c r="AE309" s="21"/>
      <c r="AF309" s="23" t="e">
        <f>(AD309/$AC309-1)</f>
        <v>#DIV/0!</v>
      </c>
      <c r="AG309" s="23" t="e">
        <f>(AE309/$AC309-1)</f>
        <v>#DIV/0!</v>
      </c>
    </row>
    <row r="310" spans="1:33" ht="12.75">
      <c r="A310">
        <f>A309+1</f>
        <v>34</v>
      </c>
      <c r="B310" t="s">
        <v>316</v>
      </c>
      <c r="D310" s="8"/>
      <c r="E310" s="9"/>
      <c r="F310" s="10" t="e">
        <f>(E310/D310-1)</f>
        <v>#DIV/0!</v>
      </c>
      <c r="K310" s="12">
        <f>(D310/M310)-1</f>
        <v>-1</v>
      </c>
      <c r="L310" s="13">
        <f>(E310/N310)-1</f>
        <v>-1</v>
      </c>
      <c r="M310" s="14">
        <v>150.54</v>
      </c>
      <c r="N310" s="9">
        <v>239</v>
      </c>
      <c r="O310" s="15">
        <f>D310*O$3</f>
        <v>0</v>
      </c>
      <c r="P310" s="16">
        <f>(O310/N310)-1</f>
        <v>-1</v>
      </c>
      <c r="Q310" s="16" t="e">
        <f>(N310/O310)-1</f>
        <v>#DIV/0!</v>
      </c>
      <c r="R310" s="16" t="e">
        <f>(N310*(1+$R307)/O310)-1</f>
        <v>#DIV/0!</v>
      </c>
      <c r="S310" s="16" t="e">
        <f>(N310*(1+S$3+R$3)/O310)-1</f>
        <v>#DIV/0!</v>
      </c>
      <c r="T310" s="17">
        <f>O310*(1-T$3)</f>
        <v>0</v>
      </c>
      <c r="U310" s="7">
        <f>(T310/N310-1)</f>
        <v>-1</v>
      </c>
      <c r="V310" s="41">
        <v>242</v>
      </c>
      <c r="W310" s="19">
        <v>484</v>
      </c>
      <c r="X310" s="20">
        <v>314.7</v>
      </c>
      <c r="Y310" s="21"/>
      <c r="Z310" s="22"/>
      <c r="AA310" s="22"/>
      <c r="AB310" s="22">
        <f>AA310-Z310</f>
        <v>0</v>
      </c>
      <c r="AC310" s="20"/>
      <c r="AD310" s="21"/>
      <c r="AE310" s="21"/>
      <c r="AF310" s="23" t="e">
        <f>(AD310/$AC310-1)</f>
        <v>#DIV/0!</v>
      </c>
      <c r="AG310" s="23" t="e">
        <f>(AE310/$AC310-1)</f>
        <v>#DIV/0!</v>
      </c>
    </row>
    <row r="311" spans="1:33" ht="12.75">
      <c r="A311">
        <f>A310+1</f>
        <v>35</v>
      </c>
      <c r="B311" t="s">
        <v>317</v>
      </c>
      <c r="D311" s="8">
        <v>68.6</v>
      </c>
      <c r="E311" s="9"/>
      <c r="F311" s="10"/>
      <c r="K311" s="12"/>
      <c r="L311" s="13"/>
      <c r="M311" s="14"/>
      <c r="N311" s="9"/>
      <c r="O311" s="15"/>
      <c r="P311" s="16"/>
      <c r="Q311" s="16"/>
      <c r="R311" s="16"/>
      <c r="S311" s="16"/>
      <c r="T311" s="17"/>
      <c r="U311" s="7"/>
      <c r="W311" s="19">
        <v>0</v>
      </c>
      <c r="X311" s="20"/>
      <c r="Y311" s="21"/>
      <c r="Z311" s="22"/>
      <c r="AA311" s="22"/>
      <c r="AB311" s="22">
        <f>AA311-Z311</f>
        <v>0</v>
      </c>
      <c r="AC311" s="20"/>
      <c r="AD311" s="21"/>
      <c r="AE311" s="21"/>
      <c r="AF311" s="23" t="e">
        <f>(AD311/$AC311-1)</f>
        <v>#DIV/0!</v>
      </c>
      <c r="AG311" s="23" t="e">
        <f>(AE311/$AC311-1)</f>
        <v>#DIV/0!</v>
      </c>
    </row>
    <row r="312" spans="2:33" ht="12.75">
      <c r="B312" t="s">
        <v>318</v>
      </c>
      <c r="D312" s="8"/>
      <c r="E312" s="9"/>
      <c r="F312" s="10"/>
      <c r="K312" s="12"/>
      <c r="L312" s="13"/>
      <c r="M312" s="14"/>
      <c r="N312" s="9"/>
      <c r="O312" s="15"/>
      <c r="P312" s="16"/>
      <c r="Q312" s="16"/>
      <c r="R312" s="16"/>
      <c r="S312" s="16"/>
      <c r="T312" s="17"/>
      <c r="U312" s="7"/>
      <c r="V312" s="41"/>
      <c r="W312" s="19"/>
      <c r="X312" s="20"/>
      <c r="Y312" s="21"/>
      <c r="Z312" s="22"/>
      <c r="AA312" s="22"/>
      <c r="AB312" s="22"/>
      <c r="AC312" s="20"/>
      <c r="AD312" s="21"/>
      <c r="AE312" s="21"/>
      <c r="AF312" s="23" t="e">
        <f>(AD312/$AC312-1)</f>
        <v>#DIV/0!</v>
      </c>
      <c r="AG312" s="23" t="e">
        <f>(AE312/$AC312-1)</f>
        <v>#DIV/0!</v>
      </c>
    </row>
    <row r="313" spans="1:33" ht="12.75">
      <c r="A313">
        <f>A311+1</f>
        <v>36</v>
      </c>
      <c r="B313" t="s">
        <v>319</v>
      </c>
      <c r="D313" s="8">
        <v>52.95</v>
      </c>
      <c r="E313" s="9">
        <v>57</v>
      </c>
      <c r="F313" s="10"/>
      <c r="K313" s="12"/>
      <c r="L313" s="13">
        <f>(E313/N313)-1</f>
        <v>0</v>
      </c>
      <c r="M313" s="14"/>
      <c r="N313" s="9">
        <v>57</v>
      </c>
      <c r="O313" s="15"/>
      <c r="P313" s="16"/>
      <c r="Q313" s="16"/>
      <c r="R313" s="16"/>
      <c r="S313" s="16"/>
      <c r="T313" s="17"/>
      <c r="U313" s="7"/>
      <c r="V313" s="41">
        <v>58</v>
      </c>
      <c r="W313" s="19">
        <v>116</v>
      </c>
      <c r="X313" s="20">
        <v>76</v>
      </c>
      <c r="Y313" s="21"/>
      <c r="Z313" s="22"/>
      <c r="AA313" s="22"/>
      <c r="AB313" s="22">
        <f>AA313-Z313</f>
        <v>0</v>
      </c>
      <c r="AC313" s="20"/>
      <c r="AD313" s="21"/>
      <c r="AE313" s="21"/>
      <c r="AF313" s="23" t="e">
        <f>(AD313/$AC313-1)</f>
        <v>#DIV/0!</v>
      </c>
      <c r="AG313" s="23" t="e">
        <f>(AE313/$AC313-1)</f>
        <v>#DIV/0!</v>
      </c>
    </row>
    <row r="314" spans="2:33" ht="12.75">
      <c r="B314" t="s">
        <v>320</v>
      </c>
      <c r="D314" s="8"/>
      <c r="E314" s="9"/>
      <c r="F314" s="10"/>
      <c r="K314" s="12"/>
      <c r="L314" s="13"/>
      <c r="M314" s="14"/>
      <c r="N314" s="9"/>
      <c r="O314" s="15"/>
      <c r="P314" s="16"/>
      <c r="Q314" s="16"/>
      <c r="R314" s="16"/>
      <c r="S314" s="16"/>
      <c r="T314" s="17"/>
      <c r="U314" s="7"/>
      <c r="V314" s="41"/>
      <c r="W314" s="19"/>
      <c r="X314" s="20"/>
      <c r="Y314" s="21"/>
      <c r="Z314" s="22"/>
      <c r="AA314" s="22"/>
      <c r="AB314" s="22"/>
      <c r="AC314" s="20"/>
      <c r="AD314" s="21"/>
      <c r="AE314" s="21"/>
      <c r="AF314" s="23"/>
      <c r="AG314" s="23"/>
    </row>
    <row r="315" spans="1:33" ht="12.75">
      <c r="A315">
        <f>A313+1</f>
        <v>37</v>
      </c>
      <c r="B315" t="s">
        <v>321</v>
      </c>
      <c r="D315" s="8">
        <v>97</v>
      </c>
      <c r="E315" s="9">
        <v>147</v>
      </c>
      <c r="F315" s="10"/>
      <c r="K315" s="12"/>
      <c r="L315" s="13">
        <f>(E315/N315)-1</f>
        <v>0</v>
      </c>
      <c r="M315" s="14"/>
      <c r="N315" s="9">
        <v>147</v>
      </c>
      <c r="O315" s="15"/>
      <c r="P315" s="16"/>
      <c r="Q315" s="16"/>
      <c r="R315" s="16"/>
      <c r="S315" s="16"/>
      <c r="T315" s="17"/>
      <c r="U315" s="7"/>
      <c r="V315" s="41"/>
      <c r="W315" s="19"/>
      <c r="X315" s="20"/>
      <c r="Y315" s="21"/>
      <c r="Z315" s="22"/>
      <c r="AA315" s="22"/>
      <c r="AB315" s="22">
        <f>AA315-Z315</f>
        <v>0</v>
      </c>
      <c r="AC315" s="20"/>
      <c r="AD315" s="21"/>
      <c r="AE315" s="21"/>
      <c r="AF315" s="23" t="e">
        <f>(AD315/$AC315-1)</f>
        <v>#DIV/0!</v>
      </c>
      <c r="AG315" s="23" t="e">
        <f>(AE315/$AC315-1)</f>
        <v>#DIV/0!</v>
      </c>
    </row>
    <row r="316" spans="2:33" ht="12.75">
      <c r="B316" t="s">
        <v>322</v>
      </c>
      <c r="D316" s="8"/>
      <c r="E316" s="9"/>
      <c r="F316" s="10"/>
      <c r="K316" s="12"/>
      <c r="L316" s="13"/>
      <c r="M316" s="14"/>
      <c r="N316" s="9"/>
      <c r="O316" s="15"/>
      <c r="P316" s="16"/>
      <c r="Q316" s="16"/>
      <c r="R316" s="16"/>
      <c r="S316" s="16"/>
      <c r="T316" s="17"/>
      <c r="U316" s="7"/>
      <c r="V316" s="41"/>
      <c r="W316" s="19"/>
      <c r="X316" s="20"/>
      <c r="Y316" s="21"/>
      <c r="Z316" s="22"/>
      <c r="AA316" s="22"/>
      <c r="AB316" s="22"/>
      <c r="AC316" s="20"/>
      <c r="AD316" s="21"/>
      <c r="AE316" s="21"/>
      <c r="AF316" s="23"/>
      <c r="AG316" s="23"/>
    </row>
    <row r="317" spans="1:33" ht="12.75">
      <c r="A317">
        <f>A315+1</f>
        <v>38</v>
      </c>
      <c r="B317" t="s">
        <v>323</v>
      </c>
      <c r="D317" s="8">
        <v>72.25</v>
      </c>
      <c r="E317" s="9">
        <v>78</v>
      </c>
      <c r="F317" s="10"/>
      <c r="K317" s="12"/>
      <c r="L317" s="13">
        <f>(E317/N317)-1</f>
        <v>0</v>
      </c>
      <c r="M317" s="14"/>
      <c r="N317" s="9">
        <v>78</v>
      </c>
      <c r="O317" s="15"/>
      <c r="P317" s="16"/>
      <c r="Q317" s="16"/>
      <c r="R317" s="16"/>
      <c r="S317" s="16"/>
      <c r="T317" s="17"/>
      <c r="U317" s="7"/>
      <c r="V317" s="41">
        <v>78</v>
      </c>
      <c r="W317" s="19">
        <v>156</v>
      </c>
      <c r="X317" s="20">
        <v>102</v>
      </c>
      <c r="Y317" s="21"/>
      <c r="Z317" s="22"/>
      <c r="AA317" s="22"/>
      <c r="AB317" s="22">
        <f>AA317-Z317</f>
        <v>0</v>
      </c>
      <c r="AC317" s="20"/>
      <c r="AD317" s="21"/>
      <c r="AE317" s="21"/>
      <c r="AF317" s="23" t="e">
        <f>(AD317/$AC317-1)</f>
        <v>#DIV/0!</v>
      </c>
      <c r="AG317" s="23" t="e">
        <f>(AE317/$AC317-1)</f>
        <v>#DIV/0!</v>
      </c>
    </row>
    <row r="318" spans="2:33" ht="12.75">
      <c r="B318" t="s">
        <v>324</v>
      </c>
      <c r="D318" s="8"/>
      <c r="E318" s="9"/>
      <c r="F318" s="10"/>
      <c r="K318" s="12"/>
      <c r="L318" s="13"/>
      <c r="M318" s="14"/>
      <c r="N318" s="9"/>
      <c r="O318" s="15"/>
      <c r="P318" s="16"/>
      <c r="Q318" s="16"/>
      <c r="R318" s="16"/>
      <c r="S318" s="16"/>
      <c r="T318" s="17"/>
      <c r="U318" s="7"/>
      <c r="W318" s="19"/>
      <c r="X318" s="20"/>
      <c r="Y318" s="21"/>
      <c r="Z318" s="22"/>
      <c r="AA318" s="22"/>
      <c r="AB318" s="22"/>
      <c r="AC318" s="20"/>
      <c r="AD318" s="21"/>
      <c r="AE318" s="21"/>
      <c r="AF318" s="23"/>
      <c r="AG318" s="23"/>
    </row>
    <row r="319" spans="1:33" ht="12.75">
      <c r="A319">
        <f>A317+1</f>
        <v>39</v>
      </c>
      <c r="B319" t="s">
        <v>325</v>
      </c>
      <c r="C319">
        <v>31.2</v>
      </c>
      <c r="D319" s="8">
        <v>39.7</v>
      </c>
      <c r="E319" s="9"/>
      <c r="F319" s="10"/>
      <c r="K319" s="12"/>
      <c r="L319" s="13"/>
      <c r="M319" s="14"/>
      <c r="N319" s="9"/>
      <c r="O319" s="15"/>
      <c r="P319" s="16"/>
      <c r="Q319" s="16"/>
      <c r="R319" s="16"/>
      <c r="S319" s="16"/>
      <c r="T319" s="17"/>
      <c r="U319" s="7"/>
      <c r="W319" s="19"/>
      <c r="X319" s="20"/>
      <c r="Y319" s="21"/>
      <c r="Z319" s="22"/>
      <c r="AA319" s="22"/>
      <c r="AB319" s="22">
        <f>AA319-Z319</f>
        <v>0</v>
      </c>
      <c r="AC319" s="20"/>
      <c r="AD319" s="21"/>
      <c r="AE319" s="21"/>
      <c r="AF319" s="23" t="e">
        <f>(AD319/$AC319-1)</f>
        <v>#DIV/0!</v>
      </c>
      <c r="AG319" s="23" t="e">
        <f>(AE319/$AC319-1)</f>
        <v>#DIV/0!</v>
      </c>
    </row>
    <row r="320" spans="2:33" ht="12.75">
      <c r="B320" t="s">
        <v>326</v>
      </c>
      <c r="C320">
        <v>71.4</v>
      </c>
      <c r="D320" s="8">
        <v>73.6</v>
      </c>
      <c r="E320" s="9"/>
      <c r="F320" s="10"/>
      <c r="K320" s="12">
        <f>(D320/M320)-1</f>
        <v>1.358974358974359</v>
      </c>
      <c r="L320" s="13"/>
      <c r="M320" s="14">
        <v>31.2</v>
      </c>
      <c r="N320" s="9"/>
      <c r="O320" s="15"/>
      <c r="P320" s="16"/>
      <c r="Q320" s="16"/>
      <c r="R320" s="16"/>
      <c r="S320" s="16"/>
      <c r="T320" s="17"/>
      <c r="U320" s="7"/>
      <c r="W320" s="19"/>
      <c r="X320" s="20"/>
      <c r="Y320" s="21"/>
      <c r="Z320" s="22"/>
      <c r="AA320" s="22"/>
      <c r="AB320" s="22">
        <f>AA320-Z320</f>
        <v>0</v>
      </c>
      <c r="AC320" s="20"/>
      <c r="AD320" s="21"/>
      <c r="AE320" s="21"/>
      <c r="AF320" s="23" t="e">
        <f>(AD320/$AC320-1)</f>
        <v>#DIV/0!</v>
      </c>
      <c r="AG320" s="23" t="e">
        <f>(AE320/$AC320-1)</f>
        <v>#DIV/0!</v>
      </c>
    </row>
    <row r="321" spans="4:33" ht="12.75">
      <c r="D321" s="8"/>
      <c r="E321" s="9"/>
      <c r="F321" s="10"/>
      <c r="K321" s="12"/>
      <c r="L321" s="13"/>
      <c r="M321" s="14"/>
      <c r="N321" s="9"/>
      <c r="O321" s="15"/>
      <c r="P321" s="16"/>
      <c r="Q321" s="16"/>
      <c r="R321" s="16"/>
      <c r="S321" s="16"/>
      <c r="T321" s="17"/>
      <c r="U321" s="7"/>
      <c r="W321" s="19"/>
      <c r="X321" s="20"/>
      <c r="Y321" s="21"/>
      <c r="Z321" s="22"/>
      <c r="AA321" s="22"/>
      <c r="AB321" s="22"/>
      <c r="AC321" s="20"/>
      <c r="AD321" s="21"/>
      <c r="AE321" s="21"/>
      <c r="AF321" s="23"/>
      <c r="AG321" s="23"/>
    </row>
    <row r="322" spans="4:33" ht="12.75">
      <c r="D322" s="8"/>
      <c r="E322" s="9"/>
      <c r="K322" s="12"/>
      <c r="L322" s="13"/>
      <c r="M322" s="14"/>
      <c r="N322" s="9"/>
      <c r="O322" s="15"/>
      <c r="P322" s="16"/>
      <c r="Q322" s="16"/>
      <c r="R322" s="16"/>
      <c r="S322" s="16"/>
      <c r="T322" s="17"/>
      <c r="U322" s="7"/>
      <c r="V322" s="36"/>
      <c r="Y322" s="21"/>
      <c r="Z322" s="22"/>
      <c r="AA322" s="22"/>
      <c r="AB322" s="22">
        <f>AA322-Z322</f>
        <v>0</v>
      </c>
      <c r="AC322" s="20"/>
      <c r="AE322" s="21"/>
      <c r="AF322" s="23" t="e">
        <f>(AD322/$AC322-1)</f>
        <v>#DIV/0!</v>
      </c>
      <c r="AG322" s="23" t="e">
        <f>(AE322/$AC322-1)</f>
        <v>#DIV/0!</v>
      </c>
    </row>
    <row r="323" spans="1:33" ht="12.75">
      <c r="A323">
        <f>A322+1</f>
        <v>1</v>
      </c>
      <c r="B323" t="s">
        <v>327</v>
      </c>
      <c r="D323" s="8">
        <v>22.67</v>
      </c>
      <c r="E323" s="9">
        <v>34.02</v>
      </c>
      <c r="F323" s="10">
        <f>(E323/D323-1)</f>
        <v>0.5006616674018527</v>
      </c>
      <c r="K323" s="12">
        <f>(D323/M323)-1</f>
        <v>0</v>
      </c>
      <c r="L323" s="13">
        <f>(E323/N323)-1</f>
        <v>0</v>
      </c>
      <c r="M323" s="14">
        <v>22.67</v>
      </c>
      <c r="N323" s="9">
        <v>34.02</v>
      </c>
      <c r="O323" s="15">
        <f>D323*O$3</f>
        <v>45.34</v>
      </c>
      <c r="P323" s="16">
        <f>(O323/N323)-1</f>
        <v>0.3327454438565549</v>
      </c>
      <c r="Q323" s="16">
        <f>(N323/O323)-1</f>
        <v>-0.24966916629907365</v>
      </c>
      <c r="R323" s="16">
        <f>(N323*(1+$R178)/O323)-1</f>
        <v>-0.4059339066509997</v>
      </c>
      <c r="S323" s="16">
        <f>(N323*(1+S$3+R$3)/O323)-1</f>
        <v>-0.17463608292898103</v>
      </c>
      <c r="T323" s="17">
        <f>O323*(1-T$3)</f>
        <v>34.005</v>
      </c>
      <c r="U323" s="7">
        <f>(T323/N323-1)</f>
        <v>-0.00044091710758376035</v>
      </c>
      <c r="V323" s="42">
        <v>39.2</v>
      </c>
      <c r="W323" s="19">
        <v>78.4</v>
      </c>
      <c r="X323" s="20">
        <v>51</v>
      </c>
      <c r="Y323" s="21"/>
      <c r="Z323" s="22">
        <v>22.67</v>
      </c>
      <c r="AA323" s="22">
        <v>22.67</v>
      </c>
      <c r="AB323" s="22">
        <f>AA323-Z323</f>
        <v>0</v>
      </c>
      <c r="AC323" s="20"/>
      <c r="AE323" s="21"/>
      <c r="AF323" s="23" t="e">
        <f>(AD323/$AC323-1)</f>
        <v>#DIV/0!</v>
      </c>
      <c r="AG323" s="23" t="e">
        <f>(AE323/$AC323-1)</f>
        <v>#DIV/0!</v>
      </c>
    </row>
    <row r="324" spans="1:33" ht="12.75">
      <c r="A324">
        <f>A323+1</f>
        <v>2</v>
      </c>
      <c r="B324" t="s">
        <v>328</v>
      </c>
      <c r="D324" s="8">
        <v>25.26</v>
      </c>
      <c r="E324" s="9">
        <v>37.97</v>
      </c>
      <c r="F324" s="10">
        <f>(E324/D324-1)</f>
        <v>0.5031670625494853</v>
      </c>
      <c r="K324" s="12">
        <f>(D324/M324)-1</f>
        <v>0</v>
      </c>
      <c r="L324" s="13">
        <f>(E324/N324)-1</f>
        <v>0</v>
      </c>
      <c r="M324" s="14">
        <v>25.26</v>
      </c>
      <c r="N324" s="9">
        <v>37.97</v>
      </c>
      <c r="O324" s="15">
        <f>D324*O$3</f>
        <v>50.52</v>
      </c>
      <c r="P324" s="16">
        <f>(O324/N324)-1</f>
        <v>0.3305240979720834</v>
      </c>
      <c r="Q324" s="16">
        <f>(N324/O324)-1</f>
        <v>-0.24841646872525736</v>
      </c>
      <c r="R324" s="16">
        <f>(N324*(1+$R179)/O324)-1</f>
        <v>-0.32157211312524014</v>
      </c>
      <c r="S324" s="16">
        <f>(N324*(1+S$3+R$3)/O324)-1</f>
        <v>-0.17325811559778304</v>
      </c>
      <c r="T324" s="17">
        <f>O324*(1-T$3)</f>
        <v>37.89</v>
      </c>
      <c r="U324" s="7">
        <f>(T324/N324-1)</f>
        <v>-0.00210692652093758</v>
      </c>
      <c r="V324" s="42">
        <v>35.5</v>
      </c>
      <c r="W324" s="19">
        <v>71</v>
      </c>
      <c r="X324" s="20">
        <v>46.2</v>
      </c>
      <c r="Y324" s="21"/>
      <c r="Z324" s="22">
        <v>25.26</v>
      </c>
      <c r="AA324" s="22">
        <v>25.26</v>
      </c>
      <c r="AB324" s="22">
        <f>AA324-Z324</f>
        <v>0</v>
      </c>
      <c r="AC324" s="20"/>
      <c r="AE324" s="21"/>
      <c r="AF324" s="23" t="e">
        <f>(AD324/$AC324-1)</f>
        <v>#DIV/0!</v>
      </c>
      <c r="AG324" s="23" t="e">
        <f>(AE324/$AC324-1)</f>
        <v>#DIV/0!</v>
      </c>
    </row>
    <row r="325" spans="1:33" ht="12.75">
      <c r="A325">
        <f>A324+1</f>
        <v>3</v>
      </c>
      <c r="B325" t="s">
        <v>329</v>
      </c>
      <c r="D325" s="8">
        <v>24.13</v>
      </c>
      <c r="E325" s="9">
        <v>36.7</v>
      </c>
      <c r="F325" s="10">
        <f>(E325/D325-1)</f>
        <v>0.520928305014505</v>
      </c>
      <c r="K325" s="12">
        <f>(D325/M325)-1</f>
        <v>0</v>
      </c>
      <c r="L325" s="13">
        <f>(E325/N325)-1</f>
        <v>0</v>
      </c>
      <c r="M325" s="14">
        <v>24.13</v>
      </c>
      <c r="N325" s="9">
        <v>36.7</v>
      </c>
      <c r="O325" s="15">
        <f>D325*O$3</f>
        <v>48.26</v>
      </c>
      <c r="P325" s="16">
        <f>(O325/N325)-1</f>
        <v>0.31498637602179813</v>
      </c>
      <c r="Q325" s="16">
        <f>(N325/O325)-1</f>
        <v>-0.23953584749274748</v>
      </c>
      <c r="R325" s="16">
        <f>(N325*(1+$R322)/O325)-1</f>
        <v>-0.23953584749274748</v>
      </c>
      <c r="S325" s="16">
        <f>(N325*(1+S$3+R$3)/O325)-1</f>
        <v>-0.16348943224202228</v>
      </c>
      <c r="T325" s="17">
        <f>O325*(1-T$3)</f>
        <v>36.195</v>
      </c>
      <c r="U325" s="7">
        <f>(T325/N325-1)</f>
        <v>-0.013760217983651346</v>
      </c>
      <c r="V325" s="42">
        <v>36</v>
      </c>
      <c r="W325" s="19">
        <v>72</v>
      </c>
      <c r="X325" s="20">
        <v>46.8</v>
      </c>
      <c r="Y325" s="21"/>
      <c r="Z325" s="22">
        <v>24.13</v>
      </c>
      <c r="AA325" s="22">
        <v>24.13</v>
      </c>
      <c r="AB325" s="22">
        <f>AA325-Z325</f>
        <v>0</v>
      </c>
      <c r="AC325" s="20"/>
      <c r="AE325" s="21"/>
      <c r="AF325" s="23" t="e">
        <f>(AD325/$AC325-1)</f>
        <v>#DIV/0!</v>
      </c>
      <c r="AG325" s="23" t="e">
        <f>(AE325/$AC325-1)</f>
        <v>#DIV/0!</v>
      </c>
    </row>
    <row r="326" spans="1:33" ht="12.75">
      <c r="A326">
        <f>A325+1</f>
        <v>4</v>
      </c>
      <c r="B326" t="s">
        <v>330</v>
      </c>
      <c r="D326" s="8">
        <v>24.91</v>
      </c>
      <c r="E326" s="9">
        <v>37.59</v>
      </c>
      <c r="F326" s="10">
        <f>(E326/D326-1)</f>
        <v>0.5090325170614212</v>
      </c>
      <c r="K326" s="12">
        <f>(D326/M326)-1</f>
        <v>0</v>
      </c>
      <c r="L326" s="13">
        <f>(E326/N326)-1</f>
        <v>0</v>
      </c>
      <c r="M326" s="14">
        <v>24.91</v>
      </c>
      <c r="N326" s="9">
        <v>37.59</v>
      </c>
      <c r="O326" s="15">
        <f>D326*O$3</f>
        <v>49.82</v>
      </c>
      <c r="P326" s="16">
        <f>(O326/N326)-1</f>
        <v>0.3253524873636604</v>
      </c>
      <c r="Q326" s="16">
        <f>(N326/O326)-1</f>
        <v>-0.24548374146928942</v>
      </c>
      <c r="R326" s="16">
        <f>(N326*(1+$R323)/O326)-1</f>
        <v>-0.5517674739263565</v>
      </c>
      <c r="S326" s="16">
        <f>(N326*(1+S$3+R$3)/O326)-1</f>
        <v>-0.17003211561621834</v>
      </c>
      <c r="T326" s="17">
        <f>O326*(1-T$3)</f>
        <v>37.365</v>
      </c>
      <c r="U326" s="7">
        <f>(T326/N326-1)</f>
        <v>-0.005985634477254642</v>
      </c>
      <c r="V326" s="42">
        <v>35.75</v>
      </c>
      <c r="W326" s="19">
        <v>71.5</v>
      </c>
      <c r="X326" s="20">
        <v>46.5</v>
      </c>
      <c r="Y326" s="21"/>
      <c r="Z326" s="22">
        <v>24.91</v>
      </c>
      <c r="AA326" s="22">
        <v>24.91</v>
      </c>
      <c r="AB326" s="22">
        <f>AA326-Z326</f>
        <v>0</v>
      </c>
      <c r="AC326" s="20"/>
      <c r="AE326" s="21"/>
      <c r="AF326" s="23" t="e">
        <f>(AD326/$AC326-1)</f>
        <v>#DIV/0!</v>
      </c>
      <c r="AG326" s="23" t="e">
        <f>(AE326/$AC326-1)</f>
        <v>#DIV/0!</v>
      </c>
    </row>
    <row r="327" spans="1:33" ht="12.75">
      <c r="A327">
        <f>A326+1</f>
        <v>5</v>
      </c>
      <c r="B327" t="s">
        <v>331</v>
      </c>
      <c r="D327" s="8">
        <v>23.21</v>
      </c>
      <c r="E327" s="9">
        <v>35.04</v>
      </c>
      <c r="F327" s="10">
        <f>(E327/D327-1)</f>
        <v>0.5096940973718225</v>
      </c>
      <c r="K327" s="12">
        <f>(D327/M327)-1</f>
        <v>0</v>
      </c>
      <c r="L327" s="13">
        <f>(E327/N327)-1</f>
        <v>0</v>
      </c>
      <c r="M327" s="14">
        <v>23.21</v>
      </c>
      <c r="N327" s="9">
        <v>35.04</v>
      </c>
      <c r="O327" s="15">
        <f>D327*O$3</f>
        <v>46.42</v>
      </c>
      <c r="P327" s="16">
        <f>(O327/N327)-1</f>
        <v>0.32477168949771706</v>
      </c>
      <c r="Q327" s="16">
        <f>(N327/O327)-1</f>
        <v>-0.24515295131408876</v>
      </c>
      <c r="R327" s="16">
        <f>(N327*(1+$R324)/O327)-1</f>
        <v>-0.48789071184636834</v>
      </c>
      <c r="S327" s="16">
        <f>(N327*(1+S$3+R$3)/O327)-1</f>
        <v>-0.1696682464454976</v>
      </c>
      <c r="T327" s="17">
        <f>O327*(1-T$3)</f>
        <v>34.815</v>
      </c>
      <c r="U327" s="7">
        <f>(T327/N327-1)</f>
        <v>-0.006421232876712368</v>
      </c>
      <c r="V327" s="42">
        <v>38.2</v>
      </c>
      <c r="W327" s="19">
        <v>76.4</v>
      </c>
      <c r="X327" s="20">
        <v>49.7</v>
      </c>
      <c r="Y327" s="21"/>
      <c r="Z327" s="22">
        <v>23.21</v>
      </c>
      <c r="AA327" s="22">
        <v>23.21</v>
      </c>
      <c r="AB327" s="22">
        <f>AA327-Z327</f>
        <v>0</v>
      </c>
      <c r="AC327" s="20"/>
      <c r="AE327" s="21"/>
      <c r="AF327" s="23" t="e">
        <f>(AD327/$AC327-1)</f>
        <v>#DIV/0!</v>
      </c>
      <c r="AG327" s="23" t="e">
        <f>(AE327/$AC327-1)</f>
        <v>#DIV/0!</v>
      </c>
    </row>
    <row r="328" spans="1:33" ht="12.75">
      <c r="A328">
        <f>A327+1</f>
        <v>6</v>
      </c>
      <c r="B328" t="s">
        <v>332</v>
      </c>
      <c r="D328" s="8">
        <v>28.82</v>
      </c>
      <c r="E328" s="9">
        <v>42.81</v>
      </c>
      <c r="F328" s="10">
        <f>(E328/D328-1)</f>
        <v>0.4854267869535045</v>
      </c>
      <c r="K328" s="12">
        <f>(D328/M328)-1</f>
        <v>0</v>
      </c>
      <c r="L328" s="13">
        <f>(E328/N328)-1</f>
        <v>0</v>
      </c>
      <c r="M328" s="14">
        <v>28.82</v>
      </c>
      <c r="N328" s="9">
        <v>42.81</v>
      </c>
      <c r="O328" s="15">
        <f>D328*O$3</f>
        <v>57.64</v>
      </c>
      <c r="P328" s="16">
        <f>(O328/N328)-1</f>
        <v>0.3464143891614109</v>
      </c>
      <c r="Q328" s="16">
        <f>(N328/O328)-1</f>
        <v>-0.25728660652324775</v>
      </c>
      <c r="R328" s="16">
        <f>(N328*(1+$R325)/O328)-1</f>
        <v>-0.43519308867391604</v>
      </c>
      <c r="S328" s="16">
        <f>(N328*(1+S$3+R$3)/O328)-1</f>
        <v>-0.18301526717557237</v>
      </c>
      <c r="T328" s="17">
        <f>O328*(1-T$3)</f>
        <v>43.230000000000004</v>
      </c>
      <c r="U328" s="7">
        <f>(T328/N328-1)</f>
        <v>0.009810791871058155</v>
      </c>
      <c r="V328" s="42">
        <v>37.4</v>
      </c>
      <c r="W328" s="19">
        <v>74.8</v>
      </c>
      <c r="X328" s="20">
        <v>48.7</v>
      </c>
      <c r="Y328" s="21"/>
      <c r="Z328" s="22">
        <v>28.82</v>
      </c>
      <c r="AA328" s="22">
        <v>28.82</v>
      </c>
      <c r="AB328" s="22">
        <f>AA328-Z328</f>
        <v>0</v>
      </c>
      <c r="AC328" s="20"/>
      <c r="AE328" s="21"/>
      <c r="AF328" s="23" t="e">
        <f>(AD328/$AC328-1)</f>
        <v>#DIV/0!</v>
      </c>
      <c r="AG328" s="23" t="e">
        <f>(AE328/$AC328-1)</f>
        <v>#DIV/0!</v>
      </c>
    </row>
    <row r="329" spans="1:33" ht="12.75">
      <c r="A329">
        <f>A328+1</f>
        <v>7</v>
      </c>
      <c r="B329" t="s">
        <v>333</v>
      </c>
      <c r="D329" s="8">
        <v>27.65</v>
      </c>
      <c r="E329" s="9">
        <v>41.28</v>
      </c>
      <c r="F329" s="10">
        <f>(E329/D329-1)</f>
        <v>0.4929475587703438</v>
      </c>
      <c r="K329" s="12">
        <f>(D329/M329)-1</f>
        <v>0</v>
      </c>
      <c r="L329" s="13">
        <f>(E329/N329)-1</f>
        <v>0</v>
      </c>
      <c r="M329" s="14">
        <v>27.65</v>
      </c>
      <c r="N329" s="9">
        <v>41.28</v>
      </c>
      <c r="O329" s="15">
        <f>D329*O$3</f>
        <v>55.3</v>
      </c>
      <c r="P329" s="16">
        <f>(O329/N329)-1</f>
        <v>0.33963178294573626</v>
      </c>
      <c r="Q329" s="16">
        <f>(N329/O329)-1</f>
        <v>-0.2535262206148281</v>
      </c>
      <c r="R329" s="16">
        <f>(N329*(1+$R326)/O329)-1</f>
        <v>-0.6654061722184448</v>
      </c>
      <c r="S329" s="16">
        <f>(N329*(1+S$3+R$3)/O329)-1</f>
        <v>-0.17887884267631082</v>
      </c>
      <c r="T329" s="17">
        <f>O329*(1-T$3)</f>
        <v>41.474999999999994</v>
      </c>
      <c r="U329" s="7">
        <f>(T329/N329-1)</f>
        <v>0.00472383720930214</v>
      </c>
      <c r="V329" s="42">
        <v>39.5</v>
      </c>
      <c r="W329" s="19">
        <v>79</v>
      </c>
      <c r="X329" s="20">
        <v>51.4</v>
      </c>
      <c r="Y329" s="21"/>
      <c r="Z329" s="22">
        <v>27.65</v>
      </c>
      <c r="AA329" s="22">
        <v>27.65</v>
      </c>
      <c r="AB329" s="22">
        <f>AA329-Z329</f>
        <v>0</v>
      </c>
      <c r="AC329" s="20"/>
      <c r="AE329" s="21"/>
      <c r="AF329" s="23" t="e">
        <f>(AD329/$AC329-1)</f>
        <v>#DIV/0!</v>
      </c>
      <c r="AG329" s="23" t="e">
        <f>(AE329/$AC329-1)</f>
        <v>#DIV/0!</v>
      </c>
    </row>
    <row r="330" spans="1:33" ht="12.75">
      <c r="A330">
        <f>A329+1</f>
        <v>8</v>
      </c>
      <c r="B330" t="s">
        <v>334</v>
      </c>
      <c r="D330" s="8">
        <v>28.3</v>
      </c>
      <c r="E330" s="9">
        <v>42.81</v>
      </c>
      <c r="F330" s="10">
        <f>(E330/D330-1)</f>
        <v>0.5127208480565371</v>
      </c>
      <c r="K330" s="12">
        <f>(D330/M330)-1</f>
        <v>0</v>
      </c>
      <c r="L330" s="13">
        <f>(E330/N330)-1</f>
        <v>0</v>
      </c>
      <c r="M330" s="14">
        <v>28.3</v>
      </c>
      <c r="N330" s="9">
        <v>42.81</v>
      </c>
      <c r="O330" s="15">
        <f>D330*O$3</f>
        <v>56.6</v>
      </c>
      <c r="P330" s="16">
        <f>(O330/N330)-1</f>
        <v>0.3221209997664096</v>
      </c>
      <c r="Q330" s="16">
        <f>(N330/O330)-1</f>
        <v>-0.24363957597173147</v>
      </c>
      <c r="R330" s="16">
        <f>(N330*(1+$R327)/O330)-1</f>
        <v>-0.6126608016633044</v>
      </c>
      <c r="S330" s="16">
        <f>(N330*(1+S$3+R$3)/O330)-1</f>
        <v>-0.16800353356890452</v>
      </c>
      <c r="T330" s="17">
        <f>O330*(1-T$3)</f>
        <v>42.45</v>
      </c>
      <c r="U330" s="7">
        <f>(T330/N330-1)</f>
        <v>-0.008409250175192673</v>
      </c>
      <c r="V330" s="42">
        <v>39.5</v>
      </c>
      <c r="W330" s="19">
        <v>79</v>
      </c>
      <c r="X330" s="20">
        <v>51.4</v>
      </c>
      <c r="Y330" s="21"/>
      <c r="Z330" s="22">
        <v>28.3</v>
      </c>
      <c r="AA330" s="22">
        <v>28.3</v>
      </c>
      <c r="AB330" s="22">
        <f>AA330-Z330</f>
        <v>0</v>
      </c>
      <c r="AC330" s="20"/>
      <c r="AE330" s="21"/>
      <c r="AF330" s="23" t="e">
        <f>(AD330/$AC330-1)</f>
        <v>#DIV/0!</v>
      </c>
      <c r="AG330" s="23" t="e">
        <f>(AE330/$AC330-1)</f>
        <v>#DIV/0!</v>
      </c>
    </row>
    <row r="331" spans="1:33" ht="12.75">
      <c r="A331">
        <f>A330+1</f>
        <v>9</v>
      </c>
      <c r="B331" t="s">
        <v>335</v>
      </c>
      <c r="D331" s="8">
        <v>18.19</v>
      </c>
      <c r="E331" s="9">
        <v>28.16</v>
      </c>
      <c r="F331" s="10">
        <f>(E331/D331-1)</f>
        <v>0.548103353490929</v>
      </c>
      <c r="K331" s="12">
        <f>(D331/M331)-1</f>
        <v>0</v>
      </c>
      <c r="L331" s="13">
        <f>(E331/N331)-1</f>
        <v>0</v>
      </c>
      <c r="M331" s="14">
        <v>18.19</v>
      </c>
      <c r="N331" s="9">
        <v>28.16</v>
      </c>
      <c r="O331" s="15">
        <f>D331*O$3</f>
        <v>36.38</v>
      </c>
      <c r="P331" s="16">
        <f>(O331/N331)-1</f>
        <v>0.29190340909090917</v>
      </c>
      <c r="Q331" s="16">
        <f>(N331/O331)-1</f>
        <v>-0.2259483232545355</v>
      </c>
      <c r="R331" s="16">
        <f>(N331*(1+$R328)/O331)-1</f>
        <v>-0.5628102632506178</v>
      </c>
      <c r="S331" s="16">
        <f>(N331*(1+S$3+R$3)/O331)-1</f>
        <v>-0.14854315557998898</v>
      </c>
      <c r="T331" s="17">
        <f>O331*(1-T$3)</f>
        <v>27.285000000000004</v>
      </c>
      <c r="U331" s="7">
        <f>(T331/N331-1)</f>
        <v>-0.03107244318181801</v>
      </c>
      <c r="V331" s="42">
        <v>34.5</v>
      </c>
      <c r="W331" s="19">
        <v>69</v>
      </c>
      <c r="X331" s="20">
        <v>44.9</v>
      </c>
      <c r="Y331" s="21"/>
      <c r="Z331" s="22">
        <v>18.19</v>
      </c>
      <c r="AA331" s="22">
        <v>18.19</v>
      </c>
      <c r="AB331" s="22">
        <f>AA331-Z331</f>
        <v>0</v>
      </c>
      <c r="AC331" s="20"/>
      <c r="AE331" s="21"/>
      <c r="AF331" s="23" t="e">
        <f>(AD331/$AC331-1)</f>
        <v>#DIV/0!</v>
      </c>
      <c r="AG331" s="23" t="e">
        <f>(AE331/$AC331-1)</f>
        <v>#DIV/0!</v>
      </c>
    </row>
    <row r="332" spans="1:33" ht="12.75">
      <c r="A332">
        <f>A331+1</f>
        <v>10</v>
      </c>
      <c r="B332" t="s">
        <v>336</v>
      </c>
      <c r="D332" s="8">
        <v>23.35</v>
      </c>
      <c r="E332" s="9">
        <v>34.66</v>
      </c>
      <c r="F332" s="10">
        <f>(E332/D332-1)</f>
        <v>0.4843683083511774</v>
      </c>
      <c r="K332" s="12">
        <f>(D332/M332)-1</f>
        <v>0</v>
      </c>
      <c r="L332" s="13">
        <f>(E332/N332)-1</f>
        <v>0</v>
      </c>
      <c r="M332" s="14">
        <v>23.35</v>
      </c>
      <c r="N332" s="9">
        <v>34.66</v>
      </c>
      <c r="O332" s="15">
        <f>D332*O$3</f>
        <v>46.7</v>
      </c>
      <c r="P332" s="16">
        <f>(O332/N332)-1</f>
        <v>0.3473744950952109</v>
      </c>
      <c r="Q332" s="16">
        <f>(N332/O332)-1</f>
        <v>-0.2578158458244113</v>
      </c>
      <c r="R332" s="16">
        <f>(N332*(1+$R329)/O332)-1</f>
        <v>-0.7516697629355739</v>
      </c>
      <c r="S332" s="16">
        <f>(N332*(1+S$3+R$3)/O332)-1</f>
        <v>-0.1835974304068524</v>
      </c>
      <c r="T332" s="17">
        <f>O332*(1-T$3)</f>
        <v>35.025000000000006</v>
      </c>
      <c r="U332" s="7">
        <f>(T332/N332-1)</f>
        <v>0.010530871321408286</v>
      </c>
      <c r="V332" s="42">
        <v>39.2</v>
      </c>
      <c r="W332" s="19">
        <v>78.4</v>
      </c>
      <c r="X332" s="20">
        <v>51</v>
      </c>
      <c r="Y332" s="21"/>
      <c r="Z332" s="22">
        <v>23.35</v>
      </c>
      <c r="AA332" s="22">
        <v>23.35</v>
      </c>
      <c r="AB332" s="22">
        <f>AA332-Z332</f>
        <v>0</v>
      </c>
      <c r="AC332" s="20"/>
      <c r="AE332" s="21"/>
      <c r="AF332" s="23" t="e">
        <f>(AD332/$AC332-1)</f>
        <v>#DIV/0!</v>
      </c>
      <c r="AG332" s="23" t="e">
        <f>(AE332/$AC332-1)</f>
        <v>#DIV/0!</v>
      </c>
    </row>
    <row r="333" spans="1:33" ht="12.75">
      <c r="A333">
        <f>A332+1</f>
        <v>11</v>
      </c>
      <c r="B333" t="s">
        <v>337</v>
      </c>
      <c r="D333" s="8">
        <v>24.26</v>
      </c>
      <c r="E333" s="9">
        <v>36.7</v>
      </c>
      <c r="F333" s="10">
        <f>(E333/D333-1)</f>
        <v>0.5127782357790602</v>
      </c>
      <c r="K333" s="12">
        <f>(D333/M333)-1</f>
        <v>0</v>
      </c>
      <c r="L333" s="13">
        <f>(E333/N333)-1</f>
        <v>0</v>
      </c>
      <c r="M333" s="14">
        <v>24.26</v>
      </c>
      <c r="N333" s="9">
        <v>36.7</v>
      </c>
      <c r="O333" s="15">
        <f>D333*O$3</f>
        <v>48.52</v>
      </c>
      <c r="P333" s="16">
        <f>(O333/N333)-1</f>
        <v>0.3220708446866485</v>
      </c>
      <c r="Q333" s="16">
        <f>(N333/O333)-1</f>
        <v>-0.24361088211046988</v>
      </c>
      <c r="R333" s="16">
        <f>(N333*(1+$R330)/O333)-1</f>
        <v>-0.7070208454460691</v>
      </c>
      <c r="S333" s="16">
        <f>(N333*(1+S$3+R$3)/O333)-1</f>
        <v>-0.1679719703215169</v>
      </c>
      <c r="T333" s="17">
        <f>O333*(1-T$3)</f>
        <v>36.39</v>
      </c>
      <c r="U333" s="7">
        <f>(T333/N333-1)</f>
        <v>-0.008446866485013693</v>
      </c>
      <c r="V333" s="42">
        <v>36</v>
      </c>
      <c r="W333" s="19">
        <v>72</v>
      </c>
      <c r="X333" s="20">
        <v>46.8</v>
      </c>
      <c r="Y333" s="21"/>
      <c r="Z333" s="22">
        <v>24.26</v>
      </c>
      <c r="AA333" s="22">
        <v>24.26</v>
      </c>
      <c r="AB333" s="22">
        <f>AA333-Z333</f>
        <v>0</v>
      </c>
      <c r="AC333" s="20"/>
      <c r="AE333" s="21"/>
      <c r="AF333" s="23" t="e">
        <f>(AD333/$AC333-1)</f>
        <v>#DIV/0!</v>
      </c>
      <c r="AG333" s="23" t="e">
        <f>(AE333/$AC333-1)</f>
        <v>#DIV/0!</v>
      </c>
    </row>
    <row r="334" spans="1:33" ht="12.75">
      <c r="A334">
        <f>A333+1</f>
        <v>12</v>
      </c>
      <c r="B334" t="s">
        <v>338</v>
      </c>
      <c r="D334" s="8">
        <v>22.76</v>
      </c>
      <c r="E334" s="9">
        <v>35.17</v>
      </c>
      <c r="F334" s="10">
        <f>(E334/D334-1)</f>
        <v>0.5452548330404217</v>
      </c>
      <c r="K334" s="12">
        <f>(D334/M334)-1</f>
        <v>0</v>
      </c>
      <c r="L334" s="13">
        <f>(E334/N334)-1</f>
        <v>0</v>
      </c>
      <c r="M334" s="14">
        <v>22.76</v>
      </c>
      <c r="N334" s="9">
        <v>35.17</v>
      </c>
      <c r="O334" s="15">
        <f>D334*O$3</f>
        <v>45.52</v>
      </c>
      <c r="P334" s="16">
        <f>(O334/N334)-1</f>
        <v>0.29428490190503265</v>
      </c>
      <c r="Q334" s="16">
        <f>(N334/O334)-1</f>
        <v>-0.22737258347978917</v>
      </c>
      <c r="R334" s="16">
        <f>(N334*(1+$R331)/O334)-1</f>
        <v>-0.6622152231661738</v>
      </c>
      <c r="S334" s="16">
        <f>(N334*(1+S$3+R$3)/O334)-1</f>
        <v>-0.150109841827768</v>
      </c>
      <c r="T334" s="17">
        <f>O334*(1-T$3)</f>
        <v>34.14</v>
      </c>
      <c r="U334" s="7">
        <f>(T334/N334-1)</f>
        <v>-0.029286323571225514</v>
      </c>
      <c r="V334" s="42">
        <v>37.3</v>
      </c>
      <c r="W334" s="19">
        <v>74.6</v>
      </c>
      <c r="X334" s="20">
        <v>48.5</v>
      </c>
      <c r="Y334" s="21"/>
      <c r="Z334" s="22">
        <v>22.76</v>
      </c>
      <c r="AA334" s="22">
        <v>22.76</v>
      </c>
      <c r="AB334" s="22">
        <f>AA334-Z334</f>
        <v>0</v>
      </c>
      <c r="AC334" s="20"/>
      <c r="AE334" s="21"/>
      <c r="AF334" s="23" t="e">
        <f>(AD334/$AC334-1)</f>
        <v>#DIV/0!</v>
      </c>
      <c r="AG334" s="23" t="e">
        <f>(AE334/$AC334-1)</f>
        <v>#DIV/0!</v>
      </c>
    </row>
    <row r="335" spans="1:33" ht="12.75">
      <c r="A335">
        <f>A334+1</f>
        <v>13</v>
      </c>
      <c r="B335" t="s">
        <v>339</v>
      </c>
      <c r="D335" s="8">
        <v>19.77</v>
      </c>
      <c r="E335" s="9">
        <v>30.58</v>
      </c>
      <c r="F335" s="10">
        <f>(E335/D335-1)</f>
        <v>0.5467880627212949</v>
      </c>
      <c r="K335" s="12">
        <f>(D335/M335)-1</f>
        <v>0</v>
      </c>
      <c r="L335" s="13">
        <f>(E335/N335)-1</f>
        <v>0</v>
      </c>
      <c r="M335" s="14">
        <v>19.77</v>
      </c>
      <c r="N335" s="9">
        <v>30.58</v>
      </c>
      <c r="O335" s="15">
        <f>D335*O$3</f>
        <v>39.54</v>
      </c>
      <c r="P335" s="16">
        <f>(O335/N335)-1</f>
        <v>0.29300196206671036</v>
      </c>
      <c r="Q335" s="16">
        <f>(N335/O335)-1</f>
        <v>-0.22660596863935256</v>
      </c>
      <c r="R335" s="16">
        <f>(N335*(1+$R332)/O335)-1</f>
        <v>-0.8079428768479981</v>
      </c>
      <c r="S335" s="16">
        <f>(N335*(1+S$3+R$3)/O335)-1</f>
        <v>-0.14926656550328787</v>
      </c>
      <c r="T335" s="17">
        <f>O335*(1-T$3)</f>
        <v>29.655</v>
      </c>
      <c r="U335" s="7">
        <f>(T335/N335-1)</f>
        <v>-0.03024852844996717</v>
      </c>
      <c r="V335" s="42">
        <v>34.3</v>
      </c>
      <c r="W335" s="19">
        <v>68.6</v>
      </c>
      <c r="X335" s="20">
        <v>44.6</v>
      </c>
      <c r="Y335" s="21"/>
      <c r="Z335" s="22">
        <v>19.77</v>
      </c>
      <c r="AA335" s="22">
        <v>19.77</v>
      </c>
      <c r="AB335" s="22">
        <f>AA335-Z335</f>
        <v>0</v>
      </c>
      <c r="AC335" s="20"/>
      <c r="AE335" s="21"/>
      <c r="AF335" s="23" t="e">
        <f>(AD335/$AC335-1)</f>
        <v>#DIV/0!</v>
      </c>
      <c r="AG335" s="23" t="e">
        <f>(AE335/$AC335-1)</f>
        <v>#DIV/0!</v>
      </c>
    </row>
    <row r="336" spans="1:33" ht="12.75">
      <c r="A336">
        <f>A335+1</f>
        <v>14</v>
      </c>
      <c r="B336" t="s">
        <v>340</v>
      </c>
      <c r="D336" s="8">
        <v>21.78</v>
      </c>
      <c r="E336" s="9">
        <v>33.64</v>
      </c>
      <c r="F336" s="10">
        <f>(E336/D336-1)</f>
        <v>0.544536271808999</v>
      </c>
      <c r="K336" s="12">
        <f>(D336/M336)-1</f>
        <v>0</v>
      </c>
      <c r="L336" s="13">
        <f>(E336/N336)-1</f>
        <v>0</v>
      </c>
      <c r="M336" s="14">
        <v>21.78</v>
      </c>
      <c r="N336" s="9">
        <v>33.64</v>
      </c>
      <c r="O336" s="15">
        <f>D336*O$3</f>
        <v>43.56</v>
      </c>
      <c r="P336" s="16">
        <f>(O336/N336)-1</f>
        <v>0.2948870392390013</v>
      </c>
      <c r="Q336" s="16">
        <f>(N336/O336)-1</f>
        <v>-0.2277318640955005</v>
      </c>
      <c r="R336" s="16">
        <f>(N336*(1+$R333)/O336)-1</f>
        <v>-0.7737415344537596</v>
      </c>
      <c r="S336" s="16">
        <f>(N336*(1+S$3+R$3)/O336)-1</f>
        <v>-0.15050505050505047</v>
      </c>
      <c r="T336" s="17">
        <f>O336*(1-T$3)</f>
        <v>32.67</v>
      </c>
      <c r="U336" s="7">
        <f>(T336/N336-1)</f>
        <v>-0.028834720570749095</v>
      </c>
      <c r="V336" s="42">
        <v>36.3</v>
      </c>
      <c r="W336" s="19">
        <v>72.6</v>
      </c>
      <c r="X336" s="20">
        <v>47.2</v>
      </c>
      <c r="Y336" s="21"/>
      <c r="Z336" s="22">
        <v>21.78</v>
      </c>
      <c r="AA336" s="22">
        <v>21.78</v>
      </c>
      <c r="AB336" s="22">
        <f>AA336-Z336</f>
        <v>0</v>
      </c>
      <c r="AC336" s="20"/>
      <c r="AE336" s="21"/>
      <c r="AF336" s="23" t="e">
        <f>(AD336/$AC336-1)</f>
        <v>#DIV/0!</v>
      </c>
      <c r="AG336" s="23" t="e">
        <f>(AE336/$AC336-1)</f>
        <v>#DIV/0!</v>
      </c>
    </row>
    <row r="337" spans="1:33" ht="12.75">
      <c r="A337">
        <f>A336+1</f>
        <v>15</v>
      </c>
      <c r="B337" t="s">
        <v>341</v>
      </c>
      <c r="D337" s="8">
        <v>25.69</v>
      </c>
      <c r="E337" s="9">
        <v>38.38</v>
      </c>
      <c r="F337" s="10">
        <f>(E337/D337-1)</f>
        <v>0.4939665239392761</v>
      </c>
      <c r="K337" s="12">
        <f>(D337/M337)-1</f>
        <v>0</v>
      </c>
      <c r="L337" s="13">
        <f>(E337/N337)-1</f>
        <v>0</v>
      </c>
      <c r="M337" s="14">
        <v>25.69</v>
      </c>
      <c r="N337" s="9">
        <v>38.38</v>
      </c>
      <c r="O337" s="15">
        <f>D337*O$3</f>
        <v>51.38</v>
      </c>
      <c r="P337" s="16">
        <f>(O337/N337)-1</f>
        <v>0.33871808233454925</v>
      </c>
      <c r="Q337" s="16">
        <f>(N337/O337)-1</f>
        <v>-0.25301673803036195</v>
      </c>
      <c r="R337" s="16">
        <f>(N337*(1+$R334)/O337)-1</f>
        <v>-0.7476804255569822</v>
      </c>
      <c r="S337" s="16">
        <f>(N337*(1+S$3+R$3)/O337)-1</f>
        <v>-0.17831841183339814</v>
      </c>
      <c r="T337" s="17">
        <f>O337*(1-T$3)</f>
        <v>38.535000000000004</v>
      </c>
      <c r="U337" s="7">
        <f>(T337/N337-1)</f>
        <v>0.004038561750911995</v>
      </c>
      <c r="V337" s="42">
        <v>35.75</v>
      </c>
      <c r="W337" s="19">
        <v>71.5</v>
      </c>
      <c r="X337" s="20">
        <v>46.5</v>
      </c>
      <c r="Y337" s="21"/>
      <c r="Z337" s="22">
        <v>25.69</v>
      </c>
      <c r="AA337" s="22">
        <v>25.69</v>
      </c>
      <c r="AB337" s="22">
        <f>AA337-Z337</f>
        <v>0</v>
      </c>
      <c r="AC337" s="20"/>
      <c r="AE337" s="21"/>
      <c r="AF337" s="23" t="e">
        <f>(AD337/$AC337-1)</f>
        <v>#DIV/0!</v>
      </c>
      <c r="AG337" s="23" t="e">
        <f>(AE337/$AC337-1)</f>
        <v>#DIV/0!</v>
      </c>
    </row>
    <row r="338" spans="1:33" ht="12.75">
      <c r="A338">
        <f>A337+1</f>
        <v>16</v>
      </c>
      <c r="B338" t="s">
        <v>342</v>
      </c>
      <c r="D338" s="8">
        <v>27.52</v>
      </c>
      <c r="E338" s="9">
        <v>42.43</v>
      </c>
      <c r="F338" s="10">
        <f>(E338/D338-1)</f>
        <v>0.5417877906976745</v>
      </c>
      <c r="K338" s="12">
        <f>(D338/M338)-1</f>
        <v>0</v>
      </c>
      <c r="L338" s="13">
        <f>(E338/N338)-1</f>
        <v>0</v>
      </c>
      <c r="M338" s="14">
        <v>27.52</v>
      </c>
      <c r="N338" s="9">
        <v>42.43</v>
      </c>
      <c r="O338" s="15">
        <f>D338*O$3</f>
        <v>55.04</v>
      </c>
      <c r="P338" s="16">
        <f>(O338/N338)-1</f>
        <v>0.297195380626915</v>
      </c>
      <c r="Q338" s="16">
        <f>(N338/O338)-1</f>
        <v>-0.22910610465116277</v>
      </c>
      <c r="R338" s="16">
        <f>(N338*(1+$R335)/O338)-1</f>
        <v>-0.8519443362038619</v>
      </c>
      <c r="S338" s="16">
        <f>(N338*(1+S$3+R$3)/O338)-1</f>
        <v>-0.152016715116279</v>
      </c>
      <c r="T338" s="17">
        <f>O338*(1-T$3)</f>
        <v>41.28</v>
      </c>
      <c r="U338" s="7">
        <f>(T338/N338-1)</f>
        <v>-0.027103464529813825</v>
      </c>
      <c r="V338" s="42">
        <v>39.5</v>
      </c>
      <c r="W338" s="19">
        <v>79</v>
      </c>
      <c r="X338" s="20">
        <v>51.4</v>
      </c>
      <c r="Y338" s="21"/>
      <c r="Z338" s="22">
        <v>27.52</v>
      </c>
      <c r="AA338" s="22">
        <v>27.52</v>
      </c>
      <c r="AB338" s="22">
        <f>AA338-Z338</f>
        <v>0</v>
      </c>
      <c r="AC338" s="20"/>
      <c r="AE338" s="21"/>
      <c r="AF338" s="23" t="e">
        <f>(AD338/$AC338-1)</f>
        <v>#DIV/0!</v>
      </c>
      <c r="AG338" s="23" t="e">
        <f>(AE338/$AC338-1)</f>
        <v>#DIV/0!</v>
      </c>
    </row>
    <row r="339" spans="1:33" ht="12.75">
      <c r="A339">
        <f>A338+1</f>
        <v>17</v>
      </c>
      <c r="B339" t="s">
        <v>343</v>
      </c>
      <c r="D339" s="8">
        <v>27.91</v>
      </c>
      <c r="E339" s="9">
        <v>41.41</v>
      </c>
      <c r="F339" s="10">
        <f>(E339/D339-1)</f>
        <v>0.48369759942672874</v>
      </c>
      <c r="K339" s="12">
        <f>(D339/M339)-1</f>
        <v>0</v>
      </c>
      <c r="L339" s="13">
        <f>(E339/N339)-1</f>
        <v>0</v>
      </c>
      <c r="M339" s="14">
        <v>27.91</v>
      </c>
      <c r="N339" s="9">
        <v>41.41</v>
      </c>
      <c r="O339" s="15">
        <f>D339*O$3</f>
        <v>55.82</v>
      </c>
      <c r="P339" s="16">
        <f>(O339/N339)-1</f>
        <v>0.34798357884568953</v>
      </c>
      <c r="Q339" s="16">
        <f>(N339/O339)-1</f>
        <v>-0.25815120028663563</v>
      </c>
      <c r="R339" s="16">
        <f>(N339*(1+$R336)/O339)-1</f>
        <v>-0.832150428909534</v>
      </c>
      <c r="S339" s="16">
        <f>(N339*(1+S$3+R$3)/O339)-1</f>
        <v>-0.18396632031529914</v>
      </c>
      <c r="T339" s="17">
        <f>O339*(1-T$3)</f>
        <v>41.865</v>
      </c>
      <c r="U339" s="7">
        <f>(T339/N339-1)</f>
        <v>0.010987684134267317</v>
      </c>
      <c r="V339" s="42">
        <v>45.3</v>
      </c>
      <c r="W339" s="19">
        <v>90.6</v>
      </c>
      <c r="X339" s="20">
        <v>58.9</v>
      </c>
      <c r="Y339" s="21"/>
      <c r="Z339" s="22">
        <v>27.91</v>
      </c>
      <c r="AA339" s="22">
        <v>27.91</v>
      </c>
      <c r="AB339" s="22">
        <f>AA339-Z339</f>
        <v>0</v>
      </c>
      <c r="AC339" s="20"/>
      <c r="AE339" s="21"/>
      <c r="AF339" s="23" t="e">
        <f>(AD339/$AC339-1)</f>
        <v>#DIV/0!</v>
      </c>
      <c r="AG339" s="23" t="e">
        <f>(AE339/$AC339-1)</f>
        <v>#DIV/0!</v>
      </c>
    </row>
    <row r="340" spans="1:33" ht="12.75">
      <c r="A340">
        <f>A339+1</f>
        <v>18</v>
      </c>
      <c r="B340" t="s">
        <v>344</v>
      </c>
      <c r="D340" s="8">
        <v>24.78</v>
      </c>
      <c r="E340" s="9">
        <v>37.84</v>
      </c>
      <c r="F340" s="10">
        <f>(E340/D340-1)</f>
        <v>0.527037933817595</v>
      </c>
      <c r="K340" s="12">
        <f>(D340/M340)-1</f>
        <v>0</v>
      </c>
      <c r="L340" s="13">
        <f>(E340/N340)-1</f>
        <v>0</v>
      </c>
      <c r="M340" s="14">
        <v>24.78</v>
      </c>
      <c r="N340" s="9">
        <v>37.84</v>
      </c>
      <c r="O340" s="15">
        <f>D340*O$3</f>
        <v>49.56</v>
      </c>
      <c r="P340" s="16">
        <f>(O340/N340)-1</f>
        <v>0.3097251585623677</v>
      </c>
      <c r="Q340" s="16">
        <f>(N340/O340)-1</f>
        <v>-0.2364810330912025</v>
      </c>
      <c r="R340" s="16">
        <f>(N340*(1+$R337)/O340)-1</f>
        <v>-0.8073492191903997</v>
      </c>
      <c r="S340" s="16">
        <f>(N340*(1+S$3+R$3)/O340)-1</f>
        <v>-0.16012913640032267</v>
      </c>
      <c r="T340" s="17">
        <f>O340*(1-T$3)</f>
        <v>37.17</v>
      </c>
      <c r="U340" s="7">
        <f>(T340/N340-1)</f>
        <v>-0.017706131078224163</v>
      </c>
      <c r="V340" s="42">
        <v>45.5</v>
      </c>
      <c r="W340" s="19">
        <v>91</v>
      </c>
      <c r="X340" s="20">
        <v>59.2</v>
      </c>
      <c r="Y340" s="21"/>
      <c r="Z340" s="22">
        <v>24.78</v>
      </c>
      <c r="AA340" s="22">
        <v>24.78</v>
      </c>
      <c r="AB340" s="22">
        <f>AA340-Z340</f>
        <v>0</v>
      </c>
      <c r="AC340" s="20"/>
      <c r="AE340" s="21"/>
      <c r="AF340" s="23" t="e">
        <f>(AD340/$AC340-1)</f>
        <v>#DIV/0!</v>
      </c>
      <c r="AG340" s="23" t="e">
        <f>(AE340/$AC340-1)</f>
        <v>#DIV/0!</v>
      </c>
    </row>
    <row r="341" spans="1:33" ht="12.75">
      <c r="A341">
        <f>A340+1</f>
        <v>19</v>
      </c>
      <c r="B341" t="s">
        <v>345</v>
      </c>
      <c r="D341" s="8">
        <v>32.87</v>
      </c>
      <c r="E341" s="9">
        <v>49.69</v>
      </c>
      <c r="F341" s="10">
        <f>(E341/D341-1)</f>
        <v>0.5117128080316398</v>
      </c>
      <c r="K341" s="12">
        <f>(D341/M341)-1</f>
        <v>0</v>
      </c>
      <c r="L341" s="13">
        <f>(E341/N341)-1</f>
        <v>0</v>
      </c>
      <c r="M341" s="14">
        <v>32.87</v>
      </c>
      <c r="N341" s="9">
        <v>49.69</v>
      </c>
      <c r="O341" s="15">
        <f>D341*O$3</f>
        <v>65.74</v>
      </c>
      <c r="P341" s="16">
        <f>(O341/N341)-1</f>
        <v>0.3230026162205675</v>
      </c>
      <c r="Q341" s="16">
        <f>(N341/O341)-1</f>
        <v>-0.24414359598418012</v>
      </c>
      <c r="R341" s="16">
        <f>(N341*(1+$R338)/O341)-1</f>
        <v>-0.8880911783688759</v>
      </c>
      <c r="S341" s="16">
        <f>(N341*(1+S$3+R$3)/O341)-1</f>
        <v>-0.16855795558259812</v>
      </c>
      <c r="T341" s="17">
        <f>O341*(1-T$3)</f>
        <v>49.30499999999999</v>
      </c>
      <c r="U341" s="7">
        <f>(T341/N341-1)</f>
        <v>-0.0077480378345744505</v>
      </c>
      <c r="V341" s="42">
        <v>41.9</v>
      </c>
      <c r="W341" s="19">
        <v>83.8</v>
      </c>
      <c r="X341" s="20">
        <v>54.5</v>
      </c>
      <c r="Y341" s="21"/>
      <c r="Z341" s="22">
        <v>32.87</v>
      </c>
      <c r="AA341" s="22">
        <v>32.87</v>
      </c>
      <c r="AB341" s="22">
        <f>AA341-Z341</f>
        <v>0</v>
      </c>
      <c r="AC341" s="20"/>
      <c r="AE341" s="21"/>
      <c r="AF341" s="23" t="e">
        <f>(AD341/$AC341-1)</f>
        <v>#DIV/0!</v>
      </c>
      <c r="AG341" s="23" t="e">
        <f>(AE341/$AC341-1)</f>
        <v>#DIV/0!</v>
      </c>
    </row>
    <row r="342" spans="1:33" ht="12.75">
      <c r="A342">
        <f>A341+1</f>
        <v>20</v>
      </c>
      <c r="B342" t="s">
        <v>346</v>
      </c>
      <c r="D342" s="8">
        <v>22.69</v>
      </c>
      <c r="E342" s="9">
        <v>35.68</v>
      </c>
      <c r="F342" s="10">
        <f>(E342/D342-1)</f>
        <v>0.5724988981930366</v>
      </c>
      <c r="K342" s="12">
        <f>(D342/M342)-1</f>
        <v>0</v>
      </c>
      <c r="L342" s="13">
        <f>(E342/N342)-1</f>
        <v>0</v>
      </c>
      <c r="M342" s="14">
        <v>22.69</v>
      </c>
      <c r="N342" s="9">
        <v>35.68</v>
      </c>
      <c r="O342" s="15">
        <f>D342*O$3</f>
        <v>45.38</v>
      </c>
      <c r="P342" s="16">
        <f>(O342/N342)-1</f>
        <v>0.27186098654708535</v>
      </c>
      <c r="Q342" s="16">
        <f>(N342/O342)-1</f>
        <v>-0.21375055090348172</v>
      </c>
      <c r="R342" s="16">
        <f>(N342*(1+$R339)/O342)-1</f>
        <v>-0.8680283671990342</v>
      </c>
      <c r="S342" s="16">
        <f>(N342*(1+S$3+R$3)/O342)-1</f>
        <v>-0.13512560599382983</v>
      </c>
      <c r="T342" s="17">
        <f>O342*(1-T$3)</f>
        <v>34.035000000000004</v>
      </c>
      <c r="U342" s="7">
        <f>(T342/N342-1)</f>
        <v>-0.04610426008968593</v>
      </c>
      <c r="V342" s="42">
        <v>37</v>
      </c>
      <c r="W342" s="19">
        <v>74</v>
      </c>
      <c r="X342" s="20">
        <v>48.1</v>
      </c>
      <c r="Y342" s="21"/>
      <c r="Z342" s="22">
        <v>22.69</v>
      </c>
      <c r="AA342" s="22">
        <v>22.69</v>
      </c>
      <c r="AB342" s="22">
        <f>AA342-Z342</f>
        <v>0</v>
      </c>
      <c r="AC342" s="20"/>
      <c r="AE342" s="21"/>
      <c r="AF342" s="23" t="e">
        <f>(AD342/$AC342-1)</f>
        <v>#DIV/0!</v>
      </c>
      <c r="AG342" s="23" t="e">
        <f>(AE342/$AC342-1)</f>
        <v>#DIV/0!</v>
      </c>
    </row>
    <row r="343" spans="1:33" ht="12.75">
      <c r="A343">
        <f>A342+1</f>
        <v>21</v>
      </c>
      <c r="B343" t="s">
        <v>347</v>
      </c>
      <c r="D343" s="8">
        <v>28.17</v>
      </c>
      <c r="E343" s="9">
        <v>42.05</v>
      </c>
      <c r="F343" s="10">
        <f>(E343/D343-1)</f>
        <v>0.4927227547035853</v>
      </c>
      <c r="K343" s="12">
        <f>(D343/M343)-1</f>
        <v>0</v>
      </c>
      <c r="L343" s="13">
        <f>(E343/N343)-1</f>
        <v>0</v>
      </c>
      <c r="M343" s="14">
        <v>28.17</v>
      </c>
      <c r="N343" s="9">
        <v>42.05</v>
      </c>
      <c r="O343" s="15">
        <f>D343*O$3</f>
        <v>56.34</v>
      </c>
      <c r="P343" s="16">
        <f>(O343/N343)-1</f>
        <v>0.3398335315101071</v>
      </c>
      <c r="Q343" s="16">
        <f>(N343/O343)-1</f>
        <v>-0.25363862264820736</v>
      </c>
      <c r="R343" s="16">
        <f>(N343*(1+$R340)/O343)-1</f>
        <v>-0.8562128978870485</v>
      </c>
      <c r="S343" s="16">
        <f>(N343*(1+S$3+R$3)/O343)-1</f>
        <v>-0.17900248491302806</v>
      </c>
      <c r="T343" s="17">
        <f>O343*(1-T$3)</f>
        <v>42.255</v>
      </c>
      <c r="U343" s="7">
        <f>(T343/N343-1)</f>
        <v>0.004875148632580428</v>
      </c>
      <c r="V343" s="42">
        <v>40</v>
      </c>
      <c r="W343" s="19">
        <v>80</v>
      </c>
      <c r="X343" s="20">
        <v>52</v>
      </c>
      <c r="Y343" s="21"/>
      <c r="Z343" s="22">
        <v>28.17</v>
      </c>
      <c r="AA343" s="22">
        <v>28.17</v>
      </c>
      <c r="AB343" s="22">
        <f>AA343-Z343</f>
        <v>0</v>
      </c>
      <c r="AC343" s="20"/>
      <c r="AE343" s="21"/>
      <c r="AF343" s="23" t="e">
        <f>(AD343/$AC343-1)</f>
        <v>#DIV/0!</v>
      </c>
      <c r="AG343" s="23" t="e">
        <f>(AE343/$AC343-1)</f>
        <v>#DIV/0!</v>
      </c>
    </row>
    <row r="344" spans="1:33" ht="12.75">
      <c r="A344">
        <f>A343+1</f>
        <v>22</v>
      </c>
      <c r="B344" t="s">
        <v>348</v>
      </c>
      <c r="D344" s="8">
        <v>28.82</v>
      </c>
      <c r="E344" s="9">
        <v>43.58</v>
      </c>
      <c r="F344" s="10">
        <f>(E344/D344-1)</f>
        <v>0.5121443442054128</v>
      </c>
      <c r="K344" s="12">
        <f>(D344/M344)-1</f>
        <v>0</v>
      </c>
      <c r="L344" s="13">
        <f>(E344/N344)-1</f>
        <v>0</v>
      </c>
      <c r="M344" s="14">
        <v>28.82</v>
      </c>
      <c r="N344" s="9">
        <v>43.58</v>
      </c>
      <c r="O344" s="15">
        <f>D344*O$3</f>
        <v>57.64</v>
      </c>
      <c r="P344" s="16">
        <f>(O344/N344)-1</f>
        <v>0.3226250573657641</v>
      </c>
      <c r="Q344" s="16">
        <f>(N344/O344)-1</f>
        <v>-0.24392782789729361</v>
      </c>
      <c r="R344" s="16">
        <f>(N344*(1+$R341)/O344)-1</f>
        <v>-0.9153888541519016</v>
      </c>
      <c r="S344" s="16">
        <f>(N344*(1+S$3+R$3)/O344)-1</f>
        <v>-0.16832061068702286</v>
      </c>
      <c r="T344" s="17">
        <f>O344*(1-T$3)</f>
        <v>43.230000000000004</v>
      </c>
      <c r="U344" s="7">
        <f>(T344/N344-1)</f>
        <v>-0.00803120697567683</v>
      </c>
      <c r="V344" s="42">
        <v>40.75</v>
      </c>
      <c r="W344" s="19">
        <v>81.5</v>
      </c>
      <c r="X344" s="20">
        <v>53</v>
      </c>
      <c r="Y344" s="21"/>
      <c r="Z344" s="22">
        <v>28.82</v>
      </c>
      <c r="AA344" s="22">
        <v>28.82</v>
      </c>
      <c r="AB344" s="22">
        <f>AA344-Z344</f>
        <v>0</v>
      </c>
      <c r="AC344" s="20"/>
      <c r="AE344" s="21"/>
      <c r="AF344" s="23" t="e">
        <f>(AD344/$AC344-1)</f>
        <v>#DIV/0!</v>
      </c>
      <c r="AG344" s="23" t="e">
        <f>(AE344/$AC344-1)</f>
        <v>#DIV/0!</v>
      </c>
    </row>
    <row r="345" spans="1:33" ht="12.75">
      <c r="A345">
        <f>A344+1</f>
        <v>23</v>
      </c>
      <c r="B345" t="s">
        <v>349</v>
      </c>
      <c r="D345" s="8">
        <v>24.39</v>
      </c>
      <c r="E345" s="9">
        <v>36.7</v>
      </c>
      <c r="F345" s="10">
        <f>(E345/D345-1)</f>
        <v>0.5047150471504716</v>
      </c>
      <c r="K345" s="12">
        <f>(D345/M345)-1</f>
        <v>0</v>
      </c>
      <c r="L345" s="13">
        <f>(E345/N345)-1</f>
        <v>0</v>
      </c>
      <c r="M345" s="14">
        <v>24.39</v>
      </c>
      <c r="N345" s="9">
        <v>36.7</v>
      </c>
      <c r="O345" s="15">
        <f>D345*O$3</f>
        <v>48.78</v>
      </c>
      <c r="P345" s="16">
        <f>(O345/N345)-1</f>
        <v>0.3291553133514986</v>
      </c>
      <c r="Q345" s="16">
        <f>(N345/O345)-1</f>
        <v>-0.24764247642476422</v>
      </c>
      <c r="R345" s="16">
        <f>(N345*(1+$R342)/O345)-1</f>
        <v>-0.9007101491636851</v>
      </c>
      <c r="S345" s="16">
        <f>(N345*(1+S$3+R$3)/O345)-1</f>
        <v>-0.17240672406724056</v>
      </c>
      <c r="T345" s="17">
        <f>O345*(1-T$3)</f>
        <v>36.585</v>
      </c>
      <c r="U345" s="7">
        <f>(T345/N345-1)</f>
        <v>-0.0031335149863760403</v>
      </c>
      <c r="V345" s="42">
        <v>37</v>
      </c>
      <c r="W345" s="19">
        <v>74</v>
      </c>
      <c r="X345" s="20">
        <v>48.1</v>
      </c>
      <c r="Y345" s="21"/>
      <c r="Z345" s="22">
        <v>24.39</v>
      </c>
      <c r="AA345" s="22">
        <v>24.39</v>
      </c>
      <c r="AB345" s="22">
        <f>AA345-Z345</f>
        <v>0</v>
      </c>
      <c r="AC345" s="20"/>
      <c r="AE345" s="21"/>
      <c r="AF345" s="23" t="e">
        <f>(AD345/$AC345-1)</f>
        <v>#DIV/0!</v>
      </c>
      <c r="AG345" s="23" t="e">
        <f>(AE345/$AC345-1)</f>
        <v>#DIV/0!</v>
      </c>
    </row>
    <row r="346" spans="1:33" ht="12.75">
      <c r="A346">
        <f>A345+1</f>
        <v>24</v>
      </c>
      <c r="B346" t="s">
        <v>350</v>
      </c>
      <c r="D346" s="8">
        <v>25.29</v>
      </c>
      <c r="E346" s="9">
        <v>38.44</v>
      </c>
      <c r="F346" s="10">
        <f>(E346/D346-1)</f>
        <v>0.5199683669434558</v>
      </c>
      <c r="K346" s="12">
        <f>(D346/M346)-1</f>
        <v>0</v>
      </c>
      <c r="L346" s="13">
        <f>(E346/N346)-1</f>
        <v>0</v>
      </c>
      <c r="M346" s="14">
        <v>25.29</v>
      </c>
      <c r="N346" s="9">
        <v>38.44</v>
      </c>
      <c r="O346" s="15">
        <f>D346*O$3</f>
        <v>50.58</v>
      </c>
      <c r="P346" s="16">
        <f>(O346/N346)-1</f>
        <v>0.3158168574401665</v>
      </c>
      <c r="Q346" s="16">
        <f>(N346/O346)-1</f>
        <v>-0.24001581652827209</v>
      </c>
      <c r="R346" s="16">
        <f>(N346*(1+$R343)/O346)-1</f>
        <v>-0.8907240766069225</v>
      </c>
      <c r="S346" s="16">
        <f>(N346*(1+S$3+R$3)/O346)-1</f>
        <v>-0.16401739818109928</v>
      </c>
      <c r="T346" s="17">
        <f>O346*(1-T$3)</f>
        <v>37.935</v>
      </c>
      <c r="U346" s="7">
        <f>(T346/N346-1)</f>
        <v>-0.013137356919875054</v>
      </c>
      <c r="V346" s="42">
        <v>40.5</v>
      </c>
      <c r="W346" s="19">
        <v>81</v>
      </c>
      <c r="X346" s="20">
        <v>52.7</v>
      </c>
      <c r="Y346" s="21"/>
      <c r="Z346" s="22">
        <v>25.29</v>
      </c>
      <c r="AA346" s="22">
        <v>25.29</v>
      </c>
      <c r="AB346" s="22">
        <f>AA346-Z346</f>
        <v>0</v>
      </c>
      <c r="AC346" s="20"/>
      <c r="AE346" s="21"/>
      <c r="AF346" s="23" t="e">
        <f>(AD346/$AC346-1)</f>
        <v>#DIV/0!</v>
      </c>
      <c r="AG346" s="23" t="e">
        <f>(AE346/$AC346-1)</f>
        <v>#DIV/0!</v>
      </c>
    </row>
    <row r="347" spans="1:33" ht="12.75">
      <c r="A347">
        <f>A346+1</f>
        <v>25</v>
      </c>
      <c r="B347" t="s">
        <v>351</v>
      </c>
      <c r="D347" s="8">
        <v>28.3</v>
      </c>
      <c r="E347" s="9">
        <v>42.43</v>
      </c>
      <c r="F347" s="10">
        <f>(E347/D347-1)</f>
        <v>0.4992932862190813</v>
      </c>
      <c r="K347" s="12">
        <f>(D347/M347)-1</f>
        <v>0</v>
      </c>
      <c r="L347" s="13">
        <f>(E347/N347)-1</f>
        <v>0</v>
      </c>
      <c r="M347" s="14">
        <v>28.3</v>
      </c>
      <c r="N347" s="9">
        <v>42.43</v>
      </c>
      <c r="O347" s="15">
        <f>D347*O$3</f>
        <v>56.6</v>
      </c>
      <c r="P347" s="16">
        <f>(O347/N347)-1</f>
        <v>0.33396181946735815</v>
      </c>
      <c r="Q347" s="16">
        <f>(N347/O347)-1</f>
        <v>-0.25035335689045934</v>
      </c>
      <c r="R347" s="16">
        <f>(N347*(1+$R344)/O347)-1</f>
        <v>-0.9365715385453213</v>
      </c>
      <c r="S347" s="16">
        <f>(N347*(1+S$3+R$3)/O347)-1</f>
        <v>-0.1753886925795053</v>
      </c>
      <c r="T347" s="17">
        <f>O347*(1-T$3)</f>
        <v>42.45</v>
      </c>
      <c r="U347" s="7">
        <f>(T347/N347-1)</f>
        <v>0.00047136460051855344</v>
      </c>
      <c r="V347" s="42">
        <v>39.6</v>
      </c>
      <c r="W347" s="19">
        <v>79.2</v>
      </c>
      <c r="X347" s="20">
        <v>51.5</v>
      </c>
      <c r="Y347" s="21"/>
      <c r="Z347" s="22">
        <v>28.3</v>
      </c>
      <c r="AA347" s="22">
        <v>28.3</v>
      </c>
      <c r="AB347" s="22">
        <f>AA347-Z347</f>
        <v>0</v>
      </c>
      <c r="AC347" s="20"/>
      <c r="AE347" s="21"/>
      <c r="AF347" s="23" t="e">
        <f>(AD347/$AC347-1)</f>
        <v>#DIV/0!</v>
      </c>
      <c r="AG347" s="23" t="e">
        <f>(AE347/$AC347-1)</f>
        <v>#DIV/0!</v>
      </c>
    </row>
    <row r="348" spans="1:33" ht="12.75">
      <c r="A348">
        <f>A347+1</f>
        <v>26</v>
      </c>
      <c r="B348" t="s">
        <v>352</v>
      </c>
      <c r="D348" s="8">
        <v>29.87</v>
      </c>
      <c r="E348" s="9">
        <v>43.58</v>
      </c>
      <c r="F348" s="10">
        <f>(E348/D348-1)</f>
        <v>0.45898895212587876</v>
      </c>
      <c r="K348" s="12">
        <f>(D348/M348)-1</f>
        <v>0</v>
      </c>
      <c r="L348" s="13">
        <f>(E348/N348)-1</f>
        <v>0</v>
      </c>
      <c r="M348" s="14">
        <v>29.87</v>
      </c>
      <c r="N348" s="9">
        <v>43.58</v>
      </c>
      <c r="O348" s="15">
        <f>D348*O$3</f>
        <v>59.74</v>
      </c>
      <c r="P348" s="16">
        <f>(O348/N348)-1</f>
        <v>0.3708122992198257</v>
      </c>
      <c r="Q348" s="16">
        <f>(N348/O348)-1</f>
        <v>-0.2705055239370606</v>
      </c>
      <c r="R348" s="16">
        <f>(N348*(1+$R345)/O348)-1</f>
        <v>-0.9275686022857951</v>
      </c>
      <c r="S348" s="16">
        <f>(N348*(1+S$3+R$3)/O348)-1</f>
        <v>-0.19755607633076666</v>
      </c>
      <c r="T348" s="17">
        <f>O348*(1-T$3)</f>
        <v>44.805</v>
      </c>
      <c r="U348" s="7">
        <f>(T348/N348-1)</f>
        <v>0.028109224414869294</v>
      </c>
      <c r="V348" s="42">
        <v>40</v>
      </c>
      <c r="W348" s="19">
        <v>80</v>
      </c>
      <c r="X348" s="20">
        <v>52</v>
      </c>
      <c r="Y348" s="21"/>
      <c r="Z348" s="22">
        <v>29.87</v>
      </c>
      <c r="AA348" s="22">
        <v>29.87</v>
      </c>
      <c r="AB348" s="22">
        <f>AA348-Z348</f>
        <v>0</v>
      </c>
      <c r="AC348" s="20"/>
      <c r="AE348" s="21"/>
      <c r="AF348" s="23" t="e">
        <f>(AD348/$AC348-1)</f>
        <v>#DIV/0!</v>
      </c>
      <c r="AG348" s="23" t="e">
        <f>(AE348/$AC348-1)</f>
        <v>#DIV/0!</v>
      </c>
    </row>
    <row r="349" spans="1:33" ht="12.75">
      <c r="A349">
        <f>A348+1</f>
        <v>27</v>
      </c>
      <c r="B349" t="s">
        <v>353</v>
      </c>
      <c r="D349" s="8">
        <v>31.95</v>
      </c>
      <c r="E349" s="9">
        <v>48.16</v>
      </c>
      <c r="F349" s="10">
        <f>(E349/D349-1)</f>
        <v>0.50735524256651</v>
      </c>
      <c r="K349" s="12">
        <f>(D349/M349)-1</f>
        <v>0</v>
      </c>
      <c r="L349" s="13">
        <f>(E349/N349)-1</f>
        <v>0</v>
      </c>
      <c r="M349" s="14">
        <v>31.95</v>
      </c>
      <c r="N349" s="9">
        <v>48.16</v>
      </c>
      <c r="O349" s="15">
        <f>D349*O$3</f>
        <v>63.9</v>
      </c>
      <c r="P349" s="16">
        <f>(O349/N349)-1</f>
        <v>0.326827242524917</v>
      </c>
      <c r="Q349" s="16">
        <f>(N349/O349)-1</f>
        <v>-0.246322378716745</v>
      </c>
      <c r="R349" s="16">
        <f>(N349*(1+$R346)/O349)-1</f>
        <v>-0.9176411819935741</v>
      </c>
      <c r="S349" s="16">
        <f>(N349*(1+S$3+R$3)/O349)-1</f>
        <v>-0.17095461658841937</v>
      </c>
      <c r="T349" s="17">
        <f>O349*(1-T$3)</f>
        <v>47.925</v>
      </c>
      <c r="U349" s="7">
        <f>(T349/N349-1)</f>
        <v>-0.004879568106312293</v>
      </c>
      <c r="V349" s="42">
        <v>41.7</v>
      </c>
      <c r="W349" s="19">
        <v>83.4</v>
      </c>
      <c r="X349" s="20">
        <v>54.25</v>
      </c>
      <c r="Y349" s="21"/>
      <c r="Z349" s="22">
        <v>31.95</v>
      </c>
      <c r="AA349" s="22">
        <v>31.95</v>
      </c>
      <c r="AB349" s="22">
        <f>AA349-Z349</f>
        <v>0</v>
      </c>
      <c r="AC349" s="20"/>
      <c r="AE349" s="21"/>
      <c r="AF349" s="23" t="e">
        <f>(AD349/$AC349-1)</f>
        <v>#DIV/0!</v>
      </c>
      <c r="AG349" s="23" t="e">
        <f>(AE349/$AC349-1)</f>
        <v>#DIV/0!</v>
      </c>
    </row>
    <row r="350" spans="1:33" ht="12.75">
      <c r="A350">
        <f>A349+1</f>
        <v>28</v>
      </c>
      <c r="B350" t="s">
        <v>354</v>
      </c>
      <c r="D350" s="8">
        <v>28.82</v>
      </c>
      <c r="E350" s="9">
        <v>42.94</v>
      </c>
      <c r="F350" s="10">
        <f>(E350/D350-1)</f>
        <v>0.4899375433726578</v>
      </c>
      <c r="K350" s="12">
        <f>(D350/M350)-1</f>
        <v>0</v>
      </c>
      <c r="L350" s="13">
        <f>(E350/N350)-1</f>
        <v>0</v>
      </c>
      <c r="M350" s="14">
        <v>28.82</v>
      </c>
      <c r="N350" s="9">
        <v>42.94</v>
      </c>
      <c r="O350" s="15">
        <f>D350*O$3</f>
        <v>57.64</v>
      </c>
      <c r="P350" s="16">
        <f>(O350/N350)-1</f>
        <v>0.34233814625058234</v>
      </c>
      <c r="Q350" s="16">
        <f>(N350/O350)-1</f>
        <v>-0.2550312283136711</v>
      </c>
      <c r="R350" s="16">
        <f>(N350*(1+$R347)/O350)-1</f>
        <v>-0.9527477769801543</v>
      </c>
      <c r="S350" s="16">
        <f>(N350*(1+S$3+R$3)/O350)-1</f>
        <v>-0.18053435114503813</v>
      </c>
      <c r="T350" s="17">
        <f>O350*(1-T$3)</f>
        <v>43.230000000000004</v>
      </c>
      <c r="U350" s="7">
        <f>(T350/N350-1)</f>
        <v>0.006753609687936812</v>
      </c>
      <c r="V350" s="42">
        <v>39.5</v>
      </c>
      <c r="W350" s="19">
        <v>79</v>
      </c>
      <c r="X350" s="20">
        <v>51.4</v>
      </c>
      <c r="Y350" s="21"/>
      <c r="Z350" s="22">
        <v>28.82</v>
      </c>
      <c r="AA350" s="22">
        <v>28.82</v>
      </c>
      <c r="AB350" s="22">
        <f>AA350-Z350</f>
        <v>0</v>
      </c>
      <c r="AC350" s="20"/>
      <c r="AE350" s="21"/>
      <c r="AF350" s="23" t="e">
        <f>(AD350/$AC350-1)</f>
        <v>#DIV/0!</v>
      </c>
      <c r="AG350" s="23" t="e">
        <f>(AE350/$AC350-1)</f>
        <v>#DIV/0!</v>
      </c>
    </row>
    <row r="351" spans="1:33" ht="12.75">
      <c r="A351">
        <f>A350+1</f>
        <v>29</v>
      </c>
      <c r="B351" t="s">
        <v>355</v>
      </c>
      <c r="D351" s="8">
        <v>25.3</v>
      </c>
      <c r="E351" s="9">
        <v>37.72</v>
      </c>
      <c r="F351" s="10">
        <f>(E351/D351-1)</f>
        <v>0.49090909090909074</v>
      </c>
      <c r="K351" s="12">
        <f>(D351/M351)-1</f>
        <v>0</v>
      </c>
      <c r="L351" s="13">
        <f>(E351/N351)-1</f>
        <v>0</v>
      </c>
      <c r="M351" s="14">
        <v>25.3</v>
      </c>
      <c r="N351" s="9">
        <v>37.72</v>
      </c>
      <c r="O351" s="15">
        <f>D351*O$3</f>
        <v>50.6</v>
      </c>
      <c r="P351" s="16">
        <f>(O351/N351)-1</f>
        <v>0.3414634146341464</v>
      </c>
      <c r="Q351" s="16">
        <f>(N351/O351)-1</f>
        <v>-0.25454545454545463</v>
      </c>
      <c r="R351" s="16">
        <f>(N351*(1+$R348)/O351)-1</f>
        <v>-0.9460056853403199</v>
      </c>
      <c r="S351" s="16">
        <f>(N351*(1+S$3+R$3)/O351)-1</f>
        <v>-0.17999999999999994</v>
      </c>
      <c r="T351" s="17">
        <f>O351*(1-T$3)</f>
        <v>37.95</v>
      </c>
      <c r="U351" s="7">
        <f>(T351/N351-1)</f>
        <v>0.0060975609756097615</v>
      </c>
      <c r="V351" s="42">
        <v>35.75</v>
      </c>
      <c r="W351" s="19">
        <v>71.5</v>
      </c>
      <c r="X351" s="20">
        <v>46.5</v>
      </c>
      <c r="Y351" s="21"/>
      <c r="Z351" s="22">
        <v>25.3</v>
      </c>
      <c r="AA351" s="22">
        <v>25.3</v>
      </c>
      <c r="AB351" s="22">
        <f>AA351-Z351</f>
        <v>0</v>
      </c>
      <c r="AC351" s="20"/>
      <c r="AE351" s="21"/>
      <c r="AF351" s="23" t="e">
        <f>(AD351/$AC351-1)</f>
        <v>#DIV/0!</v>
      </c>
      <c r="AG351" s="23" t="e">
        <f>(AE351/$AC351-1)</f>
        <v>#DIV/0!</v>
      </c>
    </row>
    <row r="352" spans="2:33" ht="12.75">
      <c r="B352" t="s">
        <v>356</v>
      </c>
      <c r="D352" s="8"/>
      <c r="E352" s="9"/>
      <c r="F352" s="10"/>
      <c r="K352" s="12"/>
      <c r="L352" s="13"/>
      <c r="M352" s="14"/>
      <c r="N352" s="9"/>
      <c r="O352" s="15"/>
      <c r="P352" s="16"/>
      <c r="Q352" s="16"/>
      <c r="R352" s="16"/>
      <c r="S352" s="16"/>
      <c r="T352" s="17"/>
      <c r="U352" s="7"/>
      <c r="V352" s="42"/>
      <c r="W352" s="19"/>
      <c r="X352" s="20"/>
      <c r="Y352" s="21"/>
      <c r="Z352" s="22"/>
      <c r="AA352" s="22"/>
      <c r="AB352" s="22"/>
      <c r="AC352" s="20"/>
      <c r="AE352" s="21"/>
      <c r="AF352" s="23"/>
      <c r="AG352" s="23"/>
    </row>
    <row r="353" spans="1:33" ht="12.75">
      <c r="A353">
        <f>A351+1</f>
        <v>30</v>
      </c>
      <c r="B353" t="s">
        <v>357</v>
      </c>
      <c r="D353" s="8">
        <v>29</v>
      </c>
      <c r="E353" s="43">
        <v>33.13</v>
      </c>
      <c r="F353" s="10">
        <f>(E353/D353-1)</f>
        <v>0.14241379310344837</v>
      </c>
      <c r="K353" s="12">
        <f>(D353/M353)-1</f>
        <v>0</v>
      </c>
      <c r="L353" s="13">
        <f>(E353/N353)-1</f>
        <v>0</v>
      </c>
      <c r="M353" s="14">
        <v>29</v>
      </c>
      <c r="N353" s="43">
        <v>33.13</v>
      </c>
      <c r="O353" s="15">
        <f>D353*O$3</f>
        <v>58</v>
      </c>
      <c r="P353" s="16">
        <f>(O353/N353)-1</f>
        <v>0.7506791427709023</v>
      </c>
      <c r="Q353" s="16">
        <f>(N353/O353)-1</f>
        <v>-0.4287931034482758</v>
      </c>
      <c r="R353" s="16">
        <f>(N353*(1+$R349)/O353)-1</f>
        <v>-0.9529560751628813</v>
      </c>
      <c r="S353" s="16">
        <f>(N353*(1+S$3+R$3)/O353)-1</f>
        <v>-0.37167241379310334</v>
      </c>
      <c r="T353" s="17">
        <f>O353*(1-T$3)</f>
        <v>43.5</v>
      </c>
      <c r="U353" s="7">
        <f>(T353/N353-1)</f>
        <v>0.3130093570781767</v>
      </c>
      <c r="V353" s="42">
        <v>38.2</v>
      </c>
      <c r="W353" s="19">
        <v>76.4</v>
      </c>
      <c r="X353" s="20">
        <v>49.7</v>
      </c>
      <c r="Y353" s="21"/>
      <c r="Z353" s="22">
        <v>29</v>
      </c>
      <c r="AA353" s="22">
        <v>29</v>
      </c>
      <c r="AB353" s="22">
        <f>AA353-Z353</f>
        <v>0</v>
      </c>
      <c r="AC353" s="20"/>
      <c r="AE353" s="21"/>
      <c r="AF353" s="23" t="e">
        <f>(AD353/$AC353-1)</f>
        <v>#DIV/0!</v>
      </c>
      <c r="AG353" s="23" t="e">
        <f>(AE353/$AC353-1)</f>
        <v>#DIV/0!</v>
      </c>
    </row>
    <row r="354" spans="1:33" ht="12.75">
      <c r="A354">
        <f>A353+1</f>
        <v>31</v>
      </c>
      <c r="B354" t="s">
        <v>358</v>
      </c>
      <c r="D354" s="8">
        <v>22.69</v>
      </c>
      <c r="E354" s="43">
        <v>33.13</v>
      </c>
      <c r="F354" s="10">
        <f>(E354/D354-1)</f>
        <v>0.4601145879241957</v>
      </c>
      <c r="K354" s="12">
        <f>(D354/M354)-1</f>
        <v>0</v>
      </c>
      <c r="L354" s="13">
        <f>(E354/N354)-1</f>
        <v>0</v>
      </c>
      <c r="M354" s="14">
        <v>22.69</v>
      </c>
      <c r="N354" s="43">
        <v>33.13</v>
      </c>
      <c r="O354" s="15">
        <f>D354*O$3</f>
        <v>45.38</v>
      </c>
      <c r="P354" s="16">
        <f>(O354/N354)-1</f>
        <v>0.3697555086024751</v>
      </c>
      <c r="Q354" s="16">
        <f>(N354/O354)-1</f>
        <v>-0.26994270603790216</v>
      </c>
      <c r="R354" s="16">
        <f>(N354*(1+$R350)/O354)-1</f>
        <v>-0.9655031699284379</v>
      </c>
      <c r="S354" s="16">
        <f>(N354*(1+S$3+R$3)/O354)-1</f>
        <v>-0.1969369766416923</v>
      </c>
      <c r="T354" s="17">
        <f>O354*(1-T$3)</f>
        <v>34.035000000000004</v>
      </c>
      <c r="U354" s="7">
        <f>(T354/N354-1)</f>
        <v>0.027316631451856255</v>
      </c>
      <c r="V354" s="42">
        <v>36.1</v>
      </c>
      <c r="W354" s="19">
        <v>72.2</v>
      </c>
      <c r="X354" s="20">
        <v>47</v>
      </c>
      <c r="Y354" s="21"/>
      <c r="Z354" s="22">
        <v>22.69</v>
      </c>
      <c r="AA354" s="22">
        <v>22.69</v>
      </c>
      <c r="AB354" s="22">
        <f>AA354-Z354</f>
        <v>0</v>
      </c>
      <c r="AC354" s="20"/>
      <c r="AE354" s="21"/>
      <c r="AF354" s="23" t="e">
        <f>(AD354/$AC354-1)</f>
        <v>#DIV/0!</v>
      </c>
      <c r="AG354" s="23" t="e">
        <f>(AE354/$AC354-1)</f>
        <v>#DIV/0!</v>
      </c>
    </row>
    <row r="355" spans="1:33" ht="12.75">
      <c r="A355">
        <f>A354+1</f>
        <v>32</v>
      </c>
      <c r="B355" t="s">
        <v>359</v>
      </c>
      <c r="D355" s="8">
        <v>23.87</v>
      </c>
      <c r="E355" s="9">
        <v>36.95</v>
      </c>
      <c r="F355" s="10">
        <f>(E355/D355-1)</f>
        <v>0.5479681608713867</v>
      </c>
      <c r="K355" s="12">
        <f>(D355/M355)-1</f>
        <v>0</v>
      </c>
      <c r="L355" s="13">
        <f>(E355/N355)-1</f>
        <v>0</v>
      </c>
      <c r="M355" s="14">
        <v>23.87</v>
      </c>
      <c r="N355" s="9">
        <v>36.95</v>
      </c>
      <c r="O355" s="15">
        <f>D355*O$3</f>
        <v>47.74</v>
      </c>
      <c r="P355" s="16">
        <f>(O355/N355)-1</f>
        <v>0.29201623815967515</v>
      </c>
      <c r="Q355" s="16">
        <f>(N355/O355)-1</f>
        <v>-0.22601591956430667</v>
      </c>
      <c r="R355" s="16">
        <f>(N355*(1+$R351)/O355)-1</f>
        <v>-0.958209260019372</v>
      </c>
      <c r="S355" s="16">
        <f>(N355*(1+S$3+R$3)/O355)-1</f>
        <v>-0.14861751152073732</v>
      </c>
      <c r="T355" s="17">
        <f>O355*(1-T$3)</f>
        <v>35.805</v>
      </c>
      <c r="U355" s="7">
        <f>(T355/N355-1)</f>
        <v>-0.030987821380243696</v>
      </c>
      <c r="V355" s="42">
        <v>34.5</v>
      </c>
      <c r="W355" s="19">
        <v>69</v>
      </c>
      <c r="X355" s="20">
        <v>44.9</v>
      </c>
      <c r="Y355" s="21"/>
      <c r="Z355" s="22">
        <v>23.87</v>
      </c>
      <c r="AA355" s="22">
        <v>23.87</v>
      </c>
      <c r="AB355" s="22">
        <f>AA355-Z355</f>
        <v>0</v>
      </c>
      <c r="AC355" s="20"/>
      <c r="AE355" s="21"/>
      <c r="AF355" s="23" t="e">
        <f>(AD355/$AC355-1)</f>
        <v>#DIV/0!</v>
      </c>
      <c r="AG355" s="23" t="e">
        <f>(AE355/$AC355-1)</f>
        <v>#DIV/0!</v>
      </c>
    </row>
    <row r="356" spans="1:33" ht="12.75">
      <c r="A356">
        <f>A355+1</f>
        <v>33</v>
      </c>
      <c r="B356" t="s">
        <v>360</v>
      </c>
      <c r="D356" s="8">
        <v>21.78</v>
      </c>
      <c r="E356" s="43">
        <v>33.13</v>
      </c>
      <c r="F356" s="10">
        <f>(E356/D356-1)</f>
        <v>0.5211202938475665</v>
      </c>
      <c r="K356" s="12">
        <f>(D356/M356)-1</f>
        <v>0</v>
      </c>
      <c r="L356" s="13">
        <f>(E356/N356)-1</f>
        <v>0</v>
      </c>
      <c r="M356" s="14">
        <v>21.78</v>
      </c>
      <c r="N356" s="43">
        <v>33.13</v>
      </c>
      <c r="O356" s="15">
        <f>D356*O$3</f>
        <v>43.56</v>
      </c>
      <c r="P356" s="16">
        <f>(O356/N356)-1</f>
        <v>0.31482040446725024</v>
      </c>
      <c r="Q356" s="16">
        <f>(N356/O356)-1</f>
        <v>-0.23943985307621674</v>
      </c>
      <c r="R356" s="16">
        <f>(N356*(1+$R353)/O356)-1</f>
        <v>-0.9642202656140095</v>
      </c>
      <c r="S356" s="16">
        <f>(N356*(1+S$3+R$3)/O356)-1</f>
        <v>-0.1633838383838383</v>
      </c>
      <c r="T356" s="17">
        <f>O356*(1-T$3)</f>
        <v>32.67</v>
      </c>
      <c r="U356" s="7">
        <f>(T356/N356-1)</f>
        <v>-0.013884696649562378</v>
      </c>
      <c r="V356" s="42">
        <v>36.25</v>
      </c>
      <c r="W356" s="19">
        <v>72.5</v>
      </c>
      <c r="X356" s="20">
        <v>47.2</v>
      </c>
      <c r="Y356" s="21"/>
      <c r="Z356" s="22">
        <v>21.78</v>
      </c>
      <c r="AA356" s="22">
        <v>21.78</v>
      </c>
      <c r="AB356" s="22">
        <f>AA356-Z356</f>
        <v>0</v>
      </c>
      <c r="AC356" s="20"/>
      <c r="AE356" s="21"/>
      <c r="AF356" s="23" t="e">
        <f>(AD356/$AC356-1)</f>
        <v>#DIV/0!</v>
      </c>
      <c r="AG356" s="23" t="e">
        <f>(AE356/$AC356-1)</f>
        <v>#DIV/0!</v>
      </c>
    </row>
    <row r="357" spans="1:33" ht="12.75">
      <c r="A357">
        <f>A356+1</f>
        <v>34</v>
      </c>
      <c r="B357" t="s">
        <v>361</v>
      </c>
      <c r="D357" s="8">
        <v>24.13</v>
      </c>
      <c r="E357" s="9">
        <v>37.08</v>
      </c>
      <c r="F357" s="10">
        <f>(E357/D357-1)</f>
        <v>0.5366763365105678</v>
      </c>
      <c r="K357" s="12">
        <f>(D357/M357)-1</f>
        <v>0</v>
      </c>
      <c r="L357" s="13">
        <f>(E357/N357)-1</f>
        <v>0</v>
      </c>
      <c r="M357" s="14">
        <v>24.13</v>
      </c>
      <c r="N357" s="9">
        <v>37.08</v>
      </c>
      <c r="O357" s="15">
        <f>D357*O$3</f>
        <v>48.26</v>
      </c>
      <c r="P357" s="16">
        <f>(O357/N357)-1</f>
        <v>0.30151024811218985</v>
      </c>
      <c r="Q357" s="16">
        <f>(N357/O357)-1</f>
        <v>-0.2316618317447161</v>
      </c>
      <c r="R357" s="16">
        <f>(N357*(1+$R354)/O357)-1</f>
        <v>-0.9734947687722022</v>
      </c>
      <c r="S357" s="16">
        <f>(N357*(1+S$3+R$3)/O357)-1</f>
        <v>-0.15482801491918763</v>
      </c>
      <c r="T357" s="17">
        <f>O357*(1-T$3)</f>
        <v>36.195</v>
      </c>
      <c r="U357" s="7">
        <f>(T357/N357-1)</f>
        <v>-0.023867313915857502</v>
      </c>
      <c r="V357" s="42">
        <v>34.5</v>
      </c>
      <c r="W357" s="19">
        <v>69</v>
      </c>
      <c r="X357" s="20">
        <v>44.9</v>
      </c>
      <c r="Y357" s="21"/>
      <c r="Z357" s="22">
        <v>28.13</v>
      </c>
      <c r="AA357" s="22">
        <v>28.13</v>
      </c>
      <c r="AB357" s="22">
        <f>AA357-Z357</f>
        <v>0</v>
      </c>
      <c r="AC357" s="20"/>
      <c r="AE357" s="21"/>
      <c r="AF357" s="23" t="e">
        <f>(AD357/$AC357-1)</f>
        <v>#DIV/0!</v>
      </c>
      <c r="AG357" s="23" t="e">
        <f>(AE357/$AC357-1)</f>
        <v>#DIV/0!</v>
      </c>
    </row>
    <row r="358" spans="1:33" ht="12.75">
      <c r="A358">
        <f>A357+1</f>
        <v>35</v>
      </c>
      <c r="B358" t="s">
        <v>362</v>
      </c>
      <c r="D358" s="8">
        <v>22.95</v>
      </c>
      <c r="E358" s="9">
        <v>34.91</v>
      </c>
      <c r="F358" s="10">
        <f>(E358/D358-1)</f>
        <v>0.5211328976034857</v>
      </c>
      <c r="K358" s="12">
        <f>(D358/M358)-1</f>
        <v>0</v>
      </c>
      <c r="L358" s="13">
        <f>(E358/N358)-1</f>
        <v>0</v>
      </c>
      <c r="M358" s="14">
        <v>22.95</v>
      </c>
      <c r="N358" s="9">
        <v>34.91</v>
      </c>
      <c r="O358" s="15">
        <f>D358*O$3</f>
        <v>45.9</v>
      </c>
      <c r="P358" s="16">
        <f>(O358/N358)-1</f>
        <v>0.31480951016900605</v>
      </c>
      <c r="Q358" s="16">
        <f>(N358/O358)-1</f>
        <v>-0.23943355119825716</v>
      </c>
      <c r="R358" s="16">
        <f>(N358*(1+$R355)/O358)-1</f>
        <v>-0.9682153653001367</v>
      </c>
      <c r="S358" s="16">
        <f>(N358*(1+S$3+R$3)/O358)-1</f>
        <v>-0.16337690631808288</v>
      </c>
      <c r="T358" s="17">
        <f>O358*(1-T$3)</f>
        <v>34.425</v>
      </c>
      <c r="U358" s="7">
        <f>(T358/N358-1)</f>
        <v>-0.013892867373245466</v>
      </c>
      <c r="V358" s="42">
        <v>34.5</v>
      </c>
      <c r="W358" s="19">
        <v>69</v>
      </c>
      <c r="X358" s="20">
        <v>44.9</v>
      </c>
      <c r="Y358" s="21"/>
      <c r="Z358" s="22">
        <v>22.95</v>
      </c>
      <c r="AA358" s="22">
        <v>22.95</v>
      </c>
      <c r="AB358" s="22">
        <f>AA358-Z358</f>
        <v>0</v>
      </c>
      <c r="AC358" s="20"/>
      <c r="AE358" s="21"/>
      <c r="AF358" s="23" t="e">
        <f>(AD358/$AC358-1)</f>
        <v>#DIV/0!</v>
      </c>
      <c r="AG358" s="23" t="e">
        <f>(AE358/$AC358-1)</f>
        <v>#DIV/0!</v>
      </c>
    </row>
    <row r="359" spans="2:33" ht="12.75">
      <c r="B359" t="s">
        <v>363</v>
      </c>
      <c r="D359" s="8"/>
      <c r="E359" s="9"/>
      <c r="F359" s="10"/>
      <c r="K359" s="12"/>
      <c r="L359" s="13"/>
      <c r="M359" s="14"/>
      <c r="N359" s="9"/>
      <c r="O359" s="15"/>
      <c r="P359" s="16"/>
      <c r="Q359" s="16"/>
      <c r="R359" s="16"/>
      <c r="S359" s="16"/>
      <c r="T359" s="17"/>
      <c r="U359" s="7"/>
      <c r="V359" s="42"/>
      <c r="W359" s="19"/>
      <c r="X359" s="20"/>
      <c r="Y359" s="21"/>
      <c r="Z359" s="22"/>
      <c r="AA359" s="22"/>
      <c r="AB359" s="22"/>
      <c r="AC359" s="20"/>
      <c r="AE359" s="21"/>
      <c r="AF359" s="23"/>
      <c r="AG359" s="23"/>
    </row>
    <row r="360" spans="1:33" ht="12.75">
      <c r="A360">
        <f>A358+1</f>
        <v>36</v>
      </c>
      <c r="B360" t="s">
        <v>364</v>
      </c>
      <c r="D360" s="8">
        <v>25.56</v>
      </c>
      <c r="E360" s="9">
        <v>38.35</v>
      </c>
      <c r="F360" s="10">
        <f>(E360/D360-1)</f>
        <v>0.5003912363067293</v>
      </c>
      <c r="K360" s="12">
        <f>(D360/M360)-1</f>
        <v>0</v>
      </c>
      <c r="L360" s="13">
        <f>(E360/N360)-1</f>
        <v>0</v>
      </c>
      <c r="M360" s="14">
        <v>25.56</v>
      </c>
      <c r="N360" s="9">
        <v>38.35</v>
      </c>
      <c r="O360" s="15">
        <f>D360*O$3</f>
        <v>51.12</v>
      </c>
      <c r="P360" s="16">
        <f>(O360/N360)-1</f>
        <v>0.3329856584093871</v>
      </c>
      <c r="Q360" s="16">
        <f>(N360/O360)-1</f>
        <v>-0.24980438184663534</v>
      </c>
      <c r="R360" s="16">
        <f>(N360*(1+$R356)/O360)-1</f>
        <v>-0.9731582000449387</v>
      </c>
      <c r="S360" s="16">
        <f>(N360*(1+S$3+R$3)/O360)-1</f>
        <v>-0.1747848200312988</v>
      </c>
      <c r="T360" s="17">
        <f>O360*(1-T$3)</f>
        <v>38.339999999999996</v>
      </c>
      <c r="U360" s="7">
        <f>(T360/N360-1)</f>
        <v>-0.0002607561929597324</v>
      </c>
      <c r="V360" s="42">
        <v>37.5</v>
      </c>
      <c r="W360" s="19">
        <v>75</v>
      </c>
      <c r="X360" s="20">
        <v>48.75</v>
      </c>
      <c r="Y360" s="21"/>
      <c r="Z360" s="22">
        <v>25.56</v>
      </c>
      <c r="AA360" s="22">
        <v>25.56</v>
      </c>
      <c r="AB360" s="22">
        <f>AA360-Z360</f>
        <v>0</v>
      </c>
      <c r="AC360" s="20"/>
      <c r="AE360" s="21"/>
      <c r="AF360" s="23" t="e">
        <f>(AD360/$AC360-1)</f>
        <v>#DIV/0!</v>
      </c>
      <c r="AG360" s="23" t="e">
        <f>(AE360/$AC360-1)</f>
        <v>#DIV/0!</v>
      </c>
    </row>
    <row r="361" spans="1:33" ht="12.75">
      <c r="A361">
        <f>A360+1</f>
        <v>37</v>
      </c>
      <c r="B361" t="s">
        <v>365</v>
      </c>
      <c r="D361" s="8">
        <v>25.3</v>
      </c>
      <c r="E361" s="9">
        <v>38.22</v>
      </c>
      <c r="F361" s="10">
        <f>(E361/D361-1)</f>
        <v>0.5106719367588932</v>
      </c>
      <c r="K361" s="12">
        <f>(D361/M361)-1</f>
        <v>0</v>
      </c>
      <c r="L361" s="13">
        <f>(E361/N361)-1</f>
        <v>0</v>
      </c>
      <c r="M361" s="14">
        <v>25.3</v>
      </c>
      <c r="N361" s="9">
        <v>38.22</v>
      </c>
      <c r="O361" s="15">
        <f>D361*O$3</f>
        <v>50.6</v>
      </c>
      <c r="P361" s="16">
        <f>(O361/N361)-1</f>
        <v>0.3239141810570383</v>
      </c>
      <c r="Q361" s="16">
        <f>(N361/O361)-1</f>
        <v>-0.2446640316205534</v>
      </c>
      <c r="R361" s="16">
        <f>(N361*(1+$R357)/O361)-1</f>
        <v>-0.9799796455034302</v>
      </c>
      <c r="S361" s="16">
        <f>(N361*(1+S$3+R$3)/O361)-1</f>
        <v>-0.1691304347826087</v>
      </c>
      <c r="T361" s="17">
        <f>O361*(1-T$3)</f>
        <v>37.95</v>
      </c>
      <c r="U361" s="7">
        <f>(T361/N361-1)</f>
        <v>-0.00706436420722123</v>
      </c>
      <c r="V361" s="42">
        <v>37.5</v>
      </c>
      <c r="W361" s="19">
        <v>75</v>
      </c>
      <c r="X361" s="20">
        <v>48.75</v>
      </c>
      <c r="Y361" s="21"/>
      <c r="Z361" s="22">
        <v>25.3</v>
      </c>
      <c r="AA361" s="22">
        <v>25.3</v>
      </c>
      <c r="AB361" s="22">
        <f>AA361-Z361</f>
        <v>0</v>
      </c>
      <c r="AC361" s="20"/>
      <c r="AE361" s="21"/>
      <c r="AF361" s="23" t="e">
        <f>(AD361/$AC361-1)</f>
        <v>#DIV/0!</v>
      </c>
      <c r="AG361" s="23" t="e">
        <f>(AE361/$AC361-1)</f>
        <v>#DIV/0!</v>
      </c>
    </row>
    <row r="362" spans="1:33" ht="12.75">
      <c r="A362">
        <f>A361+1</f>
        <v>38</v>
      </c>
      <c r="B362" t="s">
        <v>366</v>
      </c>
      <c r="D362" s="8">
        <v>38.08</v>
      </c>
      <c r="E362" s="9">
        <v>56.06</v>
      </c>
      <c r="F362" s="10">
        <f>(E362/D362-1)</f>
        <v>0.4721638655462186</v>
      </c>
      <c r="K362" s="12">
        <f>(D362/M362)-1</f>
        <v>0</v>
      </c>
      <c r="L362" s="13">
        <f>(E362/N362)-1</f>
        <v>0</v>
      </c>
      <c r="M362" s="14">
        <v>38.08</v>
      </c>
      <c r="N362" s="9">
        <v>56.06</v>
      </c>
      <c r="O362" s="15">
        <f>D362*O$3</f>
        <v>76.16</v>
      </c>
      <c r="P362" s="16">
        <f>(O362/N362)-1</f>
        <v>0.3585444166963967</v>
      </c>
      <c r="Q362" s="16">
        <f>(N362/O362)-1</f>
        <v>-0.2639180672268907</v>
      </c>
      <c r="R362" s="16">
        <f>(N362*(1+$R358)/O362)-1</f>
        <v>-0.9766039046576375</v>
      </c>
      <c r="S362" s="16">
        <f>(N362*(1+S$3+R$3)/O362)-1</f>
        <v>-0.19030987394957966</v>
      </c>
      <c r="T362" s="17">
        <f>O362*(1-T$3)</f>
        <v>57.12</v>
      </c>
      <c r="U362" s="7">
        <f>(T362/N362-1)</f>
        <v>0.01890831252229752</v>
      </c>
      <c r="V362" s="42">
        <v>47.75</v>
      </c>
      <c r="W362" s="19">
        <v>95.5</v>
      </c>
      <c r="X362" s="20">
        <v>62.1</v>
      </c>
      <c r="Y362" s="21"/>
      <c r="Z362" s="22">
        <v>38.08</v>
      </c>
      <c r="AA362" s="22">
        <v>38.08</v>
      </c>
      <c r="AB362" s="22">
        <f>AA362-Z362</f>
        <v>0</v>
      </c>
      <c r="AC362" s="20"/>
      <c r="AE362" s="21"/>
      <c r="AF362" s="23" t="e">
        <f>(AD362/$AC362-1)</f>
        <v>#DIV/0!</v>
      </c>
      <c r="AG362" s="23" t="e">
        <f>(AE362/$AC362-1)</f>
        <v>#DIV/0!</v>
      </c>
    </row>
    <row r="363" spans="1:33" ht="12.75">
      <c r="A363">
        <f>A362+1</f>
        <v>39</v>
      </c>
      <c r="B363" t="s">
        <v>367</v>
      </c>
      <c r="D363" s="8">
        <v>22.95</v>
      </c>
      <c r="E363" s="9">
        <v>36.95</v>
      </c>
      <c r="F363" s="10">
        <f>(E363/D363-1)</f>
        <v>0.6100217864923749</v>
      </c>
      <c r="K363" s="12">
        <f>(D363/M363)-1</f>
        <v>0</v>
      </c>
      <c r="L363" s="13">
        <f>(E363/N363)-1</f>
        <v>0</v>
      </c>
      <c r="M363" s="14">
        <v>22.95</v>
      </c>
      <c r="N363" s="9">
        <v>36.95</v>
      </c>
      <c r="O363" s="15">
        <f>D363*O$3</f>
        <v>45.9</v>
      </c>
      <c r="P363" s="16">
        <f>(O363/N363)-1</f>
        <v>0.2422192151556155</v>
      </c>
      <c r="Q363" s="16">
        <f>(N363/O363)-1</f>
        <v>-0.19498910675381254</v>
      </c>
      <c r="R363" s="16">
        <f>(N363*(1+$R360)/O363)-1</f>
        <v>-0.9783920586418406</v>
      </c>
      <c r="S363" s="16">
        <f>(N363*(1+S$3+R$3)/O363)-1</f>
        <v>-0.11448801742919379</v>
      </c>
      <c r="T363" s="17">
        <f>O363*(1-T$3)</f>
        <v>34.425</v>
      </c>
      <c r="U363" s="7">
        <f>(T363/N363-1)</f>
        <v>-0.06833558863328837</v>
      </c>
      <c r="V363" s="42">
        <v>37.3</v>
      </c>
      <c r="W363" s="19">
        <v>74.6</v>
      </c>
      <c r="X363" s="20">
        <v>48.5</v>
      </c>
      <c r="Y363" s="21"/>
      <c r="Z363" s="22">
        <v>22.95</v>
      </c>
      <c r="AA363" s="22">
        <v>22.95</v>
      </c>
      <c r="AB363" s="22">
        <f>AA363-Z363</f>
        <v>0</v>
      </c>
      <c r="AC363" s="20"/>
      <c r="AE363" s="21"/>
      <c r="AF363" s="23" t="e">
        <f>(AD363/$AC363-1)</f>
        <v>#DIV/0!</v>
      </c>
      <c r="AG363" s="23" t="e">
        <f>(AE363/$AC363-1)</f>
        <v>#DIV/0!</v>
      </c>
    </row>
    <row r="364" spans="1:33" ht="12.75">
      <c r="A364">
        <f>A363+1</f>
        <v>40</v>
      </c>
      <c r="B364" t="s">
        <v>368</v>
      </c>
      <c r="D364" s="8">
        <v>28.88</v>
      </c>
      <c r="E364" s="9">
        <v>42.94</v>
      </c>
      <c r="F364" s="10">
        <f>(E364/D364-1)</f>
        <v>0.48684210526315796</v>
      </c>
      <c r="K364" s="12">
        <f>(D364/M364)-1</f>
        <v>0</v>
      </c>
      <c r="L364" s="13">
        <f>(E364/N364)-1</f>
        <v>0</v>
      </c>
      <c r="M364" s="14">
        <v>28.88</v>
      </c>
      <c r="N364" s="9">
        <v>42.94</v>
      </c>
      <c r="O364" s="15">
        <f>D364*O$3</f>
        <v>57.76</v>
      </c>
      <c r="P364" s="16">
        <f>(O364/N364)-1</f>
        <v>0.34513274336283195</v>
      </c>
      <c r="Q364" s="16">
        <f>(N364/O364)-1</f>
        <v>-0.256578947368421</v>
      </c>
      <c r="R364" s="16">
        <f>(N364*(1+$R361)/O364)-1</f>
        <v>-0.9851164469861027</v>
      </c>
      <c r="S364" s="16">
        <f>(N364*(1+S$3+R$3)/O364)-1</f>
        <v>-0.18223684210526314</v>
      </c>
      <c r="T364" s="17">
        <f>O364*(1-T$3)</f>
        <v>43.32</v>
      </c>
      <c r="U364" s="7">
        <f>(T364/N364-1)</f>
        <v>0.008849557522123908</v>
      </c>
      <c r="V364" s="42">
        <v>39.6</v>
      </c>
      <c r="W364" s="19">
        <v>79.2</v>
      </c>
      <c r="X364" s="20">
        <v>51.5</v>
      </c>
      <c r="Y364" s="21"/>
      <c r="Z364" s="22">
        <v>28.88</v>
      </c>
      <c r="AA364" s="22">
        <v>28.88</v>
      </c>
      <c r="AB364" s="22">
        <f>AA364-Z364</f>
        <v>0</v>
      </c>
      <c r="AC364" s="20"/>
      <c r="AE364" s="21"/>
      <c r="AF364" s="23" t="e">
        <f>(AD364/$AC364-1)</f>
        <v>#DIV/0!</v>
      </c>
      <c r="AG364" s="23" t="e">
        <f>(AE364/$AC364-1)</f>
        <v>#DIV/0!</v>
      </c>
    </row>
    <row r="365" spans="1:33" ht="12.75">
      <c r="A365">
        <f>A364+1</f>
        <v>41</v>
      </c>
      <c r="B365" t="s">
        <v>369</v>
      </c>
      <c r="D365" s="8">
        <v>22.95</v>
      </c>
      <c r="E365" s="9">
        <v>36.95</v>
      </c>
      <c r="F365" s="10"/>
      <c r="K365" s="12"/>
      <c r="L365" s="13"/>
      <c r="M365" s="14"/>
      <c r="N365" s="9"/>
      <c r="O365" s="15"/>
      <c r="P365" s="16"/>
      <c r="Q365" s="16"/>
      <c r="R365" s="16"/>
      <c r="S365" s="16"/>
      <c r="T365" s="17"/>
      <c r="U365" s="7"/>
      <c r="V365" s="42"/>
      <c r="W365" s="19">
        <v>0</v>
      </c>
      <c r="X365" s="20">
        <v>0</v>
      </c>
      <c r="Y365" s="21"/>
      <c r="Z365" s="22"/>
      <c r="AB365" s="22">
        <f>AA365-Z365</f>
        <v>0</v>
      </c>
      <c r="AC365" s="20"/>
      <c r="AE365" s="21"/>
      <c r="AF365" s="23" t="e">
        <f>(AD365/$AC365-1)</f>
        <v>#DIV/0!</v>
      </c>
      <c r="AG365" s="23" t="e">
        <f>(AE365/$AC365-1)</f>
        <v>#DIV/0!</v>
      </c>
    </row>
    <row r="366" spans="1:33" ht="12.75">
      <c r="A366">
        <f>A365+1</f>
        <v>42</v>
      </c>
      <c r="B366" t="s">
        <v>370</v>
      </c>
      <c r="D366" s="8">
        <v>22.3</v>
      </c>
      <c r="E366" s="9">
        <v>34.27</v>
      </c>
      <c r="F366" s="10">
        <f>(E366/D366-1)</f>
        <v>0.5367713004484307</v>
      </c>
      <c r="K366" s="12">
        <f>(D366/M366)-1</f>
        <v>0</v>
      </c>
      <c r="L366" s="13">
        <f>(E366/N366)-1</f>
        <v>0</v>
      </c>
      <c r="M366" s="14">
        <v>22.3</v>
      </c>
      <c r="N366" s="9">
        <v>34.27</v>
      </c>
      <c r="O366" s="15">
        <f>D366*O$3</f>
        <v>44.6</v>
      </c>
      <c r="P366" s="16">
        <f>(O366/N366)-1</f>
        <v>0.30142982200175084</v>
      </c>
      <c r="Q366" s="16">
        <f>(N366/O366)-1</f>
        <v>-0.23161434977578466</v>
      </c>
      <c r="R366" s="16">
        <f>(N366*(1+$R363)/O366)-1</f>
        <v>-0.983396767929504</v>
      </c>
      <c r="S366" s="16">
        <f>(N366*(1+S$3+R$3)/O366)-1</f>
        <v>-0.15477578475336307</v>
      </c>
      <c r="T366" s="17">
        <f>O366*(1-T$3)</f>
        <v>33.45</v>
      </c>
      <c r="U366" s="7">
        <f>(T366/N366-1)</f>
        <v>-0.023927633498686873</v>
      </c>
      <c r="V366" s="42">
        <v>37</v>
      </c>
      <c r="W366" s="19">
        <v>74</v>
      </c>
      <c r="X366" s="20">
        <v>48.1</v>
      </c>
      <c r="Y366" s="21"/>
      <c r="Z366" s="22">
        <v>22.3</v>
      </c>
      <c r="AA366" s="22">
        <v>22.3</v>
      </c>
      <c r="AB366" s="22">
        <f>AA366-Z366</f>
        <v>0</v>
      </c>
      <c r="AC366" s="20"/>
      <c r="AE366" s="21"/>
      <c r="AF366" s="23" t="e">
        <f>(AD366/$AC366-1)</f>
        <v>#DIV/0!</v>
      </c>
      <c r="AG366" s="23" t="e">
        <f>(AE366/$AC366-1)</f>
        <v>#DIV/0!</v>
      </c>
    </row>
    <row r="367" spans="1:33" ht="12.75">
      <c r="A367">
        <f>A366+1</f>
        <v>43</v>
      </c>
      <c r="B367" t="s">
        <v>371</v>
      </c>
      <c r="D367" s="8">
        <v>31.69</v>
      </c>
      <c r="E367" s="9">
        <v>46.76</v>
      </c>
      <c r="F367" s="10">
        <f>(E367/D367-1)</f>
        <v>0.47554433575260324</v>
      </c>
      <c r="K367" s="12">
        <f>(D367/M367)-1</f>
        <v>0</v>
      </c>
      <c r="L367" s="13">
        <f>(E367/N367)-1</f>
        <v>0</v>
      </c>
      <c r="M367" s="14">
        <v>31.69</v>
      </c>
      <c r="N367" s="9">
        <v>46.76</v>
      </c>
      <c r="O367" s="15">
        <f>D367*O$3</f>
        <v>63.38</v>
      </c>
      <c r="P367" s="16">
        <f>(O367/N367)-1</f>
        <v>0.35543199315654417</v>
      </c>
      <c r="Q367" s="16">
        <f>(N367/O367)-1</f>
        <v>-0.2622278321236984</v>
      </c>
      <c r="R367" s="16">
        <f>(N367*(1+$R364)/O367)-1</f>
        <v>-0.9890193288272351</v>
      </c>
      <c r="S367" s="16">
        <f>(N367*(1+S$3+R$3)/O367)-1</f>
        <v>-0.18845061533606822</v>
      </c>
      <c r="T367" s="17">
        <f>O367*(1-T$3)</f>
        <v>47.535000000000004</v>
      </c>
      <c r="U367" s="7">
        <f>(T367/N367-1)</f>
        <v>0.01657399486740818</v>
      </c>
      <c r="V367" s="42">
        <v>39.5</v>
      </c>
      <c r="W367" s="19">
        <v>79</v>
      </c>
      <c r="X367" s="20">
        <v>51.4</v>
      </c>
      <c r="Y367" s="21"/>
      <c r="Z367" s="22">
        <v>31.69</v>
      </c>
      <c r="AA367" s="22">
        <v>31.69</v>
      </c>
      <c r="AB367" s="22">
        <f>AA367-Z367</f>
        <v>0</v>
      </c>
      <c r="AC367" s="20"/>
      <c r="AE367" s="21"/>
      <c r="AF367" s="23" t="e">
        <f>(AD367/$AC367-1)</f>
        <v>#DIV/0!</v>
      </c>
      <c r="AG367" s="23" t="e">
        <f>(AE367/$AC367-1)</f>
        <v>#DIV/0!</v>
      </c>
    </row>
    <row r="368" spans="1:33" ht="12.75">
      <c r="A368">
        <f>A367+1</f>
        <v>44</v>
      </c>
      <c r="B368" t="s">
        <v>372</v>
      </c>
      <c r="D368" s="8">
        <v>37.04</v>
      </c>
      <c r="E368" s="9">
        <v>53.39</v>
      </c>
      <c r="F368" s="10">
        <f>(E368/D368-1)</f>
        <v>0.44141468682505414</v>
      </c>
      <c r="K368" s="12">
        <f>(D368/M368)-1</f>
        <v>0</v>
      </c>
      <c r="L368" s="13">
        <f>(E368/N368)-1</f>
        <v>0</v>
      </c>
      <c r="M368" s="14">
        <v>37.04</v>
      </c>
      <c r="N368" s="9">
        <v>53.39</v>
      </c>
      <c r="O368" s="15">
        <f>D368*O$3</f>
        <v>74.08</v>
      </c>
      <c r="P368" s="16">
        <f>(O368/N368)-1</f>
        <v>0.38752575388649557</v>
      </c>
      <c r="Q368" s="16">
        <f>(N368/O368)-1</f>
        <v>-0.27929265658747293</v>
      </c>
      <c r="R368" s="16">
        <f>(N368*(1+$R365)/O368)-1</f>
        <v>-0.27929265658747293</v>
      </c>
      <c r="S368" s="16">
        <f>(N368*(1+S$3+R$3)/O368)-1</f>
        <v>-0.20722192224622016</v>
      </c>
      <c r="T368" s="17">
        <f>O368*(1-T$3)</f>
        <v>55.56</v>
      </c>
      <c r="U368" s="7">
        <f>(T368/N368-1)</f>
        <v>0.04064431541487168</v>
      </c>
      <c r="V368" s="42">
        <v>50.75</v>
      </c>
      <c r="W368" s="19">
        <v>101.5</v>
      </c>
      <c r="X368" s="20">
        <v>66</v>
      </c>
      <c r="Y368" s="21"/>
      <c r="Z368" s="22">
        <v>37.04</v>
      </c>
      <c r="AA368" s="22">
        <v>37.04</v>
      </c>
      <c r="AB368" s="22">
        <f>AA368-Z368</f>
        <v>0</v>
      </c>
      <c r="AC368" s="20"/>
      <c r="AE368" s="21"/>
      <c r="AF368" s="23" t="e">
        <f>(AD368/$AC368-1)</f>
        <v>#DIV/0!</v>
      </c>
      <c r="AG368" s="23" t="e">
        <f>(AE368/$AC368-1)</f>
        <v>#DIV/0!</v>
      </c>
    </row>
    <row r="369" spans="1:33" ht="12.75">
      <c r="A369">
        <f>A368+1</f>
        <v>45</v>
      </c>
      <c r="B369" t="s">
        <v>373</v>
      </c>
      <c r="D369" s="8">
        <v>28.04</v>
      </c>
      <c r="E369" s="9">
        <v>43.07</v>
      </c>
      <c r="F369" s="10">
        <f>(E369/D369-1)</f>
        <v>0.5360199714693297</v>
      </c>
      <c r="K369" s="12">
        <f>(D369/M369)-1</f>
        <v>0</v>
      </c>
      <c r="L369" s="13">
        <f>(E369/N369)-1</f>
        <v>0</v>
      </c>
      <c r="M369" s="14">
        <v>28.04</v>
      </c>
      <c r="N369" s="9">
        <v>43.07</v>
      </c>
      <c r="O369" s="15">
        <f>D369*O$3</f>
        <v>56.08</v>
      </c>
      <c r="P369" s="16">
        <f>(O369/N369)-1</f>
        <v>0.3020664035291385</v>
      </c>
      <c r="Q369" s="16">
        <f>(N369/O369)-1</f>
        <v>-0.23199001426533516</v>
      </c>
      <c r="R369" s="16">
        <f>(N369*(1+$R366)/O369)-1</f>
        <v>-0.9872485519743891</v>
      </c>
      <c r="S369" s="16">
        <f>(N369*(1+S$3+R$3)/O369)-1</f>
        <v>-0.15518901569186871</v>
      </c>
      <c r="T369" s="17">
        <f>O369*(1-T$3)</f>
        <v>42.06</v>
      </c>
      <c r="U369" s="7">
        <f>(T369/N369-1)</f>
        <v>-0.02345019735314602</v>
      </c>
      <c r="V369" s="42">
        <v>40.1</v>
      </c>
      <c r="W369" s="19">
        <v>80.2</v>
      </c>
      <c r="X369" s="20">
        <v>52.2</v>
      </c>
      <c r="Y369" s="21"/>
      <c r="Z369" s="22">
        <v>28.04</v>
      </c>
      <c r="AA369" s="22">
        <v>28.04</v>
      </c>
      <c r="AB369" s="22">
        <f>AA369-Z369</f>
        <v>0</v>
      </c>
      <c r="AC369" s="20"/>
      <c r="AE369" s="21"/>
      <c r="AF369" s="23" t="e">
        <f>(AD369/$AC369-1)</f>
        <v>#DIV/0!</v>
      </c>
      <c r="AG369" s="23" t="e">
        <f>(AE369/$AC369-1)</f>
        <v>#DIV/0!</v>
      </c>
    </row>
    <row r="370" spans="1:33" ht="12.75">
      <c r="A370">
        <f>A369+1</f>
        <v>46</v>
      </c>
      <c r="B370" t="s">
        <v>374</v>
      </c>
      <c r="D370" s="8">
        <v>31.43</v>
      </c>
      <c r="E370" s="9">
        <v>47.78</v>
      </c>
      <c r="F370" s="10">
        <f>(E370/D370-1)</f>
        <v>0.5202036271078587</v>
      </c>
      <c r="K370" s="12">
        <f>(D370/M370)-1</f>
        <v>0</v>
      </c>
      <c r="L370" s="13">
        <f>(E370/N370)-1</f>
        <v>0</v>
      </c>
      <c r="M370" s="14">
        <v>31.43</v>
      </c>
      <c r="N370" s="9">
        <v>47.78</v>
      </c>
      <c r="O370" s="15">
        <f>D370*O$3</f>
        <v>62.86</v>
      </c>
      <c r="P370" s="16">
        <f>(O370/N370)-1</f>
        <v>0.3156132272917538</v>
      </c>
      <c r="Q370" s="16">
        <f>(N370/O370)-1</f>
        <v>-0.23989818644607064</v>
      </c>
      <c r="R370" s="16">
        <f>(N370*(1+$R367)/O370)-1</f>
        <v>-0.991653571927542</v>
      </c>
      <c r="S370" s="16">
        <f>(N370*(1+S$3+R$3)/O370)-1</f>
        <v>-0.16388800509067758</v>
      </c>
      <c r="T370" s="17">
        <f>O370*(1-T$3)</f>
        <v>47.144999999999996</v>
      </c>
      <c r="U370" s="7">
        <f>(T370/N370-1)</f>
        <v>-0.013290079531184662</v>
      </c>
      <c r="V370" s="42">
        <v>40.1</v>
      </c>
      <c r="W370" s="19">
        <v>80.2</v>
      </c>
      <c r="X370" s="20">
        <v>52.2</v>
      </c>
      <c r="Y370" s="21"/>
      <c r="Z370" s="22">
        <v>31.43</v>
      </c>
      <c r="AA370" s="22">
        <v>31.43</v>
      </c>
      <c r="AB370" s="22">
        <f>AA370-Z370</f>
        <v>0</v>
      </c>
      <c r="AC370" s="20"/>
      <c r="AE370" s="21"/>
      <c r="AF370" s="23" t="e">
        <f>(AD370/$AC370-1)</f>
        <v>#DIV/0!</v>
      </c>
      <c r="AG370" s="23" t="e">
        <f>(AE370/$AC370-1)</f>
        <v>#DIV/0!</v>
      </c>
    </row>
    <row r="371" spans="1:33" ht="12.75">
      <c r="A371">
        <f>A370+1</f>
        <v>47</v>
      </c>
      <c r="B371" t="s">
        <v>375</v>
      </c>
      <c r="D371" s="8">
        <v>27.78</v>
      </c>
      <c r="E371" s="9">
        <v>41.54</v>
      </c>
      <c r="F371" s="10">
        <f>(E371/D371-1)</f>
        <v>0.4953203743700503</v>
      </c>
      <c r="K371" s="12">
        <f>(D371/M371)-1</f>
        <v>0</v>
      </c>
      <c r="L371" s="13">
        <f>(E371/N371)-1</f>
        <v>0</v>
      </c>
      <c r="M371" s="14">
        <v>27.78</v>
      </c>
      <c r="N371" s="9">
        <v>41.54</v>
      </c>
      <c r="O371" s="15">
        <f>D371*O$3</f>
        <v>55.56</v>
      </c>
      <c r="P371" s="16">
        <f>(O371/N371)-1</f>
        <v>0.33750601829561866</v>
      </c>
      <c r="Q371" s="16">
        <f>(N371/O371)-1</f>
        <v>-0.25233981281497486</v>
      </c>
      <c r="R371" s="16">
        <f>(N371*(1+$R368)/O371)-1</f>
        <v>-0.46115581271856776</v>
      </c>
      <c r="S371" s="16">
        <f>(N371*(1+S$3+R$3)/O371)-1</f>
        <v>-0.17757379409647223</v>
      </c>
      <c r="T371" s="17">
        <f>O371*(1-T$3)</f>
        <v>41.67</v>
      </c>
      <c r="U371" s="7">
        <f>(T371/N371-1)</f>
        <v>0.0031295137217139946</v>
      </c>
      <c r="V371" s="42">
        <v>33.7</v>
      </c>
      <c r="W371" s="19">
        <v>67.4</v>
      </c>
      <c r="X371" s="20">
        <v>43.9</v>
      </c>
      <c r="Y371" s="21"/>
      <c r="Z371" s="22">
        <v>27.78</v>
      </c>
      <c r="AA371" s="22">
        <v>27.78</v>
      </c>
      <c r="AB371" s="22">
        <f>AA371-Z371</f>
        <v>0</v>
      </c>
      <c r="AC371" s="20"/>
      <c r="AE371" s="21"/>
      <c r="AF371" s="23" t="e">
        <f>(AD371/$AC371-1)</f>
        <v>#DIV/0!</v>
      </c>
      <c r="AG371" s="23" t="e">
        <f>(AE371/$AC371-1)</f>
        <v>#DIV/0!</v>
      </c>
    </row>
    <row r="372" spans="1:33" ht="12.75">
      <c r="A372">
        <f>A371+1</f>
        <v>48</v>
      </c>
      <c r="B372" t="s">
        <v>376</v>
      </c>
      <c r="D372" s="8">
        <v>23.35</v>
      </c>
      <c r="E372" s="9">
        <v>34.91</v>
      </c>
      <c r="F372" s="10">
        <f>(E372/D372-1)</f>
        <v>0.49507494646680916</v>
      </c>
      <c r="K372" s="12">
        <f>(D372/M372)-1</f>
        <v>0</v>
      </c>
      <c r="L372" s="13">
        <f>(E372/N372)-1</f>
        <v>0</v>
      </c>
      <c r="M372" s="14">
        <v>23.35</v>
      </c>
      <c r="N372" s="9">
        <v>34.91</v>
      </c>
      <c r="O372" s="15">
        <f>D372*O$3</f>
        <v>46.7</v>
      </c>
      <c r="P372" s="16">
        <f>(O372/N372)-1</f>
        <v>0.33772558006301945</v>
      </c>
      <c r="Q372" s="16">
        <f>(N372/O372)-1</f>
        <v>-0.2524625267665954</v>
      </c>
      <c r="R372" s="16">
        <f>(N372*(1+$R369)/O372)-1</f>
        <v>-0.9904678147628677</v>
      </c>
      <c r="S372" s="16">
        <f>(N372*(1+S$3+R$3)/O372)-1</f>
        <v>-0.17770877944325492</v>
      </c>
      <c r="T372" s="17">
        <f>O372*(1-T$3)</f>
        <v>35.025000000000006</v>
      </c>
      <c r="U372" s="7">
        <f>(T372/N372-1)</f>
        <v>0.0032941850472647527</v>
      </c>
      <c r="V372" s="42">
        <v>60.2</v>
      </c>
      <c r="W372" s="19">
        <v>120.4</v>
      </c>
      <c r="X372" s="20">
        <v>78.3</v>
      </c>
      <c r="Y372" s="21"/>
      <c r="Z372" s="22">
        <v>23.35</v>
      </c>
      <c r="AA372" s="22">
        <v>23.35</v>
      </c>
      <c r="AB372" s="22">
        <f>AA372-Z372</f>
        <v>0</v>
      </c>
      <c r="AC372" s="20"/>
      <c r="AE372" s="21"/>
      <c r="AF372" s="23" t="e">
        <f>(AD372/$AC372-1)</f>
        <v>#DIV/0!</v>
      </c>
      <c r="AG372" s="23" t="e">
        <f>(AE372/$AC372-1)</f>
        <v>#DIV/0!</v>
      </c>
    </row>
    <row r="373" spans="1:33" ht="12.75">
      <c r="A373">
        <f>A372+1</f>
        <v>49</v>
      </c>
      <c r="B373" t="s">
        <v>377</v>
      </c>
      <c r="D373" s="8"/>
      <c r="E373" s="9"/>
      <c r="K373" s="12"/>
      <c r="L373" s="13"/>
      <c r="M373" s="14"/>
      <c r="N373" s="9"/>
      <c r="O373" s="15"/>
      <c r="P373" s="16"/>
      <c r="Q373" s="16"/>
      <c r="R373" s="16"/>
      <c r="S373" s="16"/>
      <c r="T373" s="17"/>
      <c r="U373" s="7"/>
      <c r="V373" s="42">
        <v>42.2</v>
      </c>
      <c r="W373" s="19">
        <v>84.4</v>
      </c>
      <c r="X373" s="20">
        <v>54.9</v>
      </c>
      <c r="Y373" s="21"/>
      <c r="AB373" s="22">
        <f>AA373-Z373</f>
        <v>0</v>
      </c>
      <c r="AC373" s="20"/>
      <c r="AE373" s="21"/>
      <c r="AF373" s="23" t="e">
        <f>(AD373/$AC373-1)</f>
        <v>#DIV/0!</v>
      </c>
      <c r="AG373" s="23" t="e">
        <f>(AE373/$AC373-1)</f>
        <v>#DIV/0!</v>
      </c>
    </row>
    <row r="374" spans="2:33" ht="12.75">
      <c r="B374" t="s">
        <v>378</v>
      </c>
      <c r="D374" s="8"/>
      <c r="E374" s="9"/>
      <c r="K374" s="12"/>
      <c r="L374" s="13"/>
      <c r="M374" s="14"/>
      <c r="N374" s="9"/>
      <c r="O374" s="15"/>
      <c r="P374" s="16"/>
      <c r="Q374" s="16"/>
      <c r="R374" s="16"/>
      <c r="S374" s="16"/>
      <c r="T374" s="17"/>
      <c r="U374" s="7"/>
      <c r="V374" s="42"/>
      <c r="W374" s="19"/>
      <c r="X374" s="20"/>
      <c r="Y374" s="21"/>
      <c r="AB374" s="22"/>
      <c r="AC374" s="20"/>
      <c r="AE374" s="21"/>
      <c r="AF374" s="23"/>
      <c r="AG374" s="23"/>
    </row>
    <row r="375" spans="2:33" ht="12.75">
      <c r="B375" t="s">
        <v>379</v>
      </c>
      <c r="D375" s="8"/>
      <c r="E375" s="9"/>
      <c r="K375" s="12"/>
      <c r="L375" s="13"/>
      <c r="M375" s="14"/>
      <c r="N375" s="9"/>
      <c r="O375" s="15"/>
      <c r="P375" s="16"/>
      <c r="Q375" s="16"/>
      <c r="R375" s="16"/>
      <c r="S375" s="16"/>
      <c r="T375" s="17"/>
      <c r="U375" s="7"/>
      <c r="V375" s="42"/>
      <c r="W375" s="19"/>
      <c r="X375" s="20"/>
      <c r="Y375" s="21"/>
      <c r="AB375" s="22"/>
      <c r="AC375" s="20"/>
      <c r="AE375" s="21"/>
      <c r="AF375" s="23"/>
      <c r="AG375" s="23"/>
    </row>
    <row r="376" spans="4:33" ht="12.75">
      <c r="D376" s="8"/>
      <c r="E376" s="9"/>
      <c r="K376" s="12"/>
      <c r="L376" s="13"/>
      <c r="M376" s="14"/>
      <c r="N376" s="9"/>
      <c r="O376" s="15"/>
      <c r="P376" s="16"/>
      <c r="Q376" s="16"/>
      <c r="R376" s="16"/>
      <c r="S376" s="16"/>
      <c r="T376" s="17"/>
      <c r="U376" s="7"/>
      <c r="V376" s="42"/>
      <c r="W376" s="19"/>
      <c r="X376" s="20"/>
      <c r="Y376" s="21"/>
      <c r="AB376" s="22"/>
      <c r="AC376" s="20"/>
      <c r="AE376" s="21"/>
      <c r="AF376" s="23"/>
      <c r="AG376" s="23"/>
    </row>
    <row r="377" spans="11:33" ht="12.75">
      <c r="K377" s="12"/>
      <c r="L377" s="13"/>
      <c r="M377" s="14"/>
      <c r="O377" s="15"/>
      <c r="P377" s="16"/>
      <c r="Q377" s="16"/>
      <c r="R377" s="16"/>
      <c r="S377" s="16"/>
      <c r="T377" s="17"/>
      <c r="U377" s="7"/>
      <c r="Y377" s="21"/>
      <c r="AB377" s="22">
        <f>AA377-Z377</f>
        <v>0</v>
      </c>
      <c r="AC377" s="20"/>
      <c r="AE377" s="21"/>
      <c r="AF377" s="23" t="e">
        <f>(AD377/$AC377-1)</f>
        <v>#DIV/0!</v>
      </c>
      <c r="AG377" s="23" t="e">
        <f>(AE377/$AC377-1)</f>
        <v>#DIV/0!</v>
      </c>
    </row>
    <row r="378" spans="2:33" ht="12.75">
      <c r="B378" t="s">
        <v>380</v>
      </c>
      <c r="G378" s="23"/>
      <c r="I378" s="23"/>
      <c r="K378" s="12"/>
      <c r="L378" s="13"/>
      <c r="M378" s="14"/>
      <c r="O378" s="15"/>
      <c r="P378" s="16"/>
      <c r="Q378" s="16"/>
      <c r="R378" s="16"/>
      <c r="S378" s="16"/>
      <c r="T378" s="17"/>
      <c r="U378" s="7"/>
      <c r="Y378" s="21"/>
      <c r="AB378" s="22">
        <f>AA378-Z378</f>
        <v>0</v>
      </c>
      <c r="AC378" s="20"/>
      <c r="AE378" s="21"/>
      <c r="AF378" s="23" t="e">
        <f>(AD378/$AC378-1)</f>
        <v>#DIV/0!</v>
      </c>
      <c r="AG378" s="23" t="e">
        <f>(AE378/$AC378-1)</f>
        <v>#DIV/0!</v>
      </c>
    </row>
    <row r="379" spans="2:33" ht="12.75">
      <c r="B379" s="44" t="s">
        <v>381</v>
      </c>
      <c r="D379">
        <v>17.13</v>
      </c>
      <c r="E379">
        <v>26.03</v>
      </c>
      <c r="F379" s="10">
        <f>(E379/D379-1)</f>
        <v>0.5195563339171045</v>
      </c>
      <c r="G379" s="37"/>
      <c r="H379" s="37"/>
      <c r="I379" s="37"/>
      <c r="J379" s="37"/>
      <c r="K379" s="12">
        <f>(D379/M379)-1</f>
        <v>0</v>
      </c>
      <c r="L379" s="13">
        <f>(E379/N379)-1</f>
        <v>0</v>
      </c>
      <c r="M379" s="14">
        <v>17.13</v>
      </c>
      <c r="N379">
        <v>26.03</v>
      </c>
      <c r="O379" s="15">
        <f>D379*O$3</f>
        <v>34.26</v>
      </c>
      <c r="P379" s="16">
        <f>(O379/N379)-1</f>
        <v>0.3161736457933153</v>
      </c>
      <c r="Q379" s="16">
        <f>(N379/O379)-1</f>
        <v>-0.24022183304144773</v>
      </c>
      <c r="R379" s="16">
        <f>(N379*(1+$R373)/O379)-1</f>
        <v>-0.24022183304144773</v>
      </c>
      <c r="S379" s="16">
        <f>(N379*(1+S$3+R$3)/O379)-1</f>
        <v>-0.16424401634559238</v>
      </c>
      <c r="T379" s="17">
        <f>O379*(1-T$3)</f>
        <v>25.695</v>
      </c>
      <c r="U379" s="7">
        <f>(T379/N379-1)</f>
        <v>-0.012869765655013521</v>
      </c>
      <c r="V379" s="42">
        <v>22.9</v>
      </c>
      <c r="W379" s="19">
        <v>45.8</v>
      </c>
      <c r="X379" s="20">
        <v>29.8</v>
      </c>
      <c r="Y379" s="21"/>
      <c r="AB379" s="22">
        <f>AA379-Z379</f>
        <v>0</v>
      </c>
      <c r="AC379" s="20"/>
      <c r="AE379" s="21"/>
      <c r="AF379" s="23" t="e">
        <f>(AD379/$AC379-1)</f>
        <v>#DIV/0!</v>
      </c>
      <c r="AG379" s="23" t="e">
        <f>(AE379/$AC379-1)</f>
        <v>#DIV/0!</v>
      </c>
    </row>
    <row r="380" spans="2:33" ht="12.75">
      <c r="B380" s="44" t="s">
        <v>382</v>
      </c>
      <c r="D380">
        <v>15.72</v>
      </c>
      <c r="E380">
        <v>23.9</v>
      </c>
      <c r="F380" s="10">
        <f>(E380/D380-1)</f>
        <v>0.5203562340966918</v>
      </c>
      <c r="G380" s="37"/>
      <c r="H380" s="37"/>
      <c r="I380" s="37"/>
      <c r="J380" s="37"/>
      <c r="K380" s="12">
        <f>(D380/M380)-1</f>
        <v>0</v>
      </c>
      <c r="L380" s="13">
        <f>(E380/N380)-1</f>
        <v>0</v>
      </c>
      <c r="M380" s="14">
        <v>15.72</v>
      </c>
      <c r="N380">
        <v>23.9</v>
      </c>
      <c r="O380" s="15">
        <f>D380*O$3</f>
        <v>31.44</v>
      </c>
      <c r="P380" s="16">
        <f>(O380/N380)-1</f>
        <v>0.3154811715481174</v>
      </c>
      <c r="Q380" s="16">
        <f>(N380/O380)-1</f>
        <v>-0.23982188295165408</v>
      </c>
      <c r="R380" s="16">
        <f>(N380*(1+$R377)/O380)-1</f>
        <v>-0.23982188295165408</v>
      </c>
      <c r="S380" s="16">
        <f>(N380*(1+S$3+R$3)/O380)-1</f>
        <v>-0.1638040712468194</v>
      </c>
      <c r="T380" s="17">
        <f>O380*(1-T$3)</f>
        <v>23.580000000000002</v>
      </c>
      <c r="U380" s="7">
        <f>(T380/N380-1)</f>
        <v>-0.013389121338912013</v>
      </c>
      <c r="V380" s="42">
        <v>21.2</v>
      </c>
      <c r="W380" s="19">
        <v>42.4</v>
      </c>
      <c r="X380" s="20">
        <v>27.6</v>
      </c>
      <c r="Y380" s="21"/>
      <c r="AB380" s="22">
        <f>AA380-Z380</f>
        <v>0</v>
      </c>
      <c r="AC380" s="20"/>
      <c r="AE380" s="21"/>
      <c r="AF380" s="23" t="e">
        <f>(AD380/$AC380-1)</f>
        <v>#DIV/0!</v>
      </c>
      <c r="AG380" s="23" t="e">
        <f>(AE380/$AC380-1)</f>
        <v>#DIV/0!</v>
      </c>
    </row>
    <row r="381" spans="2:33" ht="12.75">
      <c r="B381" s="44" t="s">
        <v>383</v>
      </c>
      <c r="D381">
        <v>15.42</v>
      </c>
      <c r="E381">
        <v>23.43</v>
      </c>
      <c r="F381" s="10">
        <f>(E381/D381-1)</f>
        <v>0.5194552529182879</v>
      </c>
      <c r="G381" s="37"/>
      <c r="H381" s="37"/>
      <c r="I381" s="37"/>
      <c r="J381" s="37"/>
      <c r="K381" s="12">
        <f>(D381/M381)-1</f>
        <v>0</v>
      </c>
      <c r="L381" s="13">
        <f>(E381/N381)-1</f>
        <v>0</v>
      </c>
      <c r="M381" s="14">
        <v>15.42</v>
      </c>
      <c r="N381">
        <v>23.43</v>
      </c>
      <c r="O381" s="15">
        <f>D381*O$3</f>
        <v>30.84</v>
      </c>
      <c r="P381" s="16">
        <f>(O381/N381)-1</f>
        <v>0.3162612035851473</v>
      </c>
      <c r="Q381" s="16">
        <f>(N381/O381)-1</f>
        <v>-0.24027237354085607</v>
      </c>
      <c r="R381" s="16">
        <f>(N381*(1+$R378)/O381)-1</f>
        <v>-0.24027237354085607</v>
      </c>
      <c r="S381" s="16">
        <f>(N381*(1+S$3+R$3)/O381)-1</f>
        <v>-0.1642996108949415</v>
      </c>
      <c r="T381" s="17">
        <f>O381*(1-T$3)</f>
        <v>23.13</v>
      </c>
      <c r="U381" s="7">
        <f>(T381/N381-1)</f>
        <v>-0.012804097311139628</v>
      </c>
      <c r="V381" s="42">
        <v>20.75</v>
      </c>
      <c r="W381" s="19">
        <v>41.5</v>
      </c>
      <c r="X381" s="20">
        <v>27</v>
      </c>
      <c r="Y381" s="21"/>
      <c r="AB381" s="22">
        <f>AA381-Z381</f>
        <v>0</v>
      </c>
      <c r="AC381" s="20"/>
      <c r="AE381" s="21"/>
      <c r="AF381" s="23" t="e">
        <f>(AD381/$AC381-1)</f>
        <v>#DIV/0!</v>
      </c>
      <c r="AG381" s="23" t="e">
        <f>(AE381/$AC381-1)</f>
        <v>#DIV/0!</v>
      </c>
    </row>
    <row r="382" spans="2:33" ht="12.75">
      <c r="B382" s="44" t="s">
        <v>384</v>
      </c>
      <c r="D382">
        <v>17</v>
      </c>
      <c r="E382">
        <v>25.84</v>
      </c>
      <c r="F382" s="10">
        <f>(E382/D382-1)</f>
        <v>0.52</v>
      </c>
      <c r="G382" s="37"/>
      <c r="H382" s="37"/>
      <c r="I382" s="37"/>
      <c r="J382" s="37"/>
      <c r="K382" s="12">
        <f>(D382/M382)-1</f>
        <v>0</v>
      </c>
      <c r="L382" s="13">
        <f>(E382/N382)-1</f>
        <v>0</v>
      </c>
      <c r="M382" s="14">
        <v>17</v>
      </c>
      <c r="N382">
        <v>25.84</v>
      </c>
      <c r="O382" s="15">
        <f>D382*O$3</f>
        <v>34</v>
      </c>
      <c r="P382" s="16">
        <f>(O382/N382)-1</f>
        <v>0.3157894736842106</v>
      </c>
      <c r="Q382" s="16">
        <f>(N382/O382)-1</f>
        <v>-0.24</v>
      </c>
      <c r="R382" s="16">
        <f>(N382*(1+$R379)/O382)-1</f>
        <v>-0.4225685931115003</v>
      </c>
      <c r="S382" s="16">
        <f>(N382*(1+S$3+R$3)/O382)-1</f>
        <v>-0.16399999999999992</v>
      </c>
      <c r="T382" s="17">
        <f>O382*(1-T$3)</f>
        <v>25.5</v>
      </c>
      <c r="U382" s="7">
        <f>(T382/N382-1)</f>
        <v>-0.013157894736842146</v>
      </c>
      <c r="V382" s="42">
        <v>22.7</v>
      </c>
      <c r="W382" s="19">
        <v>45.4</v>
      </c>
      <c r="X382" s="20">
        <v>29.5</v>
      </c>
      <c r="Y382" s="21"/>
      <c r="AB382" s="22">
        <f>AA382-Z382</f>
        <v>0</v>
      </c>
      <c r="AC382" s="20"/>
      <c r="AE382" s="21"/>
      <c r="AF382" s="23" t="e">
        <f>(AD382/$AC382-1)</f>
        <v>#DIV/0!</v>
      </c>
      <c r="AG382" s="23" t="e">
        <f>(AE382/$AC382-1)</f>
        <v>#DIV/0!</v>
      </c>
    </row>
    <row r="383" spans="25:33" ht="12.75">
      <c r="Y383" s="21"/>
      <c r="AB383" s="22">
        <f>AA383-Z383</f>
        <v>0</v>
      </c>
      <c r="AC383" s="20"/>
      <c r="AE383" s="21"/>
      <c r="AF383" s="23" t="e">
        <f>(AD383/$AC383-1)</f>
        <v>#DIV/0!</v>
      </c>
      <c r="AG383" s="23" t="e">
        <f>(AE383/$AC383-1)</f>
        <v>#DIV/0!</v>
      </c>
    </row>
    <row r="384" spans="25:33" ht="12.75">
      <c r="Y384" s="21"/>
      <c r="AE384" s="21"/>
      <c r="AF384" s="23" t="e">
        <f>(AD384/$AC384-1)</f>
        <v>#DIV/0!</v>
      </c>
      <c r="AG384" s="23" t="e">
        <f>(AE384/$AC384-1)</f>
        <v>#DIV/0!</v>
      </c>
    </row>
    <row r="385" spans="25:33" ht="12.75">
      <c r="Y385" s="21"/>
      <c r="AE385" s="21"/>
      <c r="AF385" s="23" t="e">
        <f>(AD385/$AC385-1)</f>
        <v>#DIV/0!</v>
      </c>
      <c r="AG385" s="23" t="e">
        <f>(AE385/$AC385-1)</f>
        <v>#DIV/0!</v>
      </c>
    </row>
    <row r="386" spans="25:33" ht="12.75">
      <c r="Y386" s="21"/>
      <c r="AE386" s="21"/>
      <c r="AF386" s="23" t="e">
        <f>(AD386/$AC386-1)</f>
        <v>#DIV/0!</v>
      </c>
      <c r="AG386" s="23" t="e">
        <f>(AE386/$AC386-1)</f>
        <v>#DIV/0!</v>
      </c>
    </row>
    <row r="387" spans="32:33" ht="12.75">
      <c r="AF387" s="23" t="e">
        <f>(AD387/$AC387-1)</f>
        <v>#DIV/0!</v>
      </c>
      <c r="AG387" s="23" t="e">
        <f>(AE387/$AC387-1)</f>
        <v>#DIV/0!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2013-12-04T19:52:29Z</dcterms:modified>
  <cp:category/>
  <cp:version/>
  <cp:contentType/>
  <cp:contentStatus/>
  <cp:revision>3</cp:revision>
</cp:coreProperties>
</file>