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0" activeTab="0"/>
  </bookViews>
  <sheets>
    <sheet name="RESUMEN" sheetId="1" r:id="rId1"/>
    <sheet name="HOJA PEDIDO" sheetId="2" r:id="rId2"/>
    <sheet name="Hoja3" sheetId="3" r:id="rId3"/>
  </sheets>
  <externalReferences>
    <externalReference r:id="rId6"/>
  </externalReferences>
  <definedNames>
    <definedName name="_xlnm.Print_Area" localSheetId="0">'RESUMEN'!$A$1:$K$68</definedName>
    <definedName name="Excel_BuiltIn_Print_Area" localSheetId="0">'RESUMEN'!$B$1:$K$60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6" authorId="0">
      <text>
        <r>
          <rPr>
            <sz val="10"/>
            <rFont val="Arial"/>
            <family val="2"/>
          </rPr>
          <t>A Pedidos 08</t>
        </r>
      </text>
    </comment>
    <comment ref="C28" authorId="0">
      <text>
        <r>
          <rPr>
            <sz val="10"/>
            <rFont val="Arial"/>
            <family val="2"/>
          </rPr>
          <t>A Pedidos 02</t>
        </r>
      </text>
    </comment>
  </commentList>
</comments>
</file>

<file path=xl/sharedStrings.xml><?xml version="1.0" encoding="utf-8"?>
<sst xmlns="http://schemas.openxmlformats.org/spreadsheetml/2006/main" count="85" uniqueCount="75">
  <si>
    <t>PRESUPUESTO</t>
  </si>
  <si>
    <t xml:space="preserve"> NS0280</t>
  </si>
  <si>
    <t xml:space="preserve">CÓD. CLIENTE: </t>
  </si>
  <si>
    <t xml:space="preserve">PORCENTAJES: </t>
  </si>
  <si>
    <t xml:space="preserve">FECHA: </t>
  </si>
  <si>
    <t xml:space="preserve">RAZÓN SOCIAL: </t>
  </si>
  <si>
    <t xml:space="preserve"> Néstor Llada</t>
  </si>
  <si>
    <t xml:space="preserve">N° CUIT: </t>
  </si>
  <si>
    <t>20-12709453-6</t>
  </si>
  <si>
    <t xml:space="preserve">DIRECCIÓN: </t>
  </si>
  <si>
    <t xml:space="preserve"> Calle 24 Nº 897</t>
  </si>
  <si>
    <t xml:space="preserve">CIUDAD: </t>
  </si>
  <si>
    <t xml:space="preserve"> Balcarce (Bs. As.)</t>
  </si>
  <si>
    <t xml:space="preserve">TRANSPORTE: </t>
  </si>
  <si>
    <t xml:space="preserve"> Expreso Serrano</t>
  </si>
  <si>
    <t xml:space="preserve">DIR. DEL TRANSPORTE: </t>
  </si>
  <si>
    <t xml:space="preserve"> Suárez Nº 2761 (CABA)</t>
  </si>
  <si>
    <t>Nº</t>
  </si>
  <si>
    <t>FILTRO</t>
  </si>
  <si>
    <t>OBSERV.</t>
  </si>
  <si>
    <t>Cant</t>
  </si>
  <si>
    <t>PR LISTA</t>
  </si>
  <si>
    <t>PR NETO</t>
  </si>
  <si>
    <t>SUBTOTAL</t>
  </si>
  <si>
    <t>PRESUP. 1</t>
  </si>
  <si>
    <t>PRESUP. 2</t>
  </si>
  <si>
    <t>US023</t>
  </si>
  <si>
    <t>Bulto Nº 03</t>
  </si>
  <si>
    <t>US050</t>
  </si>
  <si>
    <t>Bulto Nº 01</t>
  </si>
  <si>
    <t>US054</t>
  </si>
  <si>
    <t>US105</t>
  </si>
  <si>
    <t>US129</t>
  </si>
  <si>
    <t>Bulto Nº 02</t>
  </si>
  <si>
    <t>US309</t>
  </si>
  <si>
    <t>US522</t>
  </si>
  <si>
    <t>US561</t>
  </si>
  <si>
    <t>Bultos Nº  1  y 3</t>
  </si>
  <si>
    <t>USG661</t>
  </si>
  <si>
    <t>USG800</t>
  </si>
  <si>
    <t>USG913/1</t>
  </si>
  <si>
    <t>Bulto Nº 04</t>
  </si>
  <si>
    <t>UIA207</t>
  </si>
  <si>
    <t>Bulto Nº  04</t>
  </si>
  <si>
    <t>UIA813</t>
  </si>
  <si>
    <t>UIA820</t>
  </si>
  <si>
    <t>UIG443</t>
  </si>
  <si>
    <t>UIG SOMECA</t>
  </si>
  <si>
    <t>Superson - 55</t>
  </si>
  <si>
    <t>DESCUENTOS:</t>
  </si>
  <si>
    <t>SUBTOTAL:</t>
  </si>
  <si>
    <t>IVA:</t>
  </si>
  <si>
    <t>TOTAL:</t>
  </si>
  <si>
    <t>Suma de Presupuestos (en caso de ser mas de uno), anteriores y/o adeudados si los hubiere:</t>
  </si>
  <si>
    <t>NS0000:</t>
  </si>
  <si>
    <t>Anterior</t>
  </si>
  <si>
    <t>NS0280:</t>
  </si>
  <si>
    <t>Actual</t>
  </si>
  <si>
    <t>Total:</t>
  </si>
  <si>
    <t>Total Adeudado</t>
  </si>
  <si>
    <t>NOTA: Saldos a favor del cliente serán en rojo y con signo negativo</t>
  </si>
  <si>
    <t>(Restando al importe actual). En es negro adeudado.</t>
  </si>
  <si>
    <t>PEDIDO DE EXPEDICION</t>
  </si>
  <si>
    <t>PEDIDO N°</t>
  </si>
  <si>
    <t>COD CLIENTE</t>
  </si>
  <si>
    <t>RAZON SOCIAL</t>
  </si>
  <si>
    <t>N° CUIT</t>
  </si>
  <si>
    <t>DIRECCION</t>
  </si>
  <si>
    <t>LUGAR DE ENTREGA</t>
  </si>
  <si>
    <t>Direccion de Entrega</t>
  </si>
  <si>
    <t>DETALLE DEL PEDIDO</t>
  </si>
  <si>
    <t>CODIGO</t>
  </si>
  <si>
    <t>CANT.PEDIDA</t>
  </si>
  <si>
    <t>PREPARADO</t>
  </si>
  <si>
    <t>BULTOS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</si>
</sst>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000"/>
    <numFmt numFmtId="166" formatCode="0.00%;[RED]\-0.00%"/>
    <numFmt numFmtId="167" formatCode="DD/MM/YYYY"/>
    <numFmt numFmtId="168" formatCode="@"/>
    <numFmt numFmtId="169" formatCode="0%"/>
    <numFmt numFmtId="170" formatCode="00"/>
    <numFmt numFmtId="171" formatCode="_ * #,##0.00_ ;_ * \-#,##0.00_ ;_ * \-??_ ;_ @_ "/>
    <numFmt numFmtId="172" formatCode="_ * #,##0_ ;_ * \-#,##0_ ;_ * \-??_ ;_ @_ "/>
    <numFmt numFmtId="173" formatCode="_ \$* #,##0.00_ ;_ \$* \-#,##0.00_ ;_ \$* \-??_ ;_ @_ "/>
    <numFmt numFmtId="174" formatCode="\$* #,000.00\ "/>
    <numFmt numFmtId="175" formatCode="&quot;$   &quot;#,#00.00"/>
    <numFmt numFmtId="176" formatCode="_ \$* #,000.00_ ;_ \$* \-#,000.00_ ;_ \$* \-??_ ;_ @_ "/>
    <numFmt numFmtId="177" formatCode="#,000.00"/>
    <numFmt numFmtId="178" formatCode="0000"/>
    <numFmt numFmtId="179" formatCode="#,##0.00;[RED]\-#,##0.00"/>
    <numFmt numFmtId="180" formatCode="0.00"/>
    <numFmt numFmtId="181" formatCode="0"/>
  </numFmts>
  <fonts count="26">
    <font>
      <sz val="10"/>
      <name val="Arial"/>
      <family val="2"/>
    </font>
    <font>
      <b/>
      <i/>
      <sz val="16"/>
      <color indexed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9"/>
      <name val="Courier New"/>
      <family val="3"/>
    </font>
    <font>
      <sz val="9"/>
      <name val="Courier New"/>
      <family val="3"/>
    </font>
    <font>
      <sz val="8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sz val="12"/>
      <name val=""/>
      <family val="1"/>
    </font>
    <font>
      <b/>
      <sz val="10"/>
      <name val="Courier New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name val="Bookman"/>
      <family val="1"/>
    </font>
    <font>
      <b/>
      <sz val="11"/>
      <name val="Courier New"/>
      <family val="3"/>
    </font>
    <font>
      <b/>
      <sz val="8"/>
      <name val="Courier New"/>
      <family val="3"/>
    </font>
    <font>
      <b/>
      <sz val="12"/>
      <name val="Courier New"/>
      <family val="3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vertical="center"/>
    </xf>
    <xf numFmtId="164" fontId="2" fillId="3" borderId="1" xfId="0" applyFont="1" applyFill="1" applyBorder="1" applyAlignment="1">
      <alignment horizontal="left" vertical="center"/>
    </xf>
    <xf numFmtId="164" fontId="2" fillId="3" borderId="2" xfId="0" applyFont="1" applyFill="1" applyBorder="1" applyAlignment="1">
      <alignment horizontal="left" vertical="center"/>
    </xf>
    <xf numFmtId="164" fontId="2" fillId="3" borderId="3" xfId="0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right"/>
    </xf>
    <xf numFmtId="165" fontId="3" fillId="4" borderId="4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left"/>
    </xf>
    <xf numFmtId="166" fontId="3" fillId="5" borderId="4" xfId="0" applyNumberFormat="1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7" fontId="5" fillId="0" borderId="4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right"/>
    </xf>
    <xf numFmtId="164" fontId="0" fillId="0" borderId="0" xfId="0" applyFont="1" applyAlignment="1">
      <alignment/>
    </xf>
    <xf numFmtId="164" fontId="6" fillId="0" borderId="4" xfId="0" applyFont="1" applyBorder="1" applyAlignment="1">
      <alignment horizontal="left"/>
    </xf>
    <xf numFmtId="164" fontId="0" fillId="0" borderId="0" xfId="0" applyFont="1" applyAlignment="1">
      <alignment horizontal="right"/>
    </xf>
    <xf numFmtId="164" fontId="6" fillId="0" borderId="1" xfId="0" applyFont="1" applyBorder="1" applyAlignment="1">
      <alignment horizontal="left"/>
    </xf>
    <xf numFmtId="164" fontId="7" fillId="0" borderId="2" xfId="0" applyFont="1" applyBorder="1" applyAlignment="1">
      <alignment horizontal="left"/>
    </xf>
    <xf numFmtId="164" fontId="7" fillId="0" borderId="3" xfId="0" applyFont="1" applyBorder="1" applyAlignment="1">
      <alignment horizontal="left"/>
    </xf>
    <xf numFmtId="164" fontId="7" fillId="0" borderId="0" xfId="0" applyFont="1" applyBorder="1" applyAlignment="1">
      <alignment horizontal="left"/>
    </xf>
    <xf numFmtId="164" fontId="7" fillId="0" borderId="3" xfId="0" applyFont="1" applyBorder="1" applyAlignment="1">
      <alignment horizontal="center"/>
    </xf>
    <xf numFmtId="168" fontId="0" fillId="0" borderId="0" xfId="0" applyNumberFormat="1" applyFont="1" applyBorder="1" applyAlignment="1">
      <alignment horizontal="right"/>
    </xf>
    <xf numFmtId="164" fontId="7" fillId="0" borderId="2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6" xfId="0" applyBorder="1" applyAlignment="1">
      <alignment/>
    </xf>
    <xf numFmtId="164" fontId="0" fillId="4" borderId="0" xfId="0" applyFill="1" applyAlignment="1">
      <alignment/>
    </xf>
    <xf numFmtId="169" fontId="0" fillId="4" borderId="0" xfId="0" applyNumberFormat="1" applyFill="1" applyBorder="1" applyAlignment="1">
      <alignment horizontal="center"/>
    </xf>
    <xf numFmtId="164" fontId="0" fillId="4" borderId="0" xfId="0" applyFill="1" applyBorder="1" applyAlignment="1">
      <alignment horizontal="center"/>
    </xf>
    <xf numFmtId="164" fontId="8" fillId="3" borderId="0" xfId="0" applyFont="1" applyFill="1" applyAlignment="1">
      <alignment/>
    </xf>
    <xf numFmtId="164" fontId="0" fillId="0" borderId="4" xfId="0" applyFont="1" applyBorder="1" applyAlignment="1">
      <alignment horizontal="center"/>
    </xf>
    <xf numFmtId="170" fontId="9" fillId="0" borderId="4" xfId="0" applyNumberFormat="1" applyFont="1" applyBorder="1" applyAlignment="1">
      <alignment/>
    </xf>
    <xf numFmtId="172" fontId="10" fillId="0" borderId="4" xfId="15" applyNumberFormat="1" applyFont="1" applyFill="1" applyBorder="1" applyAlignment="1" applyProtection="1">
      <alignment horizontal="left" vertical="center"/>
      <protection/>
    </xf>
    <xf numFmtId="171" fontId="9" fillId="0" borderId="4" xfId="15" applyFont="1" applyFill="1" applyBorder="1" applyAlignment="1" applyProtection="1">
      <alignment horizontal="center"/>
      <protection/>
    </xf>
    <xf numFmtId="170" fontId="10" fillId="0" borderId="4" xfId="15" applyNumberFormat="1" applyFont="1" applyFill="1" applyBorder="1" applyAlignment="1" applyProtection="1">
      <alignment horizontal="center" vertical="center"/>
      <protection/>
    </xf>
    <xf numFmtId="174" fontId="11" fillId="0" borderId="4" xfId="17" applyNumberFormat="1" applyFont="1" applyFill="1" applyBorder="1" applyAlignment="1" applyProtection="1">
      <alignment horizontal="right" vertical="center"/>
      <protection/>
    </xf>
    <xf numFmtId="175" fontId="10" fillId="0" borderId="4" xfId="0" applyNumberFormat="1" applyFont="1" applyBorder="1" applyAlignment="1">
      <alignment horizontal="center"/>
    </xf>
    <xf numFmtId="176" fontId="11" fillId="0" borderId="4" xfId="17" applyNumberFormat="1" applyFont="1" applyFill="1" applyBorder="1" applyAlignment="1" applyProtection="1">
      <alignment horizontal="center"/>
      <protection/>
    </xf>
    <xf numFmtId="170" fontId="11" fillId="0" borderId="4" xfId="0" applyNumberFormat="1" applyFont="1" applyBorder="1" applyAlignment="1">
      <alignment horizontal="center"/>
    </xf>
    <xf numFmtId="177" fontId="11" fillId="0" borderId="4" xfId="0" applyNumberFormat="1" applyFont="1" applyBorder="1" applyAlignment="1">
      <alignment horizontal="center"/>
    </xf>
    <xf numFmtId="164" fontId="12" fillId="0" borderId="6" xfId="0" applyFont="1" applyBorder="1" applyAlignment="1">
      <alignment/>
    </xf>
    <xf numFmtId="164" fontId="9" fillId="0" borderId="0" xfId="0" applyFont="1" applyBorder="1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 wrapText="1"/>
    </xf>
    <xf numFmtId="164" fontId="9" fillId="0" borderId="0" xfId="0" applyFont="1" applyAlignment="1">
      <alignment/>
    </xf>
    <xf numFmtId="164" fontId="14" fillId="0" borderId="0" xfId="0" applyFont="1" applyAlignment="1">
      <alignment/>
    </xf>
    <xf numFmtId="171" fontId="9" fillId="0" borderId="4" xfId="15" applyFont="1" applyFill="1" applyBorder="1" applyAlignment="1" applyProtection="1">
      <alignment horizontal="center"/>
      <protection/>
    </xf>
    <xf numFmtId="172" fontId="10" fillId="0" borderId="4" xfId="15" applyNumberFormat="1" applyFont="1" applyFill="1" applyBorder="1" applyAlignment="1" applyProtection="1">
      <alignment horizontal="center"/>
      <protection/>
    </xf>
    <xf numFmtId="164" fontId="15" fillId="0" borderId="0" xfId="0" applyFont="1" applyAlignment="1">
      <alignment/>
    </xf>
    <xf numFmtId="164" fontId="11" fillId="0" borderId="0" xfId="0" applyFont="1" applyAlignment="1">
      <alignment wrapText="1"/>
    </xf>
    <xf numFmtId="178" fontId="16" fillId="0" borderId="0" xfId="15" applyNumberFormat="1" applyFont="1" applyFill="1" applyBorder="1" applyAlignment="1" applyProtection="1">
      <alignment horizontal="center"/>
      <protection/>
    </xf>
    <xf numFmtId="173" fontId="11" fillId="0" borderId="4" xfId="17" applyFont="1" applyFill="1" applyBorder="1" applyAlignment="1" applyProtection="1">
      <alignment horizontal="right"/>
      <protection/>
    </xf>
    <xf numFmtId="178" fontId="17" fillId="0" borderId="4" xfId="0" applyNumberFormat="1" applyFont="1" applyBorder="1" applyAlignment="1">
      <alignment horizontal="center"/>
    </xf>
    <xf numFmtId="179" fontId="17" fillId="0" borderId="4" xfId="0" applyNumberFormat="1" applyFont="1" applyBorder="1" applyAlignment="1">
      <alignment horizontal="right"/>
    </xf>
    <xf numFmtId="180" fontId="12" fillId="0" borderId="0" xfId="0" applyNumberFormat="1" applyFont="1" applyBorder="1" applyAlignment="1">
      <alignment horizontal="center"/>
    </xf>
    <xf numFmtId="172" fontId="16" fillId="0" borderId="0" xfId="15" applyNumberFormat="1" applyFont="1" applyFill="1" applyBorder="1" applyAlignment="1" applyProtection="1">
      <alignment horizontal="center"/>
      <protection/>
    </xf>
    <xf numFmtId="164" fontId="17" fillId="0" borderId="0" xfId="0" applyFont="1" applyAlignment="1">
      <alignment horizontal="right"/>
    </xf>
    <xf numFmtId="173" fontId="11" fillId="0" borderId="0" xfId="17" applyFont="1" applyFill="1" applyBorder="1" applyAlignment="1" applyProtection="1">
      <alignment horizontal="center"/>
      <protection/>
    </xf>
    <xf numFmtId="169" fontId="18" fillId="3" borderId="0" xfId="19" applyFont="1" applyFill="1" applyBorder="1" applyAlignment="1" applyProtection="1">
      <alignment horizontal="center"/>
      <protection/>
    </xf>
    <xf numFmtId="179" fontId="18" fillId="0" borderId="0" xfId="0" applyNumberFormat="1" applyFont="1" applyBorder="1" applyAlignment="1">
      <alignment horizontal="right"/>
    </xf>
    <xf numFmtId="181" fontId="17" fillId="0" borderId="0" xfId="0" applyNumberFormat="1" applyFont="1" applyBorder="1" applyAlignment="1">
      <alignment horizontal="center"/>
    </xf>
    <xf numFmtId="164" fontId="12" fillId="0" borderId="0" xfId="0" applyFont="1" applyBorder="1" applyAlignment="1">
      <alignment/>
    </xf>
    <xf numFmtId="180" fontId="12" fillId="0" borderId="0" xfId="0" applyNumberFormat="1" applyFont="1" applyBorder="1" applyAlignment="1">
      <alignment/>
    </xf>
    <xf numFmtId="179" fontId="17" fillId="0" borderId="0" xfId="0" applyNumberFormat="1" applyFont="1" applyBorder="1" applyAlignment="1">
      <alignment horizontal="right"/>
    </xf>
    <xf numFmtId="169" fontId="19" fillId="3" borderId="0" xfId="19" applyFont="1" applyFill="1" applyBorder="1" applyAlignment="1" applyProtection="1">
      <alignment horizontal="center"/>
      <protection/>
    </xf>
    <xf numFmtId="173" fontId="10" fillId="0" borderId="4" xfId="17" applyFont="1" applyFill="1" applyBorder="1" applyAlignment="1" applyProtection="1">
      <alignment horizontal="right"/>
      <protection/>
    </xf>
    <xf numFmtId="169" fontId="12" fillId="0" borderId="6" xfId="19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20" fillId="0" borderId="0" xfId="0" applyFont="1" applyAlignment="1">
      <alignment/>
    </xf>
    <xf numFmtId="179" fontId="0" fillId="0" borderId="0" xfId="0" applyNumberFormat="1" applyAlignment="1">
      <alignment/>
    </xf>
    <xf numFmtId="164" fontId="3" fillId="0" borderId="4" xfId="0" applyFont="1" applyBorder="1" applyAlignment="1">
      <alignment horizontal="right"/>
    </xf>
    <xf numFmtId="179" fontId="17" fillId="0" borderId="4" xfId="0" applyNumberFormat="1" applyFont="1" applyBorder="1" applyAlignment="1">
      <alignment/>
    </xf>
    <xf numFmtId="164" fontId="17" fillId="6" borderId="0" xfId="0" applyFont="1" applyFill="1" applyAlignment="1">
      <alignment/>
    </xf>
    <xf numFmtId="164" fontId="21" fillId="0" borderId="7" xfId="0" applyFont="1" applyBorder="1" applyAlignment="1">
      <alignment horizontal="center"/>
    </xf>
    <xf numFmtId="165" fontId="2" fillId="4" borderId="4" xfId="0" applyNumberFormat="1" applyFont="1" applyFill="1" applyBorder="1" applyAlignment="1">
      <alignment horizontal="center" vertical="center"/>
    </xf>
    <xf numFmtId="164" fontId="4" fillId="0" borderId="4" xfId="0" applyFont="1" applyBorder="1" applyAlignment="1">
      <alignment horizontal="left"/>
    </xf>
    <xf numFmtId="167" fontId="5" fillId="0" borderId="4" xfId="0" applyNumberFormat="1" applyFont="1" applyBorder="1" applyAlignment="1">
      <alignment horizontal="center"/>
    </xf>
    <xf numFmtId="164" fontId="17" fillId="0" borderId="4" xfId="0" applyFont="1" applyBorder="1" applyAlignment="1">
      <alignment horizontal="left" vertical="center"/>
    </xf>
    <xf numFmtId="164" fontId="0" fillId="0" borderId="5" xfId="0" applyFont="1" applyBorder="1" applyAlignment="1">
      <alignment horizontal="right"/>
    </xf>
    <xf numFmtId="164" fontId="17" fillId="0" borderId="4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wrapText="1"/>
    </xf>
    <xf numFmtId="164" fontId="7" fillId="0" borderId="4" xfId="0" applyFont="1" applyBorder="1" applyAlignment="1">
      <alignment horizontal="left"/>
    </xf>
    <xf numFmtId="164" fontId="7" fillId="0" borderId="4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4" borderId="0" xfId="0" applyFill="1" applyAlignment="1">
      <alignment horizontal="right"/>
    </xf>
    <xf numFmtId="164" fontId="17" fillId="0" borderId="0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4" fontId="17" fillId="0" borderId="9" xfId="0" applyFont="1" applyBorder="1" applyAlignment="1">
      <alignment horizontal="center"/>
    </xf>
    <xf numFmtId="172" fontId="22" fillId="0" borderId="8" xfId="15" applyNumberFormat="1" applyFont="1" applyFill="1" applyBorder="1" applyAlignment="1" applyProtection="1">
      <alignment horizontal="center"/>
      <protection/>
    </xf>
    <xf numFmtId="172" fontId="23" fillId="0" borderId="8" xfId="15" applyNumberFormat="1" applyFont="1" applyFill="1" applyBorder="1" applyAlignment="1" applyProtection="1">
      <alignment horizontal="center"/>
      <protection/>
    </xf>
    <xf numFmtId="172" fontId="24" fillId="0" borderId="9" xfId="15" applyNumberFormat="1" applyFont="1" applyFill="1" applyBorder="1" applyAlignment="1" applyProtection="1">
      <alignment horizontal="center"/>
      <protection/>
    </xf>
    <xf numFmtId="173" fontId="16" fillId="0" borderId="8" xfId="17" applyFont="1" applyFill="1" applyBorder="1" applyAlignment="1" applyProtection="1">
      <alignment horizontal="center"/>
      <protection/>
    </xf>
    <xf numFmtId="172" fontId="16" fillId="0" borderId="9" xfId="15" applyNumberFormat="1" applyFont="1" applyFill="1" applyBorder="1" applyAlignment="1" applyProtection="1">
      <alignment horizontal="center"/>
      <protection/>
    </xf>
    <xf numFmtId="172" fontId="16" fillId="0" borderId="10" xfId="15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73" fontId="16" fillId="0" borderId="0" xfId="17" applyFont="1" applyFill="1" applyBorder="1" applyAlignment="1" applyProtection="1">
      <alignment horizontal="center"/>
      <protection/>
    </xf>
    <xf numFmtId="164" fontId="0" fillId="0" borderId="9" xfId="0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5</xdr:col>
      <xdr:colOff>142875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85800"/>
          <a:ext cx="18288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COSTOS\Precios_Actu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</sheetNames>
    <sheetDataSet>
      <sheetData sheetId="0">
        <row r="4">
          <cell r="B4" t="str">
            <v>US005</v>
          </cell>
          <cell r="D4">
            <v>16</v>
          </cell>
          <cell r="E4">
            <v>21.42</v>
          </cell>
          <cell r="F4">
            <v>0.3387500000000001</v>
          </cell>
          <cell r="G4">
            <v>7.980844775</v>
          </cell>
          <cell r="H4">
            <v>8.552844774999999</v>
          </cell>
          <cell r="I4">
            <v>11.73138122936111</v>
          </cell>
          <cell r="J4">
            <v>12.32054122936111</v>
          </cell>
          <cell r="K4">
            <v>0.14122681883024257</v>
          </cell>
          <cell r="L4">
            <v>0</v>
          </cell>
          <cell r="M4">
            <v>14.02</v>
          </cell>
          <cell r="N4">
            <v>21.42</v>
          </cell>
          <cell r="O4">
            <v>32</v>
          </cell>
          <cell r="P4">
            <v>0.4939309056956114</v>
          </cell>
          <cell r="Q4">
            <v>-0.33062499999999995</v>
          </cell>
          <cell r="R4">
            <v>-0.2971562499999999</v>
          </cell>
          <cell r="S4">
            <v>-0.26368749999999985</v>
          </cell>
          <cell r="T4">
            <v>24</v>
          </cell>
          <cell r="U4">
            <v>0.1204481792717087</v>
          </cell>
          <cell r="V4">
            <v>16</v>
          </cell>
          <cell r="W4">
            <v>32</v>
          </cell>
          <cell r="X4">
            <v>20.8</v>
          </cell>
          <cell r="Y4">
            <v>14.8</v>
          </cell>
          <cell r="Z4">
            <v>14.83</v>
          </cell>
          <cell r="AA4">
            <v>14.02</v>
          </cell>
          <cell r="AB4">
            <v>-0.8100000000000005</v>
          </cell>
          <cell r="AC4">
            <v>14.25</v>
          </cell>
          <cell r="AD4">
            <v>14.785397299156424</v>
          </cell>
          <cell r="AE4">
            <v>14.8</v>
          </cell>
        </row>
        <row r="5">
          <cell r="B5" t="str">
            <v>US011</v>
          </cell>
          <cell r="D5">
            <v>20.9</v>
          </cell>
          <cell r="E5">
            <v>27.51</v>
          </cell>
          <cell r="F5">
            <v>0.31626794258373225</v>
          </cell>
          <cell r="G5">
            <v>11.06541846125</v>
          </cell>
          <cell r="H5">
            <v>11.707418461249999</v>
          </cell>
          <cell r="I5">
            <v>14.908492126198611</v>
          </cell>
          <cell r="J5">
            <v>15.56975212619861</v>
          </cell>
          <cell r="K5">
            <v>0.1922418710781515</v>
          </cell>
          <cell r="L5">
            <v>0</v>
          </cell>
          <cell r="M5">
            <v>17.53</v>
          </cell>
          <cell r="N5">
            <v>27.51</v>
          </cell>
          <cell r="O5">
            <v>41.8</v>
          </cell>
          <cell r="P5">
            <v>0.5194474736459467</v>
          </cell>
          <cell r="Q5">
            <v>-0.3418660287081339</v>
          </cell>
          <cell r="R5">
            <v>-0.3418660287081339</v>
          </cell>
          <cell r="S5">
            <v>-0.2760526315789472</v>
          </cell>
          <cell r="T5">
            <v>31.349999999999998</v>
          </cell>
          <cell r="U5">
            <v>0.13958560523445995</v>
          </cell>
          <cell r="V5">
            <v>20.9</v>
          </cell>
          <cell r="W5">
            <v>41.8</v>
          </cell>
          <cell r="X5">
            <v>27.2</v>
          </cell>
          <cell r="Z5">
            <v>19.19</v>
          </cell>
          <cell r="AA5">
            <v>17.53</v>
          </cell>
          <cell r="AB5">
            <v>-1.6600000000000001</v>
          </cell>
          <cell r="AC5">
            <v>18.25</v>
          </cell>
          <cell r="AD5">
            <v>19.078634038690936</v>
          </cell>
          <cell r="AE5">
            <v>19.1</v>
          </cell>
        </row>
        <row r="6">
          <cell r="B6" t="str">
            <v>US023</v>
          </cell>
          <cell r="D6">
            <v>24.4</v>
          </cell>
          <cell r="E6">
            <v>31.89</v>
          </cell>
          <cell r="F6">
            <v>0.3069672131147543</v>
          </cell>
          <cell r="G6">
            <v>14.002324250000001</v>
          </cell>
          <cell r="H6">
            <v>14.64432425</v>
          </cell>
          <cell r="I6">
            <v>17.933505088611113</v>
          </cell>
          <cell r="J6">
            <v>18.594765088611112</v>
          </cell>
          <cell r="K6">
            <v>0.18966357874207684</v>
          </cell>
          <cell r="L6">
            <v>0</v>
          </cell>
          <cell r="M6">
            <v>20.51</v>
          </cell>
          <cell r="N6">
            <v>31.89</v>
          </cell>
          <cell r="O6">
            <v>48.8</v>
          </cell>
          <cell r="P6">
            <v>0.5302602696770147</v>
          </cell>
          <cell r="Q6">
            <v>-0.34651639344262286</v>
          </cell>
          <cell r="R6">
            <v>-0.313842213114754</v>
          </cell>
          <cell r="S6">
            <v>-0.2811680327868852</v>
          </cell>
          <cell r="T6">
            <v>36.599999999999994</v>
          </cell>
          <cell r="U6">
            <v>0.1476952022577609</v>
          </cell>
          <cell r="V6">
            <v>25.4</v>
          </cell>
          <cell r="W6">
            <v>50.8</v>
          </cell>
          <cell r="X6">
            <v>33.05</v>
          </cell>
          <cell r="Z6">
            <v>23.15</v>
          </cell>
          <cell r="AA6">
            <v>20.51</v>
          </cell>
          <cell r="AB6">
            <v>-2.639999999999997</v>
          </cell>
          <cell r="AC6">
            <v>21.9</v>
          </cell>
          <cell r="AD6">
            <v>23.157344831940712</v>
          </cell>
          <cell r="AE6">
            <v>23.2</v>
          </cell>
        </row>
        <row r="7">
          <cell r="B7" t="str">
            <v>US026</v>
          </cell>
          <cell r="D7">
            <v>31</v>
          </cell>
          <cell r="E7">
            <v>40.9</v>
          </cell>
          <cell r="F7">
            <v>0.3193548387096774</v>
          </cell>
          <cell r="M7">
            <v>27</v>
          </cell>
          <cell r="N7">
            <v>40.9</v>
          </cell>
          <cell r="O7">
            <v>62</v>
          </cell>
          <cell r="P7">
            <v>0.5158924205378974</v>
          </cell>
          <cell r="Q7">
            <v>-0.3403225806451613</v>
          </cell>
          <cell r="R7">
            <v>-0.5363498487903225</v>
          </cell>
          <cell r="S7">
            <v>-0.27435483870967736</v>
          </cell>
          <cell r="T7">
            <v>46.5</v>
          </cell>
          <cell r="U7">
            <v>0.13691931540342295</v>
          </cell>
          <cell r="V7">
            <v>30.3</v>
          </cell>
          <cell r="W7">
            <v>60.6</v>
          </cell>
          <cell r="X7">
            <v>37.75</v>
          </cell>
          <cell r="Z7">
            <v>27.55</v>
          </cell>
          <cell r="AA7">
            <v>27</v>
          </cell>
          <cell r="AB7">
            <v>-0.5500000000000007</v>
          </cell>
          <cell r="AC7">
            <v>25.9</v>
          </cell>
          <cell r="AD7">
            <v>25.09528901883726</v>
          </cell>
          <cell r="AE7">
            <v>25.9</v>
          </cell>
        </row>
        <row r="8">
          <cell r="B8" t="str">
            <v>US032</v>
          </cell>
          <cell r="D8">
            <v>21.3</v>
          </cell>
          <cell r="E8">
            <v>28.85</v>
          </cell>
          <cell r="F8">
            <v>0.35446009389671373</v>
          </cell>
          <cell r="G8">
            <v>11.71851995</v>
          </cell>
          <cell r="H8">
            <v>12.320519949999998</v>
          </cell>
          <cell r="I8">
            <v>15.581186659611111</v>
          </cell>
          <cell r="J8">
            <v>16.201246659611108</v>
          </cell>
          <cell r="K8">
            <v>0.14454594304137558</v>
          </cell>
          <cell r="L8">
            <v>0</v>
          </cell>
          <cell r="M8">
            <v>18.61</v>
          </cell>
          <cell r="N8">
            <v>28.85</v>
          </cell>
          <cell r="O8">
            <v>42.6</v>
          </cell>
          <cell r="P8">
            <v>0.47660311958405543</v>
          </cell>
          <cell r="Q8">
            <v>-0.32276995305164313</v>
          </cell>
          <cell r="R8">
            <v>-0.554291899723701</v>
          </cell>
          <cell r="S8">
            <v>-0.2550469483568074</v>
          </cell>
          <cell r="T8">
            <v>31.950000000000003</v>
          </cell>
          <cell r="U8">
            <v>0.10745233968804158</v>
          </cell>
          <cell r="V8">
            <v>21.3</v>
          </cell>
          <cell r="W8">
            <v>42.6</v>
          </cell>
          <cell r="X8">
            <v>27.7</v>
          </cell>
          <cell r="Z8">
            <v>19.68</v>
          </cell>
          <cell r="AA8">
            <v>18.61</v>
          </cell>
          <cell r="AB8">
            <v>-1.0700000000000003</v>
          </cell>
          <cell r="AC8">
            <v>18.7</v>
          </cell>
          <cell r="AD8">
            <v>19.48048847388899</v>
          </cell>
          <cell r="AE8">
            <v>19.5</v>
          </cell>
        </row>
        <row r="9">
          <cell r="B9" t="str">
            <v>US034</v>
          </cell>
          <cell r="D9">
            <v>23</v>
          </cell>
          <cell r="E9">
            <v>30.87</v>
          </cell>
          <cell r="F9">
            <v>0.3421739130434782</v>
          </cell>
          <cell r="G9">
            <v>12.380174250000001</v>
          </cell>
          <cell r="H9">
            <v>13.02217425</v>
          </cell>
          <cell r="I9">
            <v>16.262690588611115</v>
          </cell>
          <cell r="J9">
            <v>16.923950588611113</v>
          </cell>
          <cell r="K9">
            <v>0.14314115308151099</v>
          </cell>
          <cell r="L9">
            <v>0</v>
          </cell>
          <cell r="M9">
            <v>20.12</v>
          </cell>
          <cell r="N9">
            <v>30.87</v>
          </cell>
          <cell r="O9">
            <v>46</v>
          </cell>
          <cell r="P9">
            <v>0.4901198574667962</v>
          </cell>
          <cell r="Q9">
            <v>-0.3289130434782609</v>
          </cell>
          <cell r="R9">
            <v>-0.5395284591054881</v>
          </cell>
          <cell r="S9">
            <v>-0.26180434782608697</v>
          </cell>
          <cell r="T9">
            <v>34.5</v>
          </cell>
          <cell r="U9">
            <v>0.11758989310009715</v>
          </cell>
          <cell r="V9">
            <v>23</v>
          </cell>
          <cell r="W9">
            <v>46</v>
          </cell>
          <cell r="X9">
            <v>29.95</v>
          </cell>
          <cell r="Z9">
            <v>21.64</v>
          </cell>
          <cell r="AA9">
            <v>20.12</v>
          </cell>
          <cell r="AB9">
            <v>-1.5199999999999996</v>
          </cell>
          <cell r="AC9">
            <v>20.6</v>
          </cell>
          <cell r="AD9">
            <v>21.75668491194071</v>
          </cell>
          <cell r="AE9">
            <v>21.8</v>
          </cell>
        </row>
        <row r="10">
          <cell r="B10" t="str">
            <v>US044</v>
          </cell>
          <cell r="D10">
            <v>17.1</v>
          </cell>
          <cell r="E10">
            <v>23.52</v>
          </cell>
          <cell r="F10">
            <v>0.3754385964912279</v>
          </cell>
          <cell r="G10">
            <v>8.729775750000002</v>
          </cell>
          <cell r="H10">
            <v>9.281775750000001</v>
          </cell>
          <cell r="I10">
            <v>12.502780133611113</v>
          </cell>
          <cell r="J10">
            <v>13.071340133611113</v>
          </cell>
          <cell r="K10">
            <v>0.13696808510638303</v>
          </cell>
          <cell r="L10">
            <v>0</v>
          </cell>
          <cell r="M10">
            <v>15.04</v>
          </cell>
          <cell r="N10">
            <v>23.52</v>
          </cell>
          <cell r="O10">
            <v>34.2</v>
          </cell>
          <cell r="P10">
            <v>0.45408163265306145</v>
          </cell>
          <cell r="Q10">
            <v>-0.31228070175438605</v>
          </cell>
          <cell r="R10">
            <v>-0.6811388433786079</v>
          </cell>
          <cell r="S10">
            <v>-0.24350877192982467</v>
          </cell>
          <cell r="T10">
            <v>25.650000000000002</v>
          </cell>
          <cell r="U10">
            <v>0.09056122448979598</v>
          </cell>
          <cell r="V10">
            <v>17.1</v>
          </cell>
          <cell r="W10">
            <v>34.2</v>
          </cell>
          <cell r="X10">
            <v>22.25</v>
          </cell>
          <cell r="Z10">
            <v>15.74</v>
          </cell>
          <cell r="AA10">
            <v>15.04</v>
          </cell>
          <cell r="AB10">
            <v>-0.7000000000000011</v>
          </cell>
          <cell r="AC10">
            <v>15.1</v>
          </cell>
          <cell r="AD10">
            <v>15.733840957371745</v>
          </cell>
          <cell r="AE10">
            <v>15.75</v>
          </cell>
        </row>
        <row r="11">
          <cell r="B11" t="str">
            <v>US047/1</v>
          </cell>
          <cell r="D11">
            <v>15.35</v>
          </cell>
          <cell r="E11">
            <v>21.16</v>
          </cell>
          <cell r="F11">
            <v>0.3785016286644951</v>
          </cell>
          <cell r="G11">
            <v>7.577844774999999</v>
          </cell>
          <cell r="H11">
            <v>7.649844774999999</v>
          </cell>
          <cell r="I11">
            <v>11.31629122936111</v>
          </cell>
          <cell r="J11">
            <v>11.39045122936111</v>
          </cell>
          <cell r="K11">
            <v>0.12619222303741728</v>
          </cell>
          <cell r="L11">
            <v>0</v>
          </cell>
          <cell r="M11">
            <v>13.63</v>
          </cell>
          <cell r="N11">
            <v>21.16</v>
          </cell>
          <cell r="O11">
            <v>30.7</v>
          </cell>
          <cell r="P11">
            <v>0.45085066162570886</v>
          </cell>
          <cell r="Q11">
            <v>-0.31074918566775245</v>
          </cell>
          <cell r="R11">
            <v>-0.6927953289300819</v>
          </cell>
          <cell r="S11">
            <v>-0.2418241042345276</v>
          </cell>
          <cell r="T11">
            <v>23.025</v>
          </cell>
          <cell r="U11">
            <v>0.08813799621928164</v>
          </cell>
          <cell r="V11">
            <v>15.35</v>
          </cell>
          <cell r="W11">
            <v>30.7</v>
          </cell>
          <cell r="X11">
            <v>20</v>
          </cell>
          <cell r="Z11">
            <v>14.32</v>
          </cell>
          <cell r="AA11">
            <v>13.63</v>
          </cell>
          <cell r="AB11">
            <v>-0.6899999999999995</v>
          </cell>
          <cell r="AC11">
            <v>13.9</v>
          </cell>
          <cell r="AD11">
            <v>14.221830429156427</v>
          </cell>
          <cell r="AE11">
            <v>14.3</v>
          </cell>
        </row>
        <row r="12">
          <cell r="B12" t="str">
            <v>US048</v>
          </cell>
          <cell r="D12">
            <v>15.9</v>
          </cell>
          <cell r="E12">
            <v>26.74</v>
          </cell>
          <cell r="F12">
            <v>0.681761006289308</v>
          </cell>
          <cell r="G12">
            <v>7.8352234</v>
          </cell>
          <cell r="H12">
            <v>8.4072234</v>
          </cell>
          <cell r="I12">
            <v>11.581391213111111</v>
          </cell>
          <cell r="J12">
            <v>12.17055121311111</v>
          </cell>
          <cell r="K12">
            <v>-0.03166869671132777</v>
          </cell>
          <cell r="L12">
            <v>0</v>
          </cell>
          <cell r="M12">
            <v>16.42</v>
          </cell>
          <cell r="N12">
            <v>26.74</v>
          </cell>
          <cell r="O12">
            <v>31.8</v>
          </cell>
          <cell r="P12">
            <v>0.18922961854899034</v>
          </cell>
          <cell r="Q12">
            <v>-0.159119496855346</v>
          </cell>
          <cell r="R12">
            <v>-0.6127984590088287</v>
          </cell>
          <cell r="S12">
            <v>-0.07503144654088045</v>
          </cell>
          <cell r="T12">
            <v>23.85</v>
          </cell>
          <cell r="U12">
            <v>-0.10807778608825713</v>
          </cell>
          <cell r="V12">
            <v>15.9</v>
          </cell>
          <cell r="W12">
            <v>31.8</v>
          </cell>
          <cell r="X12">
            <v>20.7</v>
          </cell>
          <cell r="Z12">
            <v>14.63</v>
          </cell>
          <cell r="AA12">
            <v>16.42</v>
          </cell>
          <cell r="AB12">
            <v>1.790000000000001</v>
          </cell>
          <cell r="AC12">
            <v>14.15</v>
          </cell>
          <cell r="AD12">
            <v>14.538026395440712</v>
          </cell>
          <cell r="AE12">
            <v>14.6</v>
          </cell>
        </row>
        <row r="13">
          <cell r="B13" t="str">
            <v>US049</v>
          </cell>
          <cell r="C13" t="str">
            <v>13,94/24,48</v>
          </cell>
          <cell r="D13">
            <v>15.5</v>
          </cell>
          <cell r="E13">
            <v>21.16</v>
          </cell>
          <cell r="F13">
            <v>0.3651612903225807</v>
          </cell>
          <cell r="G13">
            <v>7.577844774999999</v>
          </cell>
          <cell r="H13">
            <v>7.649844774999999</v>
          </cell>
          <cell r="I13">
            <v>11.31629122936111</v>
          </cell>
          <cell r="J13">
            <v>11.39045122936111</v>
          </cell>
          <cell r="K13">
            <v>0.13719735876742467</v>
          </cell>
          <cell r="L13">
            <v>0</v>
          </cell>
          <cell r="M13">
            <v>13.63</v>
          </cell>
          <cell r="N13">
            <v>21.16</v>
          </cell>
          <cell r="O13">
            <v>31</v>
          </cell>
          <cell r="P13">
            <v>0.46502835538752363</v>
          </cell>
          <cell r="Q13">
            <v>-0.31741935483870964</v>
          </cell>
          <cell r="R13">
            <v>-0.7823515459964949</v>
          </cell>
          <cell r="S13">
            <v>-0.2491612903225805</v>
          </cell>
          <cell r="T13">
            <v>23.25</v>
          </cell>
          <cell r="U13">
            <v>0.09877126654064261</v>
          </cell>
          <cell r="V13">
            <v>15.5</v>
          </cell>
          <cell r="W13">
            <v>31</v>
          </cell>
          <cell r="X13">
            <v>20.2</v>
          </cell>
          <cell r="Z13">
            <v>14.37</v>
          </cell>
          <cell r="AA13">
            <v>13.94</v>
          </cell>
          <cell r="AB13">
            <v>-0.4299999999999997</v>
          </cell>
          <cell r="AC13">
            <v>13.9</v>
          </cell>
          <cell r="AD13">
            <v>14.264311029156426</v>
          </cell>
          <cell r="AE13">
            <v>14.3</v>
          </cell>
        </row>
        <row r="14">
          <cell r="B14" t="str">
            <v>US050</v>
          </cell>
          <cell r="C14">
            <v>15.59</v>
          </cell>
          <cell r="D14">
            <v>17.5</v>
          </cell>
          <cell r="E14">
            <v>23.54</v>
          </cell>
          <cell r="F14">
            <v>0.3451428571428572</v>
          </cell>
          <cell r="G14">
            <v>8.907942349999999</v>
          </cell>
          <cell r="H14">
            <v>9.479942349999998</v>
          </cell>
          <cell r="I14">
            <v>12.68629173161111</v>
          </cell>
          <cell r="J14">
            <v>13.27545173161111</v>
          </cell>
          <cell r="K14">
            <v>0.09443402126328948</v>
          </cell>
          <cell r="L14">
            <v>0</v>
          </cell>
          <cell r="M14">
            <v>15.99</v>
          </cell>
          <cell r="N14">
            <v>23.54</v>
          </cell>
          <cell r="O14">
            <v>35</v>
          </cell>
          <cell r="P14">
            <v>0.4868309260832626</v>
          </cell>
          <cell r="Q14">
            <v>-0.3274285714285714</v>
          </cell>
          <cell r="R14">
            <v>-0.7933829155146894</v>
          </cell>
          <cell r="S14">
            <v>-0.2601714285714285</v>
          </cell>
          <cell r="T14">
            <v>26.25</v>
          </cell>
          <cell r="U14">
            <v>0.1151231945624469</v>
          </cell>
          <cell r="V14">
            <v>17.5</v>
          </cell>
          <cell r="W14">
            <v>35</v>
          </cell>
          <cell r="X14">
            <v>22.8</v>
          </cell>
          <cell r="Z14">
            <v>16.05</v>
          </cell>
          <cell r="AA14">
            <v>15.69</v>
          </cell>
          <cell r="AB14">
            <v>-0.3600000000000012</v>
          </cell>
          <cell r="AC14">
            <v>15.4</v>
          </cell>
          <cell r="AD14">
            <v>15.880835232440713</v>
          </cell>
          <cell r="AE14">
            <v>15.9</v>
          </cell>
        </row>
        <row r="15">
          <cell r="B15" t="str">
            <v>US054</v>
          </cell>
          <cell r="D15">
            <v>21.75</v>
          </cell>
          <cell r="E15">
            <v>29.63</v>
          </cell>
          <cell r="F15">
            <v>0.36229885057471267</v>
          </cell>
          <cell r="G15">
            <v>12.146124250000002</v>
          </cell>
          <cell r="H15">
            <v>12.788124250000001</v>
          </cell>
          <cell r="I15">
            <v>16.02161908861111</v>
          </cell>
          <cell r="J15">
            <v>16.682879088611113</v>
          </cell>
          <cell r="K15">
            <v>0.1453396524486572</v>
          </cell>
          <cell r="L15">
            <v>0</v>
          </cell>
          <cell r="M15">
            <v>18.99</v>
          </cell>
          <cell r="N15">
            <v>29.63</v>
          </cell>
          <cell r="O15">
            <v>43.5</v>
          </cell>
          <cell r="P15">
            <v>0.46810664866689167</v>
          </cell>
          <cell r="Q15">
            <v>-0.31885057471264366</v>
          </cell>
          <cell r="R15">
            <v>-0.7362578928834849</v>
          </cell>
          <cell r="S15">
            <v>-0.25073563218390793</v>
          </cell>
          <cell r="T15">
            <v>32.625</v>
          </cell>
          <cell r="U15">
            <v>0.1010799865001688</v>
          </cell>
          <cell r="V15">
            <v>21.75</v>
          </cell>
          <cell r="W15">
            <v>43.5</v>
          </cell>
          <cell r="X15">
            <v>28.3</v>
          </cell>
          <cell r="Z15">
            <v>20.54</v>
          </cell>
          <cell r="AA15">
            <v>18.99</v>
          </cell>
          <cell r="AB15">
            <v>-1.5500000000000007</v>
          </cell>
          <cell r="AC15">
            <v>19.55</v>
          </cell>
          <cell r="AD15">
            <v>20.75810094194071</v>
          </cell>
          <cell r="AE15">
            <v>20.8</v>
          </cell>
        </row>
        <row r="16">
          <cell r="B16" t="str">
            <v>US057</v>
          </cell>
          <cell r="D16">
            <v>17.8</v>
          </cell>
          <cell r="E16">
            <v>23.31</v>
          </cell>
          <cell r="F16">
            <v>0.30955056179775275</v>
          </cell>
          <cell r="G16">
            <v>9.0569107</v>
          </cell>
          <cell r="H16">
            <v>9.628910699999999</v>
          </cell>
          <cell r="I16">
            <v>12.839729132111112</v>
          </cell>
          <cell r="J16">
            <v>13.42888913211111</v>
          </cell>
          <cell r="K16">
            <v>0.18429807052561564</v>
          </cell>
          <cell r="L16">
            <v>0</v>
          </cell>
          <cell r="M16">
            <v>15.03</v>
          </cell>
          <cell r="N16">
            <v>23.31</v>
          </cell>
          <cell r="O16">
            <v>35.6</v>
          </cell>
          <cell r="P16">
            <v>0.5272415272415274</v>
          </cell>
          <cell r="Q16">
            <v>-0.3452247191011236</v>
          </cell>
          <cell r="R16">
            <v>-0.8574891723926488</v>
          </cell>
          <cell r="S16">
            <v>-0.2797471910112359</v>
          </cell>
          <cell r="T16">
            <v>26.700000000000003</v>
          </cell>
          <cell r="U16">
            <v>0.14543114543114566</v>
          </cell>
          <cell r="V16">
            <v>17.8</v>
          </cell>
          <cell r="W16">
            <v>35.6</v>
          </cell>
          <cell r="X16">
            <v>23.15</v>
          </cell>
          <cell r="Z16">
            <v>16.45</v>
          </cell>
          <cell r="AA16">
            <v>15.03</v>
          </cell>
          <cell r="AB16">
            <v>-1.42</v>
          </cell>
          <cell r="AC16">
            <v>15.8</v>
          </cell>
          <cell r="AD16">
            <v>16.338878802505945</v>
          </cell>
          <cell r="AE16">
            <v>16.4</v>
          </cell>
        </row>
        <row r="17">
          <cell r="B17" t="str">
            <v>US068</v>
          </cell>
          <cell r="D17">
            <v>23</v>
          </cell>
          <cell r="E17">
            <v>30.08</v>
          </cell>
          <cell r="F17">
            <v>0.3078260869565217</v>
          </cell>
          <cell r="G17">
            <v>12.7128007</v>
          </cell>
          <cell r="H17">
            <v>13.3548007</v>
          </cell>
          <cell r="I17">
            <v>16.60529583211111</v>
          </cell>
          <cell r="J17">
            <v>17.26655583211111</v>
          </cell>
          <cell r="K17">
            <v>0.1960478419136764</v>
          </cell>
          <cell r="L17">
            <v>0</v>
          </cell>
          <cell r="M17">
            <v>19.23</v>
          </cell>
          <cell r="N17">
            <v>30.08</v>
          </cell>
          <cell r="O17">
            <v>46</v>
          </cell>
          <cell r="P17">
            <v>0.5292553191489362</v>
          </cell>
          <cell r="Q17">
            <v>-0.34608695652173915</v>
          </cell>
          <cell r="R17">
            <v>-0.8648903934496056</v>
          </cell>
          <cell r="S17">
            <v>-0.280695652173913</v>
          </cell>
          <cell r="T17">
            <v>34.5</v>
          </cell>
          <cell r="U17">
            <v>0.14694148936170226</v>
          </cell>
          <cell r="V17">
            <v>23</v>
          </cell>
          <cell r="W17">
            <v>46</v>
          </cell>
          <cell r="X17">
            <v>29.95</v>
          </cell>
          <cell r="Z17">
            <v>21.7</v>
          </cell>
          <cell r="AA17">
            <v>19.23</v>
          </cell>
          <cell r="AB17">
            <v>-2.469999999999999</v>
          </cell>
          <cell r="AC17">
            <v>20.65</v>
          </cell>
          <cell r="AD17">
            <v>21.828680864574906</v>
          </cell>
          <cell r="AE17">
            <v>21.85</v>
          </cell>
        </row>
        <row r="18">
          <cell r="B18" t="str">
            <v>US069</v>
          </cell>
          <cell r="D18">
            <v>27.85</v>
          </cell>
          <cell r="E18">
            <v>35.82</v>
          </cell>
          <cell r="F18">
            <v>0.2861759425493715</v>
          </cell>
          <cell r="G18">
            <v>14.388910700000002</v>
          </cell>
          <cell r="H18">
            <v>15.030910700000002</v>
          </cell>
          <cell r="I18">
            <v>18.331689132111116</v>
          </cell>
          <cell r="J18">
            <v>18.992949132111114</v>
          </cell>
          <cell r="K18">
            <v>0.2150959860383943</v>
          </cell>
          <cell r="L18">
            <v>0</v>
          </cell>
          <cell r="M18">
            <v>22.92</v>
          </cell>
          <cell r="N18">
            <v>35.82</v>
          </cell>
          <cell r="O18">
            <v>55.7</v>
          </cell>
          <cell r="P18">
            <v>0.5549972082635399</v>
          </cell>
          <cell r="Q18">
            <v>-0.35691202872531425</v>
          </cell>
          <cell r="R18">
            <v>-0.8303906233947294</v>
          </cell>
          <cell r="S18">
            <v>-0.2926032315978456</v>
          </cell>
          <cell r="T18">
            <v>41.775000000000006</v>
          </cell>
          <cell r="U18">
            <v>0.16624790619765517</v>
          </cell>
          <cell r="V18">
            <v>27.85</v>
          </cell>
          <cell r="W18">
            <v>55.7</v>
          </cell>
          <cell r="X18">
            <v>36.25</v>
          </cell>
          <cell r="Z18">
            <v>23.5</v>
          </cell>
          <cell r="AA18">
            <v>22.92</v>
          </cell>
          <cell r="AB18">
            <v>-0.5799999999999983</v>
          </cell>
          <cell r="AC18">
            <v>22.2</v>
          </cell>
          <cell r="AD18">
            <v>25.319303484574913</v>
          </cell>
          <cell r="AE18">
            <v>25.35</v>
          </cell>
        </row>
        <row r="19">
          <cell r="B19" t="str">
            <v>US072</v>
          </cell>
          <cell r="D19">
            <v>18.1</v>
          </cell>
          <cell r="E19">
            <v>24.21</v>
          </cell>
          <cell r="F19">
            <v>0.3375690607734807</v>
          </cell>
          <cell r="G19">
            <v>9.3701607</v>
          </cell>
          <cell r="H19">
            <v>9.942160699999999</v>
          </cell>
          <cell r="I19">
            <v>13.16237663211111</v>
          </cell>
          <cell r="J19">
            <v>13.75153663211111</v>
          </cell>
          <cell r="K19">
            <v>0.16473616473616493</v>
          </cell>
          <cell r="L19">
            <v>0</v>
          </cell>
          <cell r="M19">
            <v>15.54</v>
          </cell>
          <cell r="N19">
            <v>24.21</v>
          </cell>
          <cell r="O19">
            <v>36.2</v>
          </cell>
          <cell r="P19">
            <v>0.4952498967368857</v>
          </cell>
          <cell r="Q19">
            <v>-0.33121546961325965</v>
          </cell>
          <cell r="R19">
            <v>-0.9046909630835919</v>
          </cell>
          <cell r="S19">
            <v>-0.26433701657458564</v>
          </cell>
          <cell r="T19">
            <v>27.150000000000002</v>
          </cell>
          <cell r="U19">
            <v>0.12143742255266421</v>
          </cell>
          <cell r="V19">
            <v>18.1</v>
          </cell>
          <cell r="W19">
            <v>36.2</v>
          </cell>
          <cell r="X19">
            <v>23.55</v>
          </cell>
          <cell r="Z19">
            <v>16.75</v>
          </cell>
          <cell r="AA19">
            <v>15.54</v>
          </cell>
          <cell r="AB19">
            <v>-1.2100000000000009</v>
          </cell>
          <cell r="AC19">
            <v>16.05</v>
          </cell>
          <cell r="AD19">
            <v>16.642610530092153</v>
          </cell>
          <cell r="AE19">
            <v>16.65</v>
          </cell>
        </row>
        <row r="20">
          <cell r="B20" t="str">
            <v>US077</v>
          </cell>
          <cell r="D20">
            <v>15.5</v>
          </cell>
          <cell r="E20">
            <v>21.72</v>
          </cell>
          <cell r="F20">
            <v>0.401290322580645</v>
          </cell>
          <cell r="G20">
            <v>7.97682235</v>
          </cell>
          <cell r="H20">
            <v>8.548822349999998</v>
          </cell>
          <cell r="I20">
            <v>11.727238131611111</v>
          </cell>
          <cell r="J20">
            <v>12.316398131611109</v>
          </cell>
          <cell r="K20">
            <v>0.0861948142957254</v>
          </cell>
          <cell r="L20">
            <v>0</v>
          </cell>
          <cell r="M20">
            <v>14.27</v>
          </cell>
          <cell r="N20">
            <v>21.72</v>
          </cell>
          <cell r="O20">
            <v>31</v>
          </cell>
          <cell r="P20">
            <v>0.427255985267035</v>
          </cell>
          <cell r="Q20">
            <v>-0.2993548387096775</v>
          </cell>
          <cell r="R20">
            <v>-0.9053361079266269</v>
          </cell>
          <cell r="S20">
            <v>-0.2292903225806452</v>
          </cell>
          <cell r="T20">
            <v>23.25</v>
          </cell>
          <cell r="U20">
            <v>0.07044198895027631</v>
          </cell>
          <cell r="V20">
            <v>15.5</v>
          </cell>
          <cell r="W20">
            <v>31</v>
          </cell>
          <cell r="X20">
            <v>20.2</v>
          </cell>
          <cell r="Z20">
            <v>14.29</v>
          </cell>
          <cell r="AA20">
            <v>14.27</v>
          </cell>
          <cell r="AB20">
            <v>-0.019999999999999574</v>
          </cell>
          <cell r="AC20">
            <v>13.85</v>
          </cell>
          <cell r="AD20">
            <v>14.359108404594835</v>
          </cell>
          <cell r="AE20">
            <v>14.4</v>
          </cell>
        </row>
        <row r="21">
          <cell r="B21" t="str">
            <v>US078</v>
          </cell>
          <cell r="D21">
            <v>16</v>
          </cell>
          <cell r="E21">
            <v>24.15</v>
          </cell>
          <cell r="F21">
            <v>0.5093749999999999</v>
          </cell>
          <cell r="G21">
            <v>7.91082235</v>
          </cell>
          <cell r="H21">
            <v>8.48282235</v>
          </cell>
          <cell r="I21">
            <v>11.65925813161111</v>
          </cell>
          <cell r="J21">
            <v>12.24841813161111</v>
          </cell>
          <cell r="K21">
            <v>0.010101010101010166</v>
          </cell>
          <cell r="L21">
            <v>0</v>
          </cell>
          <cell r="M21">
            <v>15.84</v>
          </cell>
          <cell r="N21">
            <v>24.15</v>
          </cell>
          <cell r="O21">
            <v>32</v>
          </cell>
          <cell r="P21">
            <v>0.3250517598343685</v>
          </cell>
          <cell r="Q21">
            <v>-0.24531250000000004</v>
          </cell>
          <cell r="R21">
            <v>-0.8719979235932098</v>
          </cell>
          <cell r="S21">
            <v>-0.16984374999999996</v>
          </cell>
          <cell r="T21">
            <v>24</v>
          </cell>
          <cell r="U21">
            <v>-0.006211180124223503</v>
          </cell>
          <cell r="V21">
            <v>16</v>
          </cell>
          <cell r="W21">
            <v>32</v>
          </cell>
          <cell r="X21">
            <v>20.85</v>
          </cell>
          <cell r="Z21">
            <v>14.3</v>
          </cell>
          <cell r="AA21">
            <v>15.84</v>
          </cell>
          <cell r="AB21">
            <v>1.5399999999999991</v>
          </cell>
          <cell r="AC21">
            <v>13.75</v>
          </cell>
          <cell r="AD21">
            <v>14.16600829968209</v>
          </cell>
          <cell r="AE21">
            <v>14.2</v>
          </cell>
        </row>
        <row r="22">
          <cell r="B22" t="str">
            <v>US090</v>
          </cell>
          <cell r="D22">
            <v>19.6</v>
          </cell>
          <cell r="E22">
            <v>26.47</v>
          </cell>
          <cell r="F22">
            <v>0.3505102040816326</v>
          </cell>
          <cell r="G22">
            <v>10.444669950000002</v>
          </cell>
          <cell r="H22">
            <v>11.04666995</v>
          </cell>
          <cell r="I22">
            <v>14.269121159611112</v>
          </cell>
          <cell r="J22">
            <v>14.88918115961111</v>
          </cell>
          <cell r="K22">
            <v>0.15702479338842967</v>
          </cell>
          <cell r="L22">
            <v>0</v>
          </cell>
          <cell r="M22">
            <v>16.94</v>
          </cell>
          <cell r="N22">
            <v>26.47</v>
          </cell>
          <cell r="O22">
            <v>39.2</v>
          </cell>
          <cell r="P22">
            <v>0.48092179826218384</v>
          </cell>
          <cell r="Q22">
            <v>-0.3247448979591837</v>
          </cell>
          <cell r="R22">
            <v>-0.9356420865515989</v>
          </cell>
          <cell r="S22">
            <v>-0.2572193877551021</v>
          </cell>
          <cell r="T22">
            <v>29.400000000000002</v>
          </cell>
          <cell r="U22">
            <v>0.11069134869663788</v>
          </cell>
          <cell r="V22">
            <v>19.6</v>
          </cell>
          <cell r="W22">
            <v>39.2</v>
          </cell>
          <cell r="X22">
            <v>25.5</v>
          </cell>
          <cell r="Z22">
            <v>18.05</v>
          </cell>
          <cell r="AA22">
            <v>16.94</v>
          </cell>
          <cell r="AB22">
            <v>-1.1099999999999994</v>
          </cell>
          <cell r="AC22">
            <v>17.25</v>
          </cell>
          <cell r="AD22">
            <v>17.990986933888987</v>
          </cell>
          <cell r="AE22">
            <v>18</v>
          </cell>
        </row>
        <row r="23">
          <cell r="B23" t="str">
            <v>US097</v>
          </cell>
          <cell r="D23">
            <v>20</v>
          </cell>
          <cell r="E23">
            <v>27.47</v>
          </cell>
          <cell r="F23">
            <v>0.37349999999999994</v>
          </cell>
          <cell r="G23">
            <v>10.89722995</v>
          </cell>
          <cell r="H23">
            <v>11.499229949999998</v>
          </cell>
          <cell r="I23">
            <v>14.735257959611111</v>
          </cell>
          <cell r="J23">
            <v>15.35531795961111</v>
          </cell>
          <cell r="K23">
            <v>0.11482720178372352</v>
          </cell>
          <cell r="L23">
            <v>0</v>
          </cell>
          <cell r="M23">
            <v>17.94</v>
          </cell>
          <cell r="N23">
            <v>27.47</v>
          </cell>
          <cell r="O23">
            <v>40</v>
          </cell>
          <cell r="P23">
            <v>0.456133964324718</v>
          </cell>
          <cell r="Q23">
            <v>-0.31325000000000003</v>
          </cell>
          <cell r="R23">
            <v>-0.934989572118611</v>
          </cell>
          <cell r="S23">
            <v>-0.244575</v>
          </cell>
          <cell r="T23">
            <v>30</v>
          </cell>
          <cell r="U23">
            <v>0.09210047324353843</v>
          </cell>
          <cell r="V23">
            <v>20</v>
          </cell>
          <cell r="W23">
            <v>40</v>
          </cell>
          <cell r="X23">
            <v>26</v>
          </cell>
          <cell r="Z23">
            <v>18.82</v>
          </cell>
          <cell r="AA23">
            <v>17.94</v>
          </cell>
          <cell r="AB23">
            <v>-0.879999999999999</v>
          </cell>
          <cell r="AC23">
            <v>17.95</v>
          </cell>
          <cell r="AD23">
            <v>18.864803061475193</v>
          </cell>
          <cell r="AE23">
            <v>18.9</v>
          </cell>
        </row>
        <row r="24">
          <cell r="B24" t="str">
            <v>US105</v>
          </cell>
          <cell r="D24">
            <v>19</v>
          </cell>
          <cell r="E24">
            <v>25.74</v>
          </cell>
          <cell r="F24">
            <v>0.354736842105263</v>
          </cell>
          <cell r="G24">
            <v>10.19483425</v>
          </cell>
          <cell r="H24">
            <v>10.766834249999999</v>
          </cell>
          <cell r="I24">
            <v>14.01179038861111</v>
          </cell>
          <cell r="J24">
            <v>14.60095038861111</v>
          </cell>
          <cell r="K24">
            <v>0.12160566706021236</v>
          </cell>
          <cell r="L24">
            <v>0</v>
          </cell>
          <cell r="M24">
            <v>16.94</v>
          </cell>
          <cell r="N24">
            <v>25.74</v>
          </cell>
          <cell r="O24">
            <v>38</v>
          </cell>
          <cell r="P24">
            <v>0.47630147630147635</v>
          </cell>
          <cell r="Q24">
            <v>-0.3226315789473685</v>
          </cell>
          <cell r="R24">
            <v>-0.9132954356128742</v>
          </cell>
          <cell r="S24">
            <v>-0.2548947368421053</v>
          </cell>
          <cell r="T24">
            <v>28.5</v>
          </cell>
          <cell r="U24">
            <v>0.10722610722610737</v>
          </cell>
          <cell r="V24">
            <v>19</v>
          </cell>
          <cell r="W24">
            <v>38</v>
          </cell>
          <cell r="X24">
            <v>24.75</v>
          </cell>
          <cell r="Z24">
            <v>17.45</v>
          </cell>
          <cell r="AA24">
            <v>16.94</v>
          </cell>
          <cell r="AB24">
            <v>-0.509999999999998</v>
          </cell>
          <cell r="AC24">
            <v>16.75</v>
          </cell>
          <cell r="AD24">
            <v>17.269904237457958</v>
          </cell>
          <cell r="AE24">
            <v>17.3</v>
          </cell>
        </row>
        <row r="25">
          <cell r="B25" t="str">
            <v>US109</v>
          </cell>
          <cell r="D25">
            <v>17.8</v>
          </cell>
          <cell r="E25">
            <v>23.58</v>
          </cell>
          <cell r="F25">
            <v>0.32471910112359526</v>
          </cell>
          <cell r="G25">
            <v>8.65919235</v>
          </cell>
          <cell r="H25">
            <v>9.21119235</v>
          </cell>
          <cell r="I25">
            <v>12.430079231611112</v>
          </cell>
          <cell r="J25">
            <v>12.99863923161111</v>
          </cell>
          <cell r="K25">
            <v>0.17958913187541414</v>
          </cell>
          <cell r="L25">
            <v>0</v>
          </cell>
          <cell r="M25">
            <v>15.09</v>
          </cell>
          <cell r="N25">
            <v>23.58</v>
          </cell>
          <cell r="O25">
            <v>35.6</v>
          </cell>
          <cell r="P25">
            <v>0.5097540288379985</v>
          </cell>
          <cell r="Q25">
            <v>-0.3376404494382024</v>
          </cell>
          <cell r="R25">
            <v>-0.9573719213732219</v>
          </cell>
          <cell r="S25">
            <v>-0.2714044943820225</v>
          </cell>
          <cell r="T25">
            <v>26.700000000000003</v>
          </cell>
          <cell r="U25">
            <v>0.13231552162849902</v>
          </cell>
          <cell r="V25">
            <v>17.8</v>
          </cell>
          <cell r="W25">
            <v>35.6</v>
          </cell>
          <cell r="X25">
            <v>23.2</v>
          </cell>
          <cell r="Z25">
            <v>16.41</v>
          </cell>
          <cell r="AA25">
            <v>15.09</v>
          </cell>
          <cell r="AB25">
            <v>-1.3200000000000003</v>
          </cell>
          <cell r="AC25">
            <v>15.75</v>
          </cell>
          <cell r="AD25">
            <v>16.36076842554416</v>
          </cell>
          <cell r="AE25">
            <v>16.4</v>
          </cell>
        </row>
        <row r="26">
          <cell r="B26" t="str">
            <v>US129</v>
          </cell>
          <cell r="D26">
            <v>17.25</v>
          </cell>
          <cell r="E26">
            <v>23.67</v>
          </cell>
          <cell r="F26">
            <v>0.37217391304347847</v>
          </cell>
          <cell r="G26">
            <v>8.818442350000002</v>
          </cell>
          <cell r="H26">
            <v>9.370442350000001</v>
          </cell>
          <cell r="I26">
            <v>12.594106731611113</v>
          </cell>
          <cell r="J26">
            <v>13.162666731611113</v>
          </cell>
          <cell r="K26">
            <v>0.1477045908183634</v>
          </cell>
          <cell r="L26">
            <v>0</v>
          </cell>
          <cell r="M26">
            <v>15.03</v>
          </cell>
          <cell r="N26">
            <v>23.67</v>
          </cell>
          <cell r="O26">
            <v>34.5</v>
          </cell>
          <cell r="P26">
            <v>0.4575411913814955</v>
          </cell>
          <cell r="Q26">
            <v>-0.31391304347826077</v>
          </cell>
          <cell r="R26">
            <v>-0.9553971933926818</v>
          </cell>
          <cell r="S26">
            <v>-0.2453043478260869</v>
          </cell>
          <cell r="T26">
            <v>25.875</v>
          </cell>
          <cell r="U26">
            <v>0.09315589353612164</v>
          </cell>
          <cell r="V26">
            <v>17.25</v>
          </cell>
          <cell r="W26">
            <v>34.5</v>
          </cell>
          <cell r="X26">
            <v>22.45</v>
          </cell>
          <cell r="Z26">
            <v>15.88</v>
          </cell>
          <cell r="AA26">
            <v>15.03</v>
          </cell>
          <cell r="AB26">
            <v>-0.8500000000000014</v>
          </cell>
          <cell r="AC26">
            <v>15.25</v>
          </cell>
          <cell r="AD26">
            <v>15.879249427957953</v>
          </cell>
          <cell r="AE26">
            <v>15.9</v>
          </cell>
        </row>
        <row r="27">
          <cell r="B27" t="str">
            <v>US130</v>
          </cell>
          <cell r="D27">
            <v>15.6</v>
          </cell>
          <cell r="E27">
            <v>22.01</v>
          </cell>
          <cell r="F27">
            <v>0.410897435897436</v>
          </cell>
          <cell r="G27">
            <v>7.577844774999999</v>
          </cell>
          <cell r="H27">
            <v>8.149844774999998</v>
          </cell>
          <cell r="I27">
            <v>11.31629122936111</v>
          </cell>
          <cell r="J27">
            <v>11.905451229361109</v>
          </cell>
          <cell r="K27">
            <v>0.11667859699355754</v>
          </cell>
          <cell r="L27">
            <v>0</v>
          </cell>
          <cell r="M27">
            <v>13.97</v>
          </cell>
          <cell r="N27">
            <v>22.01</v>
          </cell>
          <cell r="O27">
            <v>31.2</v>
          </cell>
          <cell r="P27">
            <v>0.41753748296228976</v>
          </cell>
          <cell r="Q27">
            <v>-0.294551282051282</v>
          </cell>
          <cell r="R27">
            <v>-0.9388343762128</v>
          </cell>
          <cell r="S27">
            <v>-0.22400641025641022</v>
          </cell>
          <cell r="T27">
            <v>23.4</v>
          </cell>
          <cell r="U27">
            <v>0.06315311222171727</v>
          </cell>
          <cell r="V27">
            <v>15.6</v>
          </cell>
          <cell r="W27">
            <v>31.2</v>
          </cell>
          <cell r="X27">
            <v>20.3</v>
          </cell>
          <cell r="Z27">
            <v>14.38</v>
          </cell>
          <cell r="AA27">
            <v>13.97</v>
          </cell>
          <cell r="AB27">
            <v>-0.41000000000000014</v>
          </cell>
          <cell r="AC27">
            <v>13.9</v>
          </cell>
          <cell r="AD27">
            <v>14.368236999156425</v>
          </cell>
          <cell r="AE27">
            <v>14.4</v>
          </cell>
        </row>
        <row r="28">
          <cell r="B28" t="str">
            <v>US134</v>
          </cell>
          <cell r="D28">
            <v>17.25</v>
          </cell>
          <cell r="E28">
            <v>23.58</v>
          </cell>
          <cell r="F28">
            <v>0.3669565217391304</v>
          </cell>
          <cell r="G28">
            <v>8.65919235</v>
          </cell>
          <cell r="H28">
            <v>9.21119235</v>
          </cell>
          <cell r="I28">
            <v>12.430079231611112</v>
          </cell>
          <cell r="J28">
            <v>12.99863923161111</v>
          </cell>
          <cell r="K28">
            <v>0.15153538050734316</v>
          </cell>
          <cell r="L28">
            <v>0</v>
          </cell>
          <cell r="M28">
            <v>14.98</v>
          </cell>
          <cell r="N28">
            <v>23.58</v>
          </cell>
          <cell r="O28">
            <v>34.5</v>
          </cell>
          <cell r="P28">
            <v>0.4631043256997456</v>
          </cell>
          <cell r="Q28">
            <v>-0.3165217391304348</v>
          </cell>
          <cell r="R28">
            <v>-0.9708646349559586</v>
          </cell>
          <cell r="S28">
            <v>-0.24817391304347824</v>
          </cell>
          <cell r="T28">
            <v>25.875</v>
          </cell>
          <cell r="U28">
            <v>0.09732824427480935</v>
          </cell>
          <cell r="V28">
            <v>17.25</v>
          </cell>
          <cell r="W28">
            <v>34.5</v>
          </cell>
          <cell r="X28">
            <v>22.45</v>
          </cell>
          <cell r="Z28">
            <v>15.82</v>
          </cell>
          <cell r="AA28">
            <v>14.98</v>
          </cell>
          <cell r="AB28">
            <v>-0.8399999999999999</v>
          </cell>
          <cell r="AC28">
            <v>15.25</v>
          </cell>
          <cell r="AD28">
            <v>15.82189302554416</v>
          </cell>
          <cell r="AE28">
            <v>15.85</v>
          </cell>
        </row>
        <row r="29">
          <cell r="B29" t="str">
            <v>US144</v>
          </cell>
          <cell r="D29">
            <v>16.5</v>
          </cell>
          <cell r="E29">
            <v>24.04</v>
          </cell>
          <cell r="F29">
            <v>0.456969696969697</v>
          </cell>
          <cell r="G29">
            <v>8.57212575</v>
          </cell>
          <cell r="H29">
            <v>9.12412575</v>
          </cell>
          <cell r="I29">
            <v>12.340400633611111</v>
          </cell>
          <cell r="J29">
            <v>12.90896063361111</v>
          </cell>
          <cell r="K29">
            <v>0.10000000000000009</v>
          </cell>
          <cell r="L29">
            <v>0</v>
          </cell>
          <cell r="M29">
            <v>15</v>
          </cell>
          <cell r="N29">
            <v>24.04</v>
          </cell>
          <cell r="O29">
            <v>33</v>
          </cell>
          <cell r="P29">
            <v>0.37271214642262906</v>
          </cell>
          <cell r="Q29">
            <v>-0.2715151515151515</v>
          </cell>
          <cell r="R29">
            <v>-0.9675075311866688</v>
          </cell>
          <cell r="S29">
            <v>-0.19866666666666655</v>
          </cell>
          <cell r="T29">
            <v>24.75</v>
          </cell>
          <cell r="U29">
            <v>0.029534109816971688</v>
          </cell>
          <cell r="V29">
            <v>16.5</v>
          </cell>
          <cell r="W29">
            <v>33</v>
          </cell>
          <cell r="X29">
            <v>21.5</v>
          </cell>
          <cell r="Z29">
            <v>15.12</v>
          </cell>
          <cell r="AA29">
            <v>15</v>
          </cell>
          <cell r="AB29">
            <v>-0.11999999999999922</v>
          </cell>
          <cell r="AC29">
            <v>14.6</v>
          </cell>
          <cell r="AD29">
            <v>15.122801022544161</v>
          </cell>
          <cell r="AE29">
            <v>15.15</v>
          </cell>
        </row>
        <row r="30">
          <cell r="B30" t="str">
            <v>US147</v>
          </cell>
          <cell r="D30">
            <v>19.7</v>
          </cell>
          <cell r="E30">
            <v>26.44</v>
          </cell>
          <cell r="F30">
            <v>0.34213197969543163</v>
          </cell>
          <cell r="G30">
            <v>10.436430300000001</v>
          </cell>
          <cell r="H30">
            <v>11.0384303</v>
          </cell>
          <cell r="I30">
            <v>14.260634320111112</v>
          </cell>
          <cell r="J30">
            <v>14.880694320111111</v>
          </cell>
          <cell r="K30">
            <v>0.17052881758764116</v>
          </cell>
          <cell r="L30">
            <v>0</v>
          </cell>
          <cell r="M30">
            <v>16.83</v>
          </cell>
          <cell r="N30">
            <v>26.44</v>
          </cell>
          <cell r="O30">
            <v>39.4</v>
          </cell>
          <cell r="P30">
            <v>0.4901664145234492</v>
          </cell>
          <cell r="Q30">
            <v>-0.3289340101522842</v>
          </cell>
          <cell r="R30">
            <v>-0.9589538301285896</v>
          </cell>
          <cell r="S30">
            <v>-0.2618274111675126</v>
          </cell>
          <cell r="T30">
            <v>29.549999999999997</v>
          </cell>
          <cell r="U30">
            <v>0.1176248108925868</v>
          </cell>
          <cell r="V30">
            <v>19.7</v>
          </cell>
          <cell r="W30">
            <v>39.4</v>
          </cell>
          <cell r="X30">
            <v>25.65</v>
          </cell>
          <cell r="Z30">
            <v>18.07</v>
          </cell>
          <cell r="AA30">
            <v>16.83</v>
          </cell>
          <cell r="AB30">
            <v>-1.240000000000002</v>
          </cell>
          <cell r="AC30">
            <v>17.25</v>
          </cell>
          <cell r="AD30">
            <v>18.005625946023184</v>
          </cell>
          <cell r="AE30">
            <v>18.05</v>
          </cell>
        </row>
        <row r="31">
          <cell r="B31" t="str">
            <v>US168</v>
          </cell>
          <cell r="D31">
            <v>34.8</v>
          </cell>
          <cell r="E31">
            <v>45.21</v>
          </cell>
          <cell r="F31">
            <v>0.29913793103448283</v>
          </cell>
          <cell r="G31">
            <v>19.52563035</v>
          </cell>
          <cell r="H31">
            <v>20.51763035</v>
          </cell>
          <cell r="I31">
            <v>23.622510371611114</v>
          </cell>
          <cell r="J31">
            <v>24.644270371611114</v>
          </cell>
          <cell r="K31">
            <v>0.19137281752824364</v>
          </cell>
          <cell r="L31">
            <v>0</v>
          </cell>
          <cell r="M31">
            <v>29.21</v>
          </cell>
          <cell r="N31">
            <v>45.21</v>
          </cell>
          <cell r="O31">
            <v>69.6</v>
          </cell>
          <cell r="P31">
            <v>0.5394824153948239</v>
          </cell>
          <cell r="Q31">
            <v>-0.3504310344827586</v>
          </cell>
          <cell r="R31">
            <v>-0.9810745710683748</v>
          </cell>
          <cell r="S31">
            <v>-0.2854741379310344</v>
          </cell>
          <cell r="T31">
            <v>52.199999999999996</v>
          </cell>
          <cell r="U31">
            <v>0.15461181154611792</v>
          </cell>
          <cell r="V31">
            <v>34.8</v>
          </cell>
          <cell r="W31">
            <v>69.6</v>
          </cell>
          <cell r="X31">
            <v>42.25</v>
          </cell>
          <cell r="Z31">
            <v>31.09</v>
          </cell>
          <cell r="AA31">
            <v>29.21</v>
          </cell>
          <cell r="AB31">
            <v>-1.879999999999999</v>
          </cell>
          <cell r="AC31">
            <v>29.3</v>
          </cell>
          <cell r="AD31">
            <v>30.956017775888988</v>
          </cell>
          <cell r="AE31">
            <v>31</v>
          </cell>
        </row>
        <row r="32">
          <cell r="B32" t="str">
            <v>US179</v>
          </cell>
          <cell r="D32">
            <v>15.9</v>
          </cell>
          <cell r="E32">
            <v>26.61</v>
          </cell>
          <cell r="F32">
            <v>0.6735849056603773</v>
          </cell>
          <cell r="G32">
            <v>7.8352234</v>
          </cell>
          <cell r="H32">
            <v>8.4072234</v>
          </cell>
          <cell r="I32">
            <v>11.581391213111111</v>
          </cell>
          <cell r="J32">
            <v>12.17055121311111</v>
          </cell>
          <cell r="K32">
            <v>-0.07879490150637314</v>
          </cell>
          <cell r="L32">
            <v>0</v>
          </cell>
          <cell r="M32">
            <v>17.26</v>
          </cell>
          <cell r="N32">
            <v>26.61</v>
          </cell>
          <cell r="O32">
            <v>31.8</v>
          </cell>
          <cell r="P32">
            <v>0.19503945885005636</v>
          </cell>
          <cell r="Q32">
            <v>-0.16320754716981134</v>
          </cell>
          <cell r="R32">
            <v>-0.9728105473231842</v>
          </cell>
          <cell r="S32">
            <v>-0.0795283018867925</v>
          </cell>
          <cell r="T32">
            <v>23.85</v>
          </cell>
          <cell r="U32">
            <v>-0.10372040586245768</v>
          </cell>
          <cell r="V32">
            <v>15.9</v>
          </cell>
          <cell r="W32">
            <v>31.8</v>
          </cell>
          <cell r="X32">
            <v>20.7</v>
          </cell>
          <cell r="Z32">
            <v>14.66</v>
          </cell>
          <cell r="AA32">
            <v>17.26</v>
          </cell>
          <cell r="AB32">
            <v>2.6000000000000014</v>
          </cell>
          <cell r="AC32">
            <v>14.15</v>
          </cell>
          <cell r="AD32">
            <v>14.571280123026918</v>
          </cell>
          <cell r="AE32">
            <v>14.6</v>
          </cell>
        </row>
        <row r="33">
          <cell r="B33" t="str">
            <v>US201</v>
          </cell>
          <cell r="D33">
            <v>35.75</v>
          </cell>
          <cell r="E33">
            <v>44.87</v>
          </cell>
          <cell r="F33">
            <v>0.2551048951048951</v>
          </cell>
          <cell r="G33">
            <v>20.016630350000003</v>
          </cell>
          <cell r="H33">
            <v>21.37863035</v>
          </cell>
          <cell r="I33">
            <v>24.128240371611113</v>
          </cell>
          <cell r="J33">
            <v>25.53110037161111</v>
          </cell>
          <cell r="K33">
            <v>0.23488773747841107</v>
          </cell>
          <cell r="L33">
            <v>0</v>
          </cell>
          <cell r="M33">
            <v>28.95</v>
          </cell>
          <cell r="N33">
            <v>44.87</v>
          </cell>
          <cell r="O33">
            <v>71.5</v>
          </cell>
          <cell r="P33">
            <v>0.5934923111210164</v>
          </cell>
          <cell r="Q33">
            <v>-0.37244755244755245</v>
          </cell>
          <cell r="R33">
            <v>-0.9742413756345428</v>
          </cell>
          <cell r="S33">
            <v>-0.3096923076923077</v>
          </cell>
          <cell r="T33">
            <v>53.625</v>
          </cell>
          <cell r="U33">
            <v>0.1951192333407623</v>
          </cell>
          <cell r="V33">
            <v>35.75</v>
          </cell>
          <cell r="W33">
            <v>71.5</v>
          </cell>
          <cell r="X33">
            <v>46.5</v>
          </cell>
          <cell r="Z33">
            <v>32.4</v>
          </cell>
          <cell r="AA33">
            <v>28.95</v>
          </cell>
          <cell r="AB33">
            <v>-3.4499999999999993</v>
          </cell>
          <cell r="AC33">
            <v>30.2</v>
          </cell>
          <cell r="AD33">
            <v>31.872962435888986</v>
          </cell>
          <cell r="AE33">
            <v>31.9</v>
          </cell>
        </row>
        <row r="34">
          <cell r="B34" t="str">
            <v>US202</v>
          </cell>
          <cell r="C34">
            <v>33.19</v>
          </cell>
          <cell r="D34">
            <v>38.9</v>
          </cell>
          <cell r="E34">
            <v>52.26</v>
          </cell>
          <cell r="F34">
            <v>0.34344473007712084</v>
          </cell>
          <cell r="G34">
            <v>23.549030349999995</v>
          </cell>
          <cell r="H34">
            <v>24.541030349999996</v>
          </cell>
          <cell r="I34">
            <v>27.76661237161111</v>
          </cell>
          <cell r="J34">
            <v>28.78837237161111</v>
          </cell>
          <cell r="K34">
            <v>0.1444542512503677</v>
          </cell>
          <cell r="L34">
            <v>0</v>
          </cell>
          <cell r="M34">
            <v>33.99</v>
          </cell>
          <cell r="N34">
            <v>52.26</v>
          </cell>
          <cell r="O34">
            <v>77.8</v>
          </cell>
          <cell r="P34">
            <v>0.488710294680444</v>
          </cell>
          <cell r="Q34">
            <v>-0.3282776349614396</v>
          </cell>
          <cell r="R34">
            <v>-0.9872873661186795</v>
          </cell>
          <cell r="S34">
            <v>-0.2611053984575835</v>
          </cell>
          <cell r="T34">
            <v>58.349999999999994</v>
          </cell>
          <cell r="U34">
            <v>0.11653272101033285</v>
          </cell>
          <cell r="V34">
            <v>38.9</v>
          </cell>
          <cell r="W34">
            <v>77.8</v>
          </cell>
          <cell r="X34">
            <v>50.6</v>
          </cell>
          <cell r="Z34">
            <v>34.98</v>
          </cell>
          <cell r="AA34">
            <v>33.99</v>
          </cell>
          <cell r="AB34">
            <v>-0.9899999999999949</v>
          </cell>
          <cell r="AC34">
            <v>32.8</v>
          </cell>
          <cell r="AD34">
            <v>34.68680620623381</v>
          </cell>
          <cell r="AE34">
            <v>34.7</v>
          </cell>
        </row>
        <row r="35">
          <cell r="B35" t="str">
            <v>US203</v>
          </cell>
          <cell r="D35">
            <v>22.5</v>
          </cell>
          <cell r="E35">
            <v>28.76</v>
          </cell>
          <cell r="F35">
            <v>0.27822222222222237</v>
          </cell>
          <cell r="G35">
            <v>12.41161995</v>
          </cell>
          <cell r="H35">
            <v>13.013619949999999</v>
          </cell>
          <cell r="I35">
            <v>16.295079659611112</v>
          </cell>
          <cell r="J35">
            <v>16.91513965961111</v>
          </cell>
          <cell r="K35">
            <v>0.23152709359605916</v>
          </cell>
          <cell r="L35">
            <v>0</v>
          </cell>
          <cell r="M35">
            <v>18.27</v>
          </cell>
          <cell r="N35">
            <v>28.76</v>
          </cell>
          <cell r="O35">
            <v>45</v>
          </cell>
          <cell r="P35">
            <v>0.5646731571627259</v>
          </cell>
          <cell r="Q35">
            <v>-0.3608888888888888</v>
          </cell>
          <cell r="R35">
            <v>-0.9826229186892173</v>
          </cell>
          <cell r="S35">
            <v>-0.2969777777777777</v>
          </cell>
          <cell r="T35">
            <v>33.75</v>
          </cell>
          <cell r="U35">
            <v>0.17350486787204433</v>
          </cell>
          <cell r="V35">
            <v>22.5</v>
          </cell>
          <cell r="W35">
            <v>45</v>
          </cell>
          <cell r="X35">
            <v>29.3</v>
          </cell>
          <cell r="Z35">
            <v>20.93</v>
          </cell>
          <cell r="AA35">
            <v>18.27</v>
          </cell>
          <cell r="AB35">
            <v>-2.66</v>
          </cell>
          <cell r="AC35">
            <v>19.85</v>
          </cell>
          <cell r="AD35">
            <v>20.635634006647606</v>
          </cell>
          <cell r="AE35">
            <v>20.7</v>
          </cell>
        </row>
        <row r="36">
          <cell r="B36" t="str">
            <v>US204</v>
          </cell>
          <cell r="C36">
            <v>27.05</v>
          </cell>
          <cell r="D36">
            <v>32.8</v>
          </cell>
          <cell r="E36">
            <v>42.55</v>
          </cell>
          <cell r="F36">
            <v>0.2972560975609757</v>
          </cell>
          <cell r="G36">
            <v>19.295779949999996</v>
          </cell>
          <cell r="H36">
            <v>20.657779949999995</v>
          </cell>
          <cell r="I36">
            <v>23.38576445961111</v>
          </cell>
          <cell r="J36">
            <v>24.788624459611107</v>
          </cell>
          <cell r="K36">
            <v>0.16934046345811038</v>
          </cell>
          <cell r="L36">
            <v>0</v>
          </cell>
          <cell r="M36">
            <v>28.05</v>
          </cell>
          <cell r="N36">
            <v>42.55</v>
          </cell>
          <cell r="O36">
            <v>65.6</v>
          </cell>
          <cell r="P36">
            <v>0.5417156286721503</v>
          </cell>
          <cell r="Q36">
            <v>-0.35137195121951215</v>
          </cell>
          <cell r="R36">
            <v>-0.983292233738564</v>
          </cell>
          <cell r="S36">
            <v>-0.2865091463414634</v>
          </cell>
          <cell r="T36">
            <v>49.199999999999996</v>
          </cell>
          <cell r="U36">
            <v>0.15628672150411282</v>
          </cell>
          <cell r="V36">
            <v>32.8</v>
          </cell>
          <cell r="W36">
            <v>65.6</v>
          </cell>
          <cell r="X36">
            <v>42.65</v>
          </cell>
          <cell r="Z36">
            <v>29.85</v>
          </cell>
          <cell r="AA36">
            <v>28.05</v>
          </cell>
          <cell r="AB36">
            <v>-1.8000000000000007</v>
          </cell>
          <cell r="AC36">
            <v>28.15</v>
          </cell>
          <cell r="AD36">
            <v>29.78787264457864</v>
          </cell>
          <cell r="AE36">
            <v>29.8</v>
          </cell>
        </row>
        <row r="37">
          <cell r="B37" t="str">
            <v>US205</v>
          </cell>
          <cell r="D37">
            <v>19.75</v>
          </cell>
          <cell r="E37">
            <v>26.61</v>
          </cell>
          <cell r="F37">
            <v>0.34734177215189876</v>
          </cell>
          <cell r="G37">
            <v>10.575669950000002</v>
          </cell>
          <cell r="H37">
            <v>11.17766995</v>
          </cell>
          <cell r="I37">
            <v>14.404051159611113</v>
          </cell>
          <cell r="J37">
            <v>15.024111159611111</v>
          </cell>
          <cell r="K37">
            <v>0.16863905325443795</v>
          </cell>
          <cell r="L37">
            <v>0</v>
          </cell>
          <cell r="M37">
            <v>16.9</v>
          </cell>
          <cell r="N37">
            <v>26.61</v>
          </cell>
          <cell r="O37">
            <v>39.5</v>
          </cell>
          <cell r="P37">
            <v>0.48440435926343484</v>
          </cell>
          <cell r="Q37">
            <v>-0.3263291139240506</v>
          </cell>
          <cell r="R37">
            <v>-0.9914358686688117</v>
          </cell>
          <cell r="S37">
            <v>-0.2589620253164556</v>
          </cell>
          <cell r="T37">
            <v>29.625</v>
          </cell>
          <cell r="U37">
            <v>0.11330326944757618</v>
          </cell>
          <cell r="V37">
            <v>19.75</v>
          </cell>
          <cell r="W37">
            <v>39.5</v>
          </cell>
          <cell r="X37">
            <v>25.7</v>
          </cell>
          <cell r="Z37">
            <v>18.25</v>
          </cell>
          <cell r="AA37">
            <v>16.9</v>
          </cell>
          <cell r="AB37">
            <v>-1.3500000000000014</v>
          </cell>
          <cell r="AC37">
            <v>17.4</v>
          </cell>
          <cell r="AD37">
            <v>18.136628933888986</v>
          </cell>
          <cell r="AE37">
            <v>18.15</v>
          </cell>
        </row>
        <row r="38">
          <cell r="B38" t="str">
            <v>US206</v>
          </cell>
          <cell r="V38">
            <v>24.45</v>
          </cell>
          <cell r="W38">
            <v>48.9</v>
          </cell>
          <cell r="X38">
            <v>27.9</v>
          </cell>
          <cell r="Z38">
            <v>19.9</v>
          </cell>
          <cell r="AA38">
            <v>18.76</v>
          </cell>
          <cell r="AB38">
            <v>-1.139999999999997</v>
          </cell>
          <cell r="AC38">
            <v>18.6</v>
          </cell>
          <cell r="AD38">
            <v>19.426843380906227</v>
          </cell>
          <cell r="AE38">
            <v>19.45</v>
          </cell>
        </row>
        <row r="39">
          <cell r="B39" t="str">
            <v>US206/1</v>
          </cell>
          <cell r="D39">
            <v>21.45</v>
          </cell>
          <cell r="E39">
            <v>28.91</v>
          </cell>
          <cell r="F39">
            <v>0.3477855477855478</v>
          </cell>
          <cell r="G39">
            <v>10.673104250000002</v>
          </cell>
          <cell r="H39">
            <v>11.315104250000001</v>
          </cell>
          <cell r="I39">
            <v>14.504408488611112</v>
          </cell>
          <cell r="J39">
            <v>15.165668488611113</v>
          </cell>
          <cell r="K39">
            <v>0.14339019189765456</v>
          </cell>
          <cell r="L39">
            <v>0</v>
          </cell>
          <cell r="M39">
            <v>18.76</v>
          </cell>
          <cell r="N39">
            <v>28.91</v>
          </cell>
          <cell r="O39">
            <v>42.9</v>
          </cell>
          <cell r="P39">
            <v>0.48391560013836044</v>
          </cell>
          <cell r="Q39">
            <v>-0.3261072261072261</v>
          </cell>
          <cell r="R39">
            <v>-0.9887407570485288</v>
          </cell>
          <cell r="S39">
            <v>-0.2587179487179486</v>
          </cell>
          <cell r="T39">
            <v>32.175</v>
          </cell>
          <cell r="U39">
            <v>0.11293670010377022</v>
          </cell>
          <cell r="V39">
            <v>21.45</v>
          </cell>
          <cell r="W39">
            <v>42.9</v>
          </cell>
          <cell r="X39">
            <v>27.9</v>
          </cell>
          <cell r="Z39">
            <v>19.9</v>
          </cell>
          <cell r="AA39">
            <v>18.76</v>
          </cell>
          <cell r="AB39">
            <v>-1.139999999999997</v>
          </cell>
          <cell r="AC39">
            <v>18.6</v>
          </cell>
          <cell r="AD39">
            <v>19.426843380906227</v>
          </cell>
          <cell r="AE39">
            <v>19.45</v>
          </cell>
        </row>
        <row r="40">
          <cell r="B40" t="str">
            <v>US207</v>
          </cell>
          <cell r="D40">
            <v>21</v>
          </cell>
          <cell r="E40">
            <v>27.83</v>
          </cell>
          <cell r="F40">
            <v>0.3252380952380951</v>
          </cell>
          <cell r="G40">
            <v>11.10089995</v>
          </cell>
          <cell r="H40">
            <v>11.74289995</v>
          </cell>
          <cell r="I40">
            <v>14.945038059611113</v>
          </cell>
          <cell r="J40">
            <v>15.606298059611111</v>
          </cell>
          <cell r="K40">
            <v>0.14379084967320255</v>
          </cell>
          <cell r="L40">
            <v>0</v>
          </cell>
          <cell r="M40">
            <v>18.36</v>
          </cell>
          <cell r="N40">
            <v>27.83</v>
          </cell>
          <cell r="O40">
            <v>42</v>
          </cell>
          <cell r="P40">
            <v>0.5091627739849085</v>
          </cell>
          <cell r="Q40">
            <v>-0.33738095238095245</v>
          </cell>
          <cell r="R40">
            <v>-0.9889291158320056</v>
          </cell>
          <cell r="S40">
            <v>-0.2711190476190476</v>
          </cell>
          <cell r="T40">
            <v>31.5</v>
          </cell>
          <cell r="U40">
            <v>0.13187208048868126</v>
          </cell>
          <cell r="V40">
            <v>21</v>
          </cell>
          <cell r="W40">
            <v>42</v>
          </cell>
          <cell r="X40">
            <v>27.3</v>
          </cell>
          <cell r="Z40">
            <v>19.3</v>
          </cell>
          <cell r="AA40">
            <v>18.36</v>
          </cell>
          <cell r="AB40">
            <v>-0.9400000000000013</v>
          </cell>
          <cell r="AC40">
            <v>18.35</v>
          </cell>
          <cell r="AD40">
            <v>19.15781659940623</v>
          </cell>
          <cell r="AE40">
            <v>19.2</v>
          </cell>
        </row>
        <row r="41">
          <cell r="B41" t="str">
            <v>US208</v>
          </cell>
          <cell r="D41">
            <v>28.95</v>
          </cell>
          <cell r="E41">
            <v>38.86</v>
          </cell>
          <cell r="F41">
            <v>0.34231433506044917</v>
          </cell>
          <cell r="G41">
            <v>16.413579950000003</v>
          </cell>
          <cell r="H41">
            <v>17.77557995</v>
          </cell>
          <cell r="I41">
            <v>20.41709845961111</v>
          </cell>
          <cell r="J41">
            <v>21.819958459611115</v>
          </cell>
          <cell r="K41">
            <v>0.16405307599517482</v>
          </cell>
          <cell r="L41">
            <v>0</v>
          </cell>
          <cell r="M41">
            <v>24.87</v>
          </cell>
          <cell r="N41">
            <v>38.86</v>
          </cell>
          <cell r="O41">
            <v>57.9</v>
          </cell>
          <cell r="P41">
            <v>0.48996397323726204</v>
          </cell>
          <cell r="Q41">
            <v>-0.3288428324697754</v>
          </cell>
          <cell r="R41">
            <v>-0.9942521218734028</v>
          </cell>
          <cell r="S41">
            <v>-0.261727115716753</v>
          </cell>
          <cell r="T41">
            <v>43.425</v>
          </cell>
          <cell r="U41">
            <v>0.11747297992794636</v>
          </cell>
          <cell r="V41">
            <v>28.95</v>
          </cell>
          <cell r="W41">
            <v>57.9</v>
          </cell>
          <cell r="X41">
            <v>37.65</v>
          </cell>
          <cell r="Z41">
            <v>26.02</v>
          </cell>
          <cell r="AA41">
            <v>24.87</v>
          </cell>
          <cell r="AB41">
            <v>-1.1499999999999986</v>
          </cell>
          <cell r="AC41">
            <v>24.85</v>
          </cell>
          <cell r="AD41">
            <v>26.19852555457864</v>
          </cell>
          <cell r="AE41">
            <v>26.25</v>
          </cell>
        </row>
        <row r="42">
          <cell r="B42" t="str">
            <v>US209</v>
          </cell>
          <cell r="D42">
            <v>49.9</v>
          </cell>
          <cell r="E42">
            <v>81.86</v>
          </cell>
          <cell r="F42">
            <v>0.6404809619238476</v>
          </cell>
          <cell r="G42">
            <v>28.962540349999998</v>
          </cell>
          <cell r="H42">
            <v>29.034540349999997</v>
          </cell>
          <cell r="I42">
            <v>33.34252767161111</v>
          </cell>
          <cell r="J42">
            <v>33.41668767161111</v>
          </cell>
          <cell r="K42">
            <v>0.15831012070566386</v>
          </cell>
          <cell r="L42">
            <v>0</v>
          </cell>
          <cell r="M42">
            <v>43.08</v>
          </cell>
          <cell r="N42">
            <v>81.86</v>
          </cell>
          <cell r="O42">
            <v>99.8</v>
          </cell>
          <cell r="P42">
            <v>0.21915465428780845</v>
          </cell>
          <cell r="Q42">
            <v>-0.1797595190380762</v>
          </cell>
          <cell r="R42">
            <v>-0.1797595190380762</v>
          </cell>
          <cell r="S42">
            <v>-0.09773547094188373</v>
          </cell>
          <cell r="T42">
            <v>74.85</v>
          </cell>
          <cell r="U42">
            <v>-0.08563400928414377</v>
          </cell>
          <cell r="V42">
            <v>54.9</v>
          </cell>
          <cell r="W42">
            <v>109.8</v>
          </cell>
          <cell r="X42">
            <v>64.9</v>
          </cell>
          <cell r="Z42">
            <v>44.85</v>
          </cell>
          <cell r="AA42">
            <v>43.08</v>
          </cell>
          <cell r="AB42">
            <v>-1.7700000000000031</v>
          </cell>
          <cell r="AC42">
            <v>42.4</v>
          </cell>
          <cell r="AD42">
            <v>43.80772864485449</v>
          </cell>
          <cell r="AE42">
            <v>44.1</v>
          </cell>
        </row>
        <row r="43">
          <cell r="B43" t="str">
            <v>US210</v>
          </cell>
          <cell r="D43">
            <v>74.9</v>
          </cell>
          <cell r="E43">
            <v>83.89</v>
          </cell>
          <cell r="F43">
            <v>0.12002670226969281</v>
          </cell>
          <cell r="G43">
            <v>37.664450349999996</v>
          </cell>
          <cell r="H43">
            <v>39.02645035</v>
          </cell>
          <cell r="I43">
            <v>42.30549497161111</v>
          </cell>
          <cell r="J43">
            <v>43.70835497161111</v>
          </cell>
          <cell r="K43">
            <v>0.3512538336640809</v>
          </cell>
          <cell r="L43">
            <v>0</v>
          </cell>
          <cell r="M43">
            <v>55.43</v>
          </cell>
          <cell r="N43">
            <v>83.89</v>
          </cell>
          <cell r="O43">
            <v>149.8</v>
          </cell>
          <cell r="P43">
            <v>0.7856717129574444</v>
          </cell>
          <cell r="Q43">
            <v>-0.4399866488651536</v>
          </cell>
          <cell r="R43">
            <v>-0.9938001570570557</v>
          </cell>
          <cell r="S43">
            <v>-0.3839853137516689</v>
          </cell>
          <cell r="T43">
            <v>112.35000000000001</v>
          </cell>
          <cell r="U43">
            <v>0.3392537847180832</v>
          </cell>
          <cell r="V43">
            <v>84.9</v>
          </cell>
          <cell r="W43">
            <v>169.8</v>
          </cell>
          <cell r="X43">
            <v>97.4</v>
          </cell>
          <cell r="Z43">
            <v>55.5</v>
          </cell>
          <cell r="AA43">
            <v>55.43</v>
          </cell>
          <cell r="AB43">
            <v>-0.07000000000000028</v>
          </cell>
          <cell r="AC43">
            <v>54.95</v>
          </cell>
          <cell r="AD43">
            <v>55.76467159795794</v>
          </cell>
          <cell r="AE43">
            <v>55.8</v>
          </cell>
        </row>
        <row r="44">
          <cell r="B44" t="str">
            <v>US215</v>
          </cell>
          <cell r="D44">
            <v>19.6</v>
          </cell>
          <cell r="E44">
            <v>26.57</v>
          </cell>
          <cell r="F44">
            <v>0.35561224489795906</v>
          </cell>
          <cell r="G44">
            <v>10.444669950000002</v>
          </cell>
          <cell r="H44">
            <v>11.04666995</v>
          </cell>
          <cell r="I44">
            <v>14.269121159611112</v>
          </cell>
          <cell r="J44">
            <v>14.88918115961111</v>
          </cell>
          <cell r="K44">
            <v>0.13557358053302426</v>
          </cell>
          <cell r="L44">
            <v>0</v>
          </cell>
          <cell r="M44">
            <v>17.26</v>
          </cell>
          <cell r="N44">
            <v>26.57</v>
          </cell>
          <cell r="O44">
            <v>39.2</v>
          </cell>
          <cell r="P44">
            <v>0.4753481369966128</v>
          </cell>
          <cell r="Q44">
            <v>-0.32219387755102047</v>
          </cell>
          <cell r="R44">
            <v>-0.9961040530147018</v>
          </cell>
          <cell r="S44">
            <v>-0.2544132653061224</v>
          </cell>
          <cell r="T44">
            <v>29.400000000000002</v>
          </cell>
          <cell r="U44">
            <v>0.10651110274745967</v>
          </cell>
          <cell r="V44">
            <v>19.6</v>
          </cell>
          <cell r="W44">
            <v>39.2</v>
          </cell>
          <cell r="X44">
            <v>25.5</v>
          </cell>
          <cell r="Z44">
            <v>18.05</v>
          </cell>
          <cell r="AA44">
            <v>17.26</v>
          </cell>
          <cell r="AB44">
            <v>-0.7899999999999991</v>
          </cell>
          <cell r="AC44">
            <v>17.2</v>
          </cell>
          <cell r="AD44">
            <v>17.988906333888988</v>
          </cell>
          <cell r="AE44">
            <v>18</v>
          </cell>
        </row>
        <row r="45">
          <cell r="B45" t="str">
            <v>US218</v>
          </cell>
          <cell r="D45">
            <v>15.6</v>
          </cell>
          <cell r="E45">
            <v>22.69</v>
          </cell>
          <cell r="F45">
            <v>0.45448717948717965</v>
          </cell>
          <cell r="G45">
            <v>8.61601235</v>
          </cell>
          <cell r="H45">
            <v>9.18801235</v>
          </cell>
          <cell r="I45">
            <v>12.385603831611112</v>
          </cell>
          <cell r="J45">
            <v>12.97476383161111</v>
          </cell>
          <cell r="K45">
            <v>0.018276762402088753</v>
          </cell>
          <cell r="L45">
            <v>0</v>
          </cell>
          <cell r="M45">
            <v>15.32</v>
          </cell>
          <cell r="N45">
            <v>22.69</v>
          </cell>
          <cell r="O45">
            <v>31.2</v>
          </cell>
          <cell r="P45">
            <v>0.37505509034817086</v>
          </cell>
          <cell r="Q45">
            <v>-0.2727564102564102</v>
          </cell>
          <cell r="R45">
            <v>-0.4034853681722419</v>
          </cell>
          <cell r="S45">
            <v>-0.20003205128205115</v>
          </cell>
          <cell r="T45">
            <v>23.4</v>
          </cell>
          <cell r="U45">
            <v>0.031291317761128035</v>
          </cell>
          <cell r="V45">
            <v>17.5</v>
          </cell>
          <cell r="W45">
            <v>35</v>
          </cell>
          <cell r="X45">
            <v>20.3</v>
          </cell>
          <cell r="Z45">
            <v>14.65</v>
          </cell>
          <cell r="AA45">
            <v>15.32</v>
          </cell>
          <cell r="AB45">
            <v>0.6699999999999999</v>
          </cell>
          <cell r="AC45">
            <v>14.2</v>
          </cell>
          <cell r="AD45">
            <v>14.491622199682093</v>
          </cell>
          <cell r="AE45">
            <v>14.5</v>
          </cell>
        </row>
        <row r="46">
          <cell r="B46" t="str">
            <v>US244</v>
          </cell>
          <cell r="V46">
            <v>20.5</v>
          </cell>
          <cell r="W46">
            <v>41</v>
          </cell>
        </row>
        <row r="47">
          <cell r="B47" t="str">
            <v>US252</v>
          </cell>
          <cell r="D47">
            <v>16</v>
          </cell>
          <cell r="E47">
            <v>28.56</v>
          </cell>
          <cell r="F47">
            <v>0.7849999999999999</v>
          </cell>
          <cell r="G47">
            <v>11.350755750000001</v>
          </cell>
          <cell r="H47">
            <v>11.90275575</v>
          </cell>
          <cell r="I47">
            <v>15.202389533611113</v>
          </cell>
          <cell r="J47">
            <v>15.770949533611113</v>
          </cell>
          <cell r="K47">
            <v>-0.06158357771261003</v>
          </cell>
          <cell r="L47">
            <v>0</v>
          </cell>
          <cell r="M47">
            <v>17.05</v>
          </cell>
          <cell r="N47">
            <v>28.56</v>
          </cell>
          <cell r="O47">
            <v>32</v>
          </cell>
          <cell r="P47">
            <v>0.1204481792717087</v>
          </cell>
          <cell r="Q47">
            <v>-0.10750000000000004</v>
          </cell>
          <cell r="R47">
            <v>-0.9944666401734222</v>
          </cell>
          <cell r="S47">
            <v>-0.01824999999999999</v>
          </cell>
          <cell r="T47">
            <v>24</v>
          </cell>
          <cell r="U47">
            <v>-0.15966386554621848</v>
          </cell>
          <cell r="V47">
            <v>18</v>
          </cell>
          <cell r="W47">
            <v>36</v>
          </cell>
          <cell r="X47">
            <v>20.85</v>
          </cell>
          <cell r="Z47">
            <v>17.9</v>
          </cell>
          <cell r="AA47">
            <v>17.05</v>
          </cell>
          <cell r="AB47">
            <v>-0.8499999999999979</v>
          </cell>
          <cell r="AC47">
            <v>17.2</v>
          </cell>
          <cell r="AD47">
            <v>14.640697304613125</v>
          </cell>
          <cell r="AE47">
            <v>14.65</v>
          </cell>
        </row>
        <row r="48">
          <cell r="B48" t="str">
            <v>US300</v>
          </cell>
          <cell r="D48">
            <v>94.9</v>
          </cell>
          <cell r="E48">
            <v>148</v>
          </cell>
          <cell r="F48">
            <v>0.5595363540569018</v>
          </cell>
          <cell r="K48">
            <v>0.21822849807445444</v>
          </cell>
          <cell r="L48">
            <v>0</v>
          </cell>
          <cell r="M48">
            <v>77.9</v>
          </cell>
          <cell r="N48">
            <v>148</v>
          </cell>
          <cell r="O48">
            <v>189.8</v>
          </cell>
          <cell r="P48">
            <v>0.28243243243243255</v>
          </cell>
          <cell r="Q48">
            <v>-0.22023182297154908</v>
          </cell>
          <cell r="R48">
            <v>-0.9969620645214745</v>
          </cell>
          <cell r="S48">
            <v>-0.14225500526870394</v>
          </cell>
          <cell r="T48">
            <v>142.35000000000002</v>
          </cell>
          <cell r="U48">
            <v>-0.03817567567567548</v>
          </cell>
          <cell r="V48">
            <v>104.9</v>
          </cell>
          <cell r="W48">
            <v>209.8</v>
          </cell>
          <cell r="X48">
            <v>123.4</v>
          </cell>
          <cell r="Z48">
            <v>81.9</v>
          </cell>
          <cell r="AA48">
            <v>77.9</v>
          </cell>
          <cell r="AB48">
            <v>-4</v>
          </cell>
          <cell r="AC48">
            <v>82.5</v>
          </cell>
          <cell r="AD48">
            <v>79.47973761106142</v>
          </cell>
          <cell r="AE48">
            <v>85.5</v>
          </cell>
        </row>
        <row r="49">
          <cell r="B49" t="str">
            <v>MI006R95C</v>
          </cell>
          <cell r="C49">
            <v>91</v>
          </cell>
          <cell r="D49">
            <v>91</v>
          </cell>
          <cell r="K49">
            <v>-0.02777777777777768</v>
          </cell>
          <cell r="M49">
            <v>93.6</v>
          </cell>
          <cell r="O49">
            <v>182</v>
          </cell>
          <cell r="T49">
            <v>136.5</v>
          </cell>
          <cell r="AB49">
            <v>0</v>
          </cell>
        </row>
        <row r="50">
          <cell r="B50" t="str">
            <v>US309</v>
          </cell>
          <cell r="D50">
            <v>15.45</v>
          </cell>
          <cell r="E50">
            <v>21.61</v>
          </cell>
          <cell r="F50">
            <v>0.3987055016181229</v>
          </cell>
          <cell r="G50">
            <v>7.97682235</v>
          </cell>
          <cell r="H50">
            <v>8.548822349999998</v>
          </cell>
          <cell r="I50">
            <v>11.727238131611111</v>
          </cell>
          <cell r="J50">
            <v>12.316398131611109</v>
          </cell>
          <cell r="K50">
            <v>0.0996441281138789</v>
          </cell>
          <cell r="L50">
            <v>0</v>
          </cell>
          <cell r="M50">
            <v>14.05</v>
          </cell>
          <cell r="N50">
            <v>21.61</v>
          </cell>
          <cell r="O50">
            <v>30.9</v>
          </cell>
          <cell r="P50">
            <v>0.4298935677926885</v>
          </cell>
          <cell r="Q50">
            <v>-0.30064724919093855</v>
          </cell>
          <cell r="R50">
            <v>-0.9961302295840665</v>
          </cell>
          <cell r="S50">
            <v>-0.2307119741100323</v>
          </cell>
          <cell r="T50">
            <v>23.174999999999997</v>
          </cell>
          <cell r="U50">
            <v>0.07242017584451643</v>
          </cell>
          <cell r="V50">
            <v>15.45</v>
          </cell>
          <cell r="W50">
            <v>30.9</v>
          </cell>
          <cell r="X50">
            <v>20.1</v>
          </cell>
          <cell r="Z50">
            <v>14.29</v>
          </cell>
          <cell r="AA50">
            <v>14.05</v>
          </cell>
          <cell r="AB50">
            <v>-0.23999999999999844</v>
          </cell>
          <cell r="AC50">
            <v>13.8</v>
          </cell>
          <cell r="AD50">
            <v>14.249232299682092</v>
          </cell>
          <cell r="AE50">
            <v>14.3</v>
          </cell>
        </row>
        <row r="51">
          <cell r="B51" t="str">
            <v>US315</v>
          </cell>
          <cell r="D51">
            <v>16.75</v>
          </cell>
          <cell r="E51">
            <v>23.18</v>
          </cell>
          <cell r="F51">
            <v>0.3838805970149253</v>
          </cell>
          <cell r="G51">
            <v>8.816842350000002</v>
          </cell>
          <cell r="H51">
            <v>8.888842350000001</v>
          </cell>
          <cell r="I51">
            <v>12.592458731611114</v>
          </cell>
          <cell r="J51">
            <v>12.666618731611113</v>
          </cell>
          <cell r="K51">
            <v>0.09836065573770503</v>
          </cell>
          <cell r="L51">
            <v>0</v>
          </cell>
          <cell r="M51">
            <v>15.25</v>
          </cell>
          <cell r="N51">
            <v>23.18</v>
          </cell>
          <cell r="O51">
            <v>33.5</v>
          </cell>
          <cell r="P51">
            <v>0.4452113891285592</v>
          </cell>
          <cell r="Q51">
            <v>-0.30805970149253736</v>
          </cell>
          <cell r="R51">
            <v>-0.9978979300181426</v>
          </cell>
          <cell r="S51">
            <v>-0.23886567164179107</v>
          </cell>
          <cell r="T51">
            <v>25.125</v>
          </cell>
          <cell r="U51">
            <v>0.08390854184641938</v>
          </cell>
          <cell r="V51">
            <v>16.75</v>
          </cell>
          <cell r="W51">
            <v>33.5</v>
          </cell>
          <cell r="X51">
            <v>21.8</v>
          </cell>
          <cell r="Z51">
            <v>15.35</v>
          </cell>
          <cell r="AA51">
            <v>15.25</v>
          </cell>
          <cell r="AB51">
            <v>-0.09999999999999964</v>
          </cell>
          <cell r="AC51">
            <v>14.8</v>
          </cell>
          <cell r="AD51">
            <v>15.392264797957953</v>
          </cell>
          <cell r="AE51">
            <v>15.4</v>
          </cell>
        </row>
        <row r="52">
          <cell r="B52" t="str">
            <v>US323</v>
          </cell>
          <cell r="D52">
            <v>71</v>
          </cell>
          <cell r="E52">
            <v>89.97</v>
          </cell>
          <cell r="F52">
            <v>0.2671830985915493</v>
          </cell>
          <cell r="G52">
            <v>40.59694035</v>
          </cell>
          <cell r="H52">
            <v>40.59694035</v>
          </cell>
          <cell r="I52">
            <v>45.32595967161111</v>
          </cell>
          <cell r="J52">
            <v>45.32595967161111</v>
          </cell>
          <cell r="K52">
            <v>0.11442473708993872</v>
          </cell>
          <cell r="L52">
            <v>0</v>
          </cell>
          <cell r="M52">
            <v>63.71</v>
          </cell>
          <cell r="N52">
            <v>89.97</v>
          </cell>
          <cell r="O52">
            <v>142</v>
          </cell>
          <cell r="P52">
            <v>0.5783038790708015</v>
          </cell>
          <cell r="Q52">
            <v>-0.36640845070422534</v>
          </cell>
          <cell r="R52">
            <v>-0.36640845070422534</v>
          </cell>
          <cell r="S52">
            <v>-0.3030492957746478</v>
          </cell>
          <cell r="T52">
            <v>106.5</v>
          </cell>
          <cell r="U52">
            <v>0.183727909303101</v>
          </cell>
          <cell r="V52">
            <v>81</v>
          </cell>
          <cell r="W52">
            <v>162</v>
          </cell>
          <cell r="X52">
            <v>92.3</v>
          </cell>
          <cell r="Z52">
            <v>63.7</v>
          </cell>
          <cell r="AA52">
            <v>63.71</v>
          </cell>
          <cell r="AB52">
            <v>0.00999999999999801</v>
          </cell>
          <cell r="AC52">
            <v>62</v>
          </cell>
          <cell r="AD52">
            <v>57.68910125347519</v>
          </cell>
          <cell r="AE52">
            <v>65</v>
          </cell>
        </row>
        <row r="53">
          <cell r="B53" t="str">
            <v>US326</v>
          </cell>
          <cell r="F53" t="e">
            <v>#DIV/0!</v>
          </cell>
          <cell r="G53">
            <v>9.22591285</v>
          </cell>
          <cell r="H53">
            <v>9.77791285</v>
          </cell>
          <cell r="I53">
            <v>13.013801346611112</v>
          </cell>
          <cell r="J53">
            <v>13.582361346611112</v>
          </cell>
          <cell r="K53" t="e">
            <v>#DIV/0!</v>
          </cell>
          <cell r="L53" t="e">
            <v>#DIV/0!</v>
          </cell>
          <cell r="O53">
            <v>0</v>
          </cell>
          <cell r="P53" t="e">
            <v>#DIV/0!</v>
          </cell>
          <cell r="Q53" t="e">
            <v>#DIV/0!</v>
          </cell>
          <cell r="R53" t="e">
            <v>#DIV/0!</v>
          </cell>
          <cell r="S53" t="e">
            <v>#DIV/0!</v>
          </cell>
          <cell r="T53">
            <v>0</v>
          </cell>
          <cell r="U53" t="e">
            <v>#DIV/0!</v>
          </cell>
          <cell r="V53">
            <v>25.2</v>
          </cell>
          <cell r="W53">
            <v>50.4</v>
          </cell>
          <cell r="X53">
            <v>23.4</v>
          </cell>
          <cell r="Z53">
            <v>16.65</v>
          </cell>
          <cell r="AA53">
            <v>16.2</v>
          </cell>
          <cell r="AB53">
            <v>-0.4499999999999993</v>
          </cell>
          <cell r="AC53">
            <v>15.95</v>
          </cell>
          <cell r="AD53">
            <v>16.50852958838899</v>
          </cell>
          <cell r="AE53">
            <v>16.55</v>
          </cell>
        </row>
        <row r="54">
          <cell r="B54" t="str">
            <v>US510</v>
          </cell>
          <cell r="C54">
            <v>16.35</v>
          </cell>
          <cell r="D54">
            <v>18.75</v>
          </cell>
          <cell r="E54">
            <v>26.13</v>
          </cell>
          <cell r="F54">
            <v>0.39359999999999995</v>
          </cell>
          <cell r="G54">
            <v>10.2709846</v>
          </cell>
          <cell r="H54">
            <v>10.872984599999999</v>
          </cell>
          <cell r="I54">
            <v>14.090225249111112</v>
          </cell>
          <cell r="J54">
            <v>14.71028524911111</v>
          </cell>
          <cell r="K54">
            <v>0.11275964391691384</v>
          </cell>
          <cell r="L54">
            <v>0</v>
          </cell>
          <cell r="M54">
            <v>16.85</v>
          </cell>
          <cell r="N54">
            <v>26.13</v>
          </cell>
          <cell r="O54">
            <v>37.5</v>
          </cell>
          <cell r="P54">
            <v>0.4351320321469576</v>
          </cell>
          <cell r="Q54">
            <v>-0.3032</v>
          </cell>
          <cell r="R54">
            <v>-0.9973035439741775</v>
          </cell>
          <cell r="S54">
            <v>-0.23351999999999995</v>
          </cell>
          <cell r="T54">
            <v>28.125</v>
          </cell>
          <cell r="U54">
            <v>0.07634902411021827</v>
          </cell>
          <cell r="V54">
            <v>18.75</v>
          </cell>
          <cell r="W54">
            <v>37.5</v>
          </cell>
          <cell r="X54">
            <v>24.4</v>
          </cell>
          <cell r="Z54">
            <v>17.68</v>
          </cell>
          <cell r="AA54">
            <v>16.35</v>
          </cell>
          <cell r="AB54">
            <v>-1.3299999999999983</v>
          </cell>
          <cell r="AC54">
            <v>16.95</v>
          </cell>
          <cell r="AD54">
            <v>17.866926872350774</v>
          </cell>
          <cell r="AE54">
            <v>17.9</v>
          </cell>
        </row>
        <row r="55">
          <cell r="B55" t="str">
            <v>US522</v>
          </cell>
          <cell r="D55">
            <v>18</v>
          </cell>
          <cell r="E55">
            <v>24.22</v>
          </cell>
          <cell r="F55">
            <v>0.3455555555555554</v>
          </cell>
          <cell r="G55">
            <v>9.32023425</v>
          </cell>
          <cell r="H55">
            <v>9.89223425</v>
          </cell>
          <cell r="I55">
            <v>13.110952388611112</v>
          </cell>
          <cell r="J55">
            <v>13.70011238861111</v>
          </cell>
          <cell r="K55">
            <v>0.14576702737110114</v>
          </cell>
          <cell r="L55">
            <v>0</v>
          </cell>
          <cell r="M55">
            <v>15.71</v>
          </cell>
          <cell r="N55">
            <v>24.22</v>
          </cell>
          <cell r="O55">
            <v>36</v>
          </cell>
          <cell r="P55">
            <v>0.48637489677952117</v>
          </cell>
          <cell r="Q55">
            <v>-0.3272222222222223</v>
          </cell>
          <cell r="R55">
            <v>-0.9985857740288726</v>
          </cell>
          <cell r="S55">
            <v>-0.2599444444444444</v>
          </cell>
          <cell r="T55">
            <v>27</v>
          </cell>
          <cell r="U55">
            <v>0.11478117258464082</v>
          </cell>
          <cell r="V55">
            <v>18</v>
          </cell>
          <cell r="W55">
            <v>36</v>
          </cell>
          <cell r="X55">
            <v>23.4</v>
          </cell>
          <cell r="Z55">
            <v>16.7</v>
          </cell>
          <cell r="AA55">
            <v>15.71</v>
          </cell>
          <cell r="AB55">
            <v>-0.9899999999999984</v>
          </cell>
          <cell r="AC55">
            <v>15.95</v>
          </cell>
          <cell r="AD55">
            <v>16.580081307457952</v>
          </cell>
          <cell r="AE55">
            <v>16.6</v>
          </cell>
        </row>
        <row r="56">
          <cell r="B56" t="str">
            <v>US561</v>
          </cell>
          <cell r="D56">
            <v>18.4</v>
          </cell>
          <cell r="E56">
            <v>27.18</v>
          </cell>
          <cell r="F56">
            <v>0.47717391304347845</v>
          </cell>
          <cell r="G56">
            <v>10.376112850000002</v>
          </cell>
          <cell r="H56">
            <v>10.928112850000002</v>
          </cell>
          <cell r="I56">
            <v>14.198507346611112</v>
          </cell>
          <cell r="J56">
            <v>14.767067346611112</v>
          </cell>
          <cell r="K56">
            <v>0.05807935595169633</v>
          </cell>
          <cell r="L56">
            <v>0</v>
          </cell>
          <cell r="M56">
            <v>17.39</v>
          </cell>
          <cell r="N56">
            <v>27.18</v>
          </cell>
          <cell r="O56">
            <v>36.8</v>
          </cell>
          <cell r="P56">
            <v>0.35393671817512873</v>
          </cell>
          <cell r="Q56">
            <v>-0.2614130434782608</v>
          </cell>
          <cell r="R56">
            <v>-0.5320375459277403</v>
          </cell>
          <cell r="S56">
            <v>-0.18755434782608682</v>
          </cell>
          <cell r="T56">
            <v>27.599999999999998</v>
          </cell>
          <cell r="U56">
            <v>0.015452538631346435</v>
          </cell>
          <cell r="V56">
            <v>18.4</v>
          </cell>
          <cell r="W56">
            <v>36.8</v>
          </cell>
          <cell r="X56">
            <v>23.95</v>
          </cell>
          <cell r="Z56">
            <v>17.2</v>
          </cell>
          <cell r="AA56">
            <v>17.39</v>
          </cell>
          <cell r="AB56">
            <v>0.19000000000000128</v>
          </cell>
          <cell r="AC56">
            <v>16.5</v>
          </cell>
          <cell r="AD56">
            <v>16.876171608388987</v>
          </cell>
          <cell r="AE56">
            <v>16.9</v>
          </cell>
        </row>
        <row r="57">
          <cell r="B57" t="str">
            <v>US600</v>
          </cell>
          <cell r="D57">
            <v>18</v>
          </cell>
          <cell r="E57">
            <v>25.52</v>
          </cell>
          <cell r="F57">
            <v>0.4177777777777778</v>
          </cell>
          <cell r="G57">
            <v>9.22591285</v>
          </cell>
          <cell r="H57">
            <v>9.77791285</v>
          </cell>
          <cell r="I57">
            <v>13.013801346611112</v>
          </cell>
          <cell r="J57">
            <v>13.582361346611112</v>
          </cell>
          <cell r="K57">
            <v>0.11111111111111116</v>
          </cell>
          <cell r="L57">
            <v>0</v>
          </cell>
          <cell r="M57">
            <v>16.2</v>
          </cell>
          <cell r="N57">
            <v>25.52</v>
          </cell>
          <cell r="O57">
            <v>36</v>
          </cell>
          <cell r="P57">
            <v>0.4106583072100314</v>
          </cell>
          <cell r="Q57">
            <v>-0.2911111111111111</v>
          </cell>
          <cell r="R57">
            <v>-0.9980885122839169</v>
          </cell>
          <cell r="S57">
            <v>-0.2202222222222221</v>
          </cell>
          <cell r="T57">
            <v>27</v>
          </cell>
          <cell r="U57">
            <v>0.057993730407523536</v>
          </cell>
          <cell r="V57">
            <v>18</v>
          </cell>
          <cell r="W57">
            <v>36</v>
          </cell>
          <cell r="X57">
            <v>23.4</v>
          </cell>
          <cell r="Z57">
            <v>16.65</v>
          </cell>
          <cell r="AA57">
            <v>16.2</v>
          </cell>
          <cell r="AB57">
            <v>-0.4499999999999993</v>
          </cell>
          <cell r="AC57">
            <v>15.95</v>
          </cell>
          <cell r="AD57">
            <v>16.50852958838899</v>
          </cell>
          <cell r="AE57">
            <v>16.55</v>
          </cell>
        </row>
        <row r="58">
          <cell r="B58" t="str">
            <v>US619</v>
          </cell>
          <cell r="F58" t="e">
            <v>#DIV/0!</v>
          </cell>
          <cell r="G58">
            <v>9.22591285</v>
          </cell>
          <cell r="H58">
            <v>9.77791285</v>
          </cell>
          <cell r="I58">
            <v>13.013801346611112</v>
          </cell>
          <cell r="J58">
            <v>13.582361346611112</v>
          </cell>
          <cell r="K58" t="e">
            <v>#DIV/0!</v>
          </cell>
          <cell r="L58" t="e">
            <v>#DIV/0!</v>
          </cell>
          <cell r="O58">
            <v>0</v>
          </cell>
          <cell r="P58" t="e">
            <v>#DIV/0!</v>
          </cell>
          <cell r="Q58" t="e">
            <v>#DIV/0!</v>
          </cell>
          <cell r="R58" t="e">
            <v>#DIV/0!</v>
          </cell>
          <cell r="S58" t="e">
            <v>#DIV/0!</v>
          </cell>
          <cell r="T58">
            <v>0</v>
          </cell>
          <cell r="U58" t="e">
            <v>#DIV/0!</v>
          </cell>
          <cell r="V58">
            <v>24.4</v>
          </cell>
          <cell r="W58">
            <v>48.8</v>
          </cell>
          <cell r="X58">
            <v>23.4</v>
          </cell>
          <cell r="Z58">
            <v>16.65</v>
          </cell>
          <cell r="AA58">
            <v>16.2</v>
          </cell>
          <cell r="AB58">
            <v>-0.4499999999999993</v>
          </cell>
          <cell r="AC58">
            <v>15.95</v>
          </cell>
          <cell r="AD58">
            <v>16.50852958838899</v>
          </cell>
          <cell r="AE58">
            <v>16.55</v>
          </cell>
        </row>
        <row r="59">
          <cell r="B59" t="str">
            <v>US642</v>
          </cell>
          <cell r="D59">
            <v>15.35</v>
          </cell>
          <cell r="E59">
            <v>24.28</v>
          </cell>
          <cell r="F59">
            <v>0.5817589576547233</v>
          </cell>
          <cell r="G59">
            <v>7.650115349999999</v>
          </cell>
          <cell r="H59">
            <v>8.22211535</v>
          </cell>
          <cell r="I59">
            <v>11.390729921611111</v>
          </cell>
          <cell r="J59">
            <v>11.979889921611111</v>
          </cell>
          <cell r="K59">
            <v>-0.04420921544209211</v>
          </cell>
          <cell r="L59">
            <v>0</v>
          </cell>
          <cell r="M59">
            <v>16.06</v>
          </cell>
          <cell r="N59">
            <v>24.28</v>
          </cell>
          <cell r="O59">
            <v>30.7</v>
          </cell>
          <cell r="P59">
            <v>0.2644151565074133</v>
          </cell>
          <cell r="Q59">
            <v>-0.20912052117263835</v>
          </cell>
          <cell r="R59">
            <v>-0.9988815177010106</v>
          </cell>
          <cell r="S59">
            <v>-0.13003257328990214</v>
          </cell>
          <cell r="T59">
            <v>23.025</v>
          </cell>
          <cell r="U59">
            <v>-0.05168863261944001</v>
          </cell>
          <cell r="V59">
            <v>15.35</v>
          </cell>
          <cell r="W59">
            <v>30.7</v>
          </cell>
          <cell r="X59">
            <v>17</v>
          </cell>
          <cell r="Z59">
            <v>14.92</v>
          </cell>
          <cell r="AA59">
            <v>16.06</v>
          </cell>
          <cell r="AB59">
            <v>1.1399999999999988</v>
          </cell>
          <cell r="AC59">
            <v>14.5</v>
          </cell>
          <cell r="AD59">
            <v>14.190631203762551</v>
          </cell>
          <cell r="AE59">
            <v>14.2</v>
          </cell>
        </row>
        <row r="60">
          <cell r="B60" t="str">
            <v>US671</v>
          </cell>
          <cell r="C60">
            <v>13.33</v>
          </cell>
          <cell r="D60">
            <v>16</v>
          </cell>
          <cell r="E60">
            <v>27.26</v>
          </cell>
          <cell r="F60">
            <v>0.7037500000000001</v>
          </cell>
          <cell r="G60">
            <v>7.7140153499999995</v>
          </cell>
          <cell r="H60">
            <v>8.28601535</v>
          </cell>
          <cell r="I60">
            <v>11.45654692161111</v>
          </cell>
          <cell r="J60">
            <v>12.04570692161111</v>
          </cell>
          <cell r="K60">
            <v>-0.07674552798615109</v>
          </cell>
          <cell r="L60">
            <v>0</v>
          </cell>
          <cell r="M60">
            <v>17.33</v>
          </cell>
          <cell r="N60">
            <v>27.26</v>
          </cell>
          <cell r="O60">
            <v>32</v>
          </cell>
          <cell r="P60">
            <v>0.17388114453411596</v>
          </cell>
          <cell r="Q60">
            <v>-0.14812499999999995</v>
          </cell>
          <cell r="R60">
            <v>-0.6013544844371937</v>
          </cell>
          <cell r="S60">
            <v>-0.06293749999999987</v>
          </cell>
          <cell r="T60">
            <v>24</v>
          </cell>
          <cell r="U60">
            <v>-0.11958914159941314</v>
          </cell>
          <cell r="V60">
            <v>16</v>
          </cell>
          <cell r="W60">
            <v>32</v>
          </cell>
          <cell r="X60">
            <v>20.8</v>
          </cell>
          <cell r="Z60">
            <v>14.8</v>
          </cell>
          <cell r="AA60">
            <v>17.33</v>
          </cell>
          <cell r="AB60">
            <v>2.5299999999999976</v>
          </cell>
          <cell r="AC60">
            <v>14.9</v>
          </cell>
          <cell r="AD60">
            <v>14.604686667095883</v>
          </cell>
          <cell r="AE60">
            <v>14.65</v>
          </cell>
        </row>
        <row r="61">
          <cell r="B61" t="str">
            <v>US681</v>
          </cell>
          <cell r="D61">
            <v>16</v>
          </cell>
          <cell r="E61">
            <v>27.32</v>
          </cell>
          <cell r="F61">
            <v>0.7075</v>
          </cell>
          <cell r="G61">
            <v>4.4795725</v>
          </cell>
          <cell r="H61">
            <v>5.0515725</v>
          </cell>
          <cell r="I61">
            <v>8.125070786111111</v>
          </cell>
          <cell r="J61">
            <v>8.714230786111111</v>
          </cell>
          <cell r="K61">
            <v>-0.11357340720221609</v>
          </cell>
          <cell r="L61">
            <v>0</v>
          </cell>
          <cell r="M61">
            <v>18.05</v>
          </cell>
          <cell r="N61">
            <v>27.32</v>
          </cell>
          <cell r="O61">
            <v>32</v>
          </cell>
          <cell r="P61">
            <v>0.17130307467057104</v>
          </cell>
          <cell r="Q61">
            <v>-0.14625</v>
          </cell>
          <cell r="R61">
            <v>-0.998368067362394</v>
          </cell>
          <cell r="S61">
            <v>-0.0608749999999999</v>
          </cell>
          <cell r="T61">
            <v>24</v>
          </cell>
          <cell r="U61">
            <v>-0.12152269399707172</v>
          </cell>
          <cell r="V61">
            <v>16</v>
          </cell>
          <cell r="W61">
            <v>32</v>
          </cell>
          <cell r="X61">
            <v>20.8</v>
          </cell>
          <cell r="Z61">
            <v>14.65</v>
          </cell>
          <cell r="AA61">
            <v>18.05</v>
          </cell>
          <cell r="AB61">
            <v>3.4000000000000004</v>
          </cell>
          <cell r="AC61">
            <v>14.7</v>
          </cell>
          <cell r="AD61">
            <v>14.20374518218209</v>
          </cell>
          <cell r="AE61">
            <v>14.25</v>
          </cell>
        </row>
        <row r="62">
          <cell r="B62" t="str">
            <v>US711</v>
          </cell>
          <cell r="D62">
            <v>17.2</v>
          </cell>
          <cell r="E62">
            <v>25.44</v>
          </cell>
          <cell r="F62">
            <v>0.4790697674418607</v>
          </cell>
          <cell r="G62">
            <v>8.65919235</v>
          </cell>
          <cell r="H62">
            <v>9.21119235</v>
          </cell>
          <cell r="I62">
            <v>12.430079231611112</v>
          </cell>
          <cell r="J62">
            <v>12.99863923161111</v>
          </cell>
          <cell r="K62">
            <v>0.028708133971291794</v>
          </cell>
          <cell r="L62">
            <v>0</v>
          </cell>
          <cell r="M62">
            <v>16.72</v>
          </cell>
          <cell r="N62">
            <v>25.44</v>
          </cell>
          <cell r="O62">
            <v>34.4</v>
          </cell>
          <cell r="P62">
            <v>0.35220125786163514</v>
          </cell>
          <cell r="Q62">
            <v>-0.26046511627906965</v>
          </cell>
          <cell r="R62">
            <v>-0.999172843323073</v>
          </cell>
          <cell r="S62">
            <v>-0.1865116279069765</v>
          </cell>
          <cell r="T62">
            <v>25.799999999999997</v>
          </cell>
          <cell r="U62">
            <v>0.014150943396226356</v>
          </cell>
          <cell r="V62">
            <v>17.2</v>
          </cell>
          <cell r="W62">
            <v>34.4</v>
          </cell>
          <cell r="X62">
            <v>22.4</v>
          </cell>
          <cell r="Z62">
            <v>15.85</v>
          </cell>
          <cell r="AA62">
            <v>16.72</v>
          </cell>
          <cell r="AB62">
            <v>0.8699999999999992</v>
          </cell>
          <cell r="AC62">
            <v>15.5</v>
          </cell>
          <cell r="AD62">
            <v>15.82189302554416</v>
          </cell>
          <cell r="AE62">
            <v>15.85</v>
          </cell>
        </row>
        <row r="63">
          <cell r="B63" t="str">
            <v>US713</v>
          </cell>
          <cell r="D63">
            <v>19.2</v>
          </cell>
          <cell r="E63">
            <v>26.64</v>
          </cell>
          <cell r="F63">
            <v>0.3875000000000002</v>
          </cell>
          <cell r="G63">
            <v>9.78537575</v>
          </cell>
          <cell r="H63">
            <v>10.33737575</v>
          </cell>
          <cell r="I63">
            <v>13.590048133611111</v>
          </cell>
          <cell r="J63">
            <v>14.15860813361111</v>
          </cell>
          <cell r="K63">
            <v>0.12676056338028174</v>
          </cell>
          <cell r="L63">
            <v>0</v>
          </cell>
          <cell r="M63">
            <v>17.04</v>
          </cell>
          <cell r="N63">
            <v>26.64</v>
          </cell>
          <cell r="O63">
            <v>38.4</v>
          </cell>
          <cell r="P63">
            <v>0.4414414414414414</v>
          </cell>
          <cell r="Q63">
            <v>-0.3062499999999999</v>
          </cell>
          <cell r="R63">
            <v>-0.7234396735783031</v>
          </cell>
          <cell r="S63">
            <v>-0.23687499999999995</v>
          </cell>
          <cell r="T63">
            <v>28.799999999999997</v>
          </cell>
          <cell r="U63">
            <v>0.08108108108108092</v>
          </cell>
          <cell r="V63">
            <v>19.2</v>
          </cell>
          <cell r="W63">
            <v>38.4</v>
          </cell>
          <cell r="X63">
            <v>25</v>
          </cell>
          <cell r="Z63">
            <v>17.52</v>
          </cell>
          <cell r="AA63">
            <v>17.04</v>
          </cell>
          <cell r="AB63">
            <v>-0.4800000000000004</v>
          </cell>
          <cell r="AC63">
            <v>16.95</v>
          </cell>
          <cell r="AD63">
            <v>17.59983854654416</v>
          </cell>
          <cell r="AE63">
            <v>17.65</v>
          </cell>
        </row>
        <row r="64">
          <cell r="B64" t="str">
            <v>US719</v>
          </cell>
          <cell r="D64">
            <v>17.6</v>
          </cell>
          <cell r="E64">
            <v>25.7</v>
          </cell>
          <cell r="F64">
            <v>0.4602272727272725</v>
          </cell>
          <cell r="G64">
            <v>9.78537575</v>
          </cell>
          <cell r="H64">
            <v>10.33737575</v>
          </cell>
          <cell r="I64">
            <v>13.590048133611111</v>
          </cell>
          <cell r="J64">
            <v>14.15860813361111</v>
          </cell>
          <cell r="K64">
            <v>0.04142011834319548</v>
          </cell>
          <cell r="L64">
            <v>0</v>
          </cell>
          <cell r="M64">
            <v>16.9</v>
          </cell>
          <cell r="N64">
            <v>25.7</v>
          </cell>
          <cell r="O64">
            <v>35.2</v>
          </cell>
          <cell r="P64">
            <v>0.36964980544747106</v>
          </cell>
          <cell r="Q64">
            <v>-0.26988636363636376</v>
          </cell>
          <cell r="R64">
            <v>-0.9988085037276571</v>
          </cell>
          <cell r="S64">
            <v>-0.19687500000000002</v>
          </cell>
          <cell r="T64">
            <v>26.400000000000002</v>
          </cell>
          <cell r="U64">
            <v>0.027237354085603238</v>
          </cell>
          <cell r="V64">
            <v>19.6</v>
          </cell>
          <cell r="W64">
            <v>39.2</v>
          </cell>
          <cell r="X64">
            <v>22.9</v>
          </cell>
          <cell r="Z64">
            <v>16.3</v>
          </cell>
          <cell r="AA64">
            <v>16.9</v>
          </cell>
          <cell r="AB64">
            <v>0.5999999999999979</v>
          </cell>
          <cell r="AC64">
            <v>15.9</v>
          </cell>
          <cell r="AD64">
            <v>16.13714248838899</v>
          </cell>
          <cell r="AE64">
            <v>16.15</v>
          </cell>
        </row>
        <row r="65">
          <cell r="B65" t="str">
            <v>US791</v>
          </cell>
          <cell r="D65">
            <v>16.45</v>
          </cell>
          <cell r="E65">
            <v>24.67</v>
          </cell>
          <cell r="F65">
            <v>0.49969604863221906</v>
          </cell>
          <cell r="G65">
            <v>8.18848235</v>
          </cell>
          <cell r="H65">
            <v>8.760482349999998</v>
          </cell>
          <cell r="I65">
            <v>11.94524793161111</v>
          </cell>
          <cell r="J65">
            <v>12.53440793161111</v>
          </cell>
          <cell r="K65">
            <v>-0.0024257125530624535</v>
          </cell>
          <cell r="L65">
            <v>0</v>
          </cell>
          <cell r="M65">
            <v>16.49</v>
          </cell>
          <cell r="N65">
            <v>24.67</v>
          </cell>
          <cell r="O65">
            <v>32.9</v>
          </cell>
          <cell r="P65">
            <v>0.33360356708552885</v>
          </cell>
          <cell r="Q65">
            <v>-0.25015197568389047</v>
          </cell>
          <cell r="R65">
            <v>-0.9993797582000064</v>
          </cell>
          <cell r="S65">
            <v>-0.17516717325227948</v>
          </cell>
          <cell r="T65">
            <v>24.674999999999997</v>
          </cell>
          <cell r="U65">
            <v>0.00020267531414663864</v>
          </cell>
          <cell r="V65">
            <v>16.45</v>
          </cell>
          <cell r="W65">
            <v>32.9</v>
          </cell>
          <cell r="X65">
            <v>21.4</v>
          </cell>
          <cell r="Z65">
            <v>15.45</v>
          </cell>
          <cell r="AA65">
            <v>16.49</v>
          </cell>
          <cell r="AB65">
            <v>1.0399999999999991</v>
          </cell>
          <cell r="AC65">
            <v>14.9</v>
          </cell>
          <cell r="AD65">
            <v>15.183834232440713</v>
          </cell>
          <cell r="AE65">
            <v>15.2</v>
          </cell>
        </row>
        <row r="66">
          <cell r="B66" t="str">
            <v>US855</v>
          </cell>
          <cell r="D66">
            <v>23</v>
          </cell>
          <cell r="E66">
            <v>32.46</v>
          </cell>
          <cell r="F66">
            <v>0.41130434782608694</v>
          </cell>
          <cell r="G66">
            <v>12.341022905</v>
          </cell>
          <cell r="H66">
            <v>13.053022905</v>
          </cell>
          <cell r="I66">
            <v>16.222364703261114</v>
          </cell>
          <cell r="J66">
            <v>16.95572470326111</v>
          </cell>
          <cell r="K66">
            <v>0.09004739336492884</v>
          </cell>
          <cell r="L66">
            <v>0</v>
          </cell>
          <cell r="M66">
            <v>21.1</v>
          </cell>
          <cell r="N66">
            <v>32.46</v>
          </cell>
          <cell r="O66">
            <v>46</v>
          </cell>
          <cell r="P66">
            <v>0.41712877387553915</v>
          </cell>
          <cell r="Q66">
            <v>-0.29434782608695653</v>
          </cell>
          <cell r="R66">
            <v>-0.8048446044424287</v>
          </cell>
          <cell r="S66">
            <v>-0.22378260869565214</v>
          </cell>
          <cell r="T66">
            <v>34.5</v>
          </cell>
          <cell r="U66">
            <v>0.06284658040665425</v>
          </cell>
          <cell r="V66">
            <v>23</v>
          </cell>
          <cell r="W66">
            <v>46</v>
          </cell>
          <cell r="X66">
            <v>29.9</v>
          </cell>
          <cell r="Z66">
            <v>21.25</v>
          </cell>
          <cell r="AA66">
            <v>21.1</v>
          </cell>
          <cell r="AB66">
            <v>-0.14999999999999858</v>
          </cell>
          <cell r="AC66">
            <v>20.7</v>
          </cell>
          <cell r="AD66">
            <v>20.976262669102354</v>
          </cell>
          <cell r="AE66">
            <v>21</v>
          </cell>
        </row>
        <row r="67">
          <cell r="B67" t="str">
            <v>US871</v>
          </cell>
          <cell r="D67">
            <v>15.25</v>
          </cell>
          <cell r="E67">
            <v>26.61</v>
          </cell>
          <cell r="F67">
            <v>0.7449180327868852</v>
          </cell>
          <cell r="G67">
            <v>6.5035725</v>
          </cell>
          <cell r="H67">
            <v>7.27108285</v>
          </cell>
          <cell r="I67">
            <v>10.20979078611111</v>
          </cell>
          <cell r="J67">
            <v>11.000326446611112</v>
          </cell>
          <cell r="K67">
            <v>-0.1489955357142858</v>
          </cell>
          <cell r="L67">
            <v>0</v>
          </cell>
          <cell r="M67">
            <v>17.92</v>
          </cell>
          <cell r="N67">
            <v>26.61</v>
          </cell>
          <cell r="O67">
            <v>30.5</v>
          </cell>
          <cell r="P67">
            <v>0.14618564449455085</v>
          </cell>
          <cell r="Q67">
            <v>-0.1275409836065574</v>
          </cell>
          <cell r="R67">
            <v>-0.9989604683341953</v>
          </cell>
          <cell r="S67">
            <v>-0.0402950819672131</v>
          </cell>
          <cell r="T67">
            <v>22.875</v>
          </cell>
          <cell r="U67">
            <v>-0.1403607666290868</v>
          </cell>
          <cell r="V67">
            <v>15.25</v>
          </cell>
          <cell r="W67">
            <v>30.5</v>
          </cell>
          <cell r="X67">
            <v>19.85</v>
          </cell>
          <cell r="Z67">
            <v>14.6</v>
          </cell>
          <cell r="AA67">
            <v>17.92</v>
          </cell>
          <cell r="AB67">
            <v>3.320000000000002</v>
          </cell>
          <cell r="AC67">
            <v>14</v>
          </cell>
          <cell r="AD67">
            <v>14.172572054595882</v>
          </cell>
          <cell r="AE67">
            <v>14.2</v>
          </cell>
        </row>
        <row r="68">
          <cell r="B68" t="str">
            <v>US888</v>
          </cell>
          <cell r="D68">
            <v>18.75</v>
          </cell>
          <cell r="E68">
            <v>25.56</v>
          </cell>
          <cell r="F68">
            <v>0.36319999999999997</v>
          </cell>
          <cell r="G68">
            <v>9.965174600000001</v>
          </cell>
          <cell r="H68">
            <v>10.5671746</v>
          </cell>
          <cell r="I68">
            <v>13.775240949111112</v>
          </cell>
          <cell r="J68">
            <v>14.39530094911111</v>
          </cell>
          <cell r="K68">
            <v>0.1254501800720289</v>
          </cell>
          <cell r="L68">
            <v>0</v>
          </cell>
          <cell r="M68">
            <v>16.66</v>
          </cell>
          <cell r="N68">
            <v>25.56</v>
          </cell>
          <cell r="O68">
            <v>37.5</v>
          </cell>
          <cell r="P68">
            <v>0.46713615023474175</v>
          </cell>
          <cell r="Q68">
            <v>-0.3184</v>
          </cell>
          <cell r="R68">
            <v>-0.9995772431891243</v>
          </cell>
          <cell r="S68">
            <v>-0.25024</v>
          </cell>
          <cell r="T68">
            <v>28.125</v>
          </cell>
          <cell r="U68">
            <v>0.10035211267605648</v>
          </cell>
          <cell r="V68">
            <v>18.75</v>
          </cell>
          <cell r="W68">
            <v>37.5</v>
          </cell>
          <cell r="X68">
            <v>24.4</v>
          </cell>
          <cell r="Z68">
            <v>17.68</v>
          </cell>
          <cell r="AA68">
            <v>16.66</v>
          </cell>
          <cell r="AB68">
            <v>-1.0199999999999996</v>
          </cell>
          <cell r="AC68">
            <v>16.9</v>
          </cell>
          <cell r="AD68">
            <v>17.866926872350774</v>
          </cell>
          <cell r="AE68">
            <v>17.9</v>
          </cell>
        </row>
        <row r="69">
          <cell r="B69" t="str">
            <v>US902</v>
          </cell>
          <cell r="D69">
            <v>20.6</v>
          </cell>
          <cell r="E69">
            <v>26.88</v>
          </cell>
          <cell r="F69">
            <v>0.30485436893203866</v>
          </cell>
          <cell r="G69">
            <v>11.212814599999998</v>
          </cell>
          <cell r="H69">
            <v>11.854814599999997</v>
          </cell>
          <cell r="I69">
            <v>15.060310149111109</v>
          </cell>
          <cell r="J69">
            <v>15.721570149111109</v>
          </cell>
          <cell r="K69">
            <v>0.1495535714285714</v>
          </cell>
          <cell r="L69">
            <v>0</v>
          </cell>
          <cell r="M69">
            <v>17.92</v>
          </cell>
          <cell r="N69">
            <v>26.88</v>
          </cell>
          <cell r="O69">
            <v>41.2</v>
          </cell>
          <cell r="P69">
            <v>0.5327380952380953</v>
          </cell>
          <cell r="Q69">
            <v>-0.3475728155339807</v>
          </cell>
          <cell r="R69">
            <v>-0.8726753147430214</v>
          </cell>
          <cell r="S69">
            <v>-0.28233009708737866</v>
          </cell>
          <cell r="T69">
            <v>30.900000000000002</v>
          </cell>
          <cell r="U69">
            <v>0.14955357142857162</v>
          </cell>
          <cell r="V69">
            <v>20.6</v>
          </cell>
          <cell r="W69">
            <v>41.2</v>
          </cell>
          <cell r="X69">
            <v>26.8</v>
          </cell>
          <cell r="Z69">
            <v>19.07</v>
          </cell>
          <cell r="AA69">
            <v>17.92</v>
          </cell>
          <cell r="AB69">
            <v>-1.1499999999999986</v>
          </cell>
          <cell r="AC69">
            <v>18.1</v>
          </cell>
          <cell r="AD69">
            <v>19.02858732304043</v>
          </cell>
          <cell r="AE69">
            <v>19.05</v>
          </cell>
        </row>
        <row r="70">
          <cell r="B70" t="str">
            <v>US903</v>
          </cell>
          <cell r="D70">
            <v>20.75</v>
          </cell>
          <cell r="E70">
            <v>28.19</v>
          </cell>
          <cell r="F70">
            <v>0.35855421686747</v>
          </cell>
          <cell r="G70">
            <v>11.202404249999999</v>
          </cell>
          <cell r="H70">
            <v>11.844404249999998</v>
          </cell>
          <cell r="I70">
            <v>15.04958748861111</v>
          </cell>
          <cell r="J70">
            <v>15.71084748861111</v>
          </cell>
          <cell r="K70">
            <v>0.11379495437466458</v>
          </cell>
          <cell r="L70">
            <v>0</v>
          </cell>
          <cell r="M70">
            <v>18.63</v>
          </cell>
          <cell r="N70">
            <v>28.19</v>
          </cell>
          <cell r="O70">
            <v>41.5</v>
          </cell>
          <cell r="P70">
            <v>0.47215324583185514</v>
          </cell>
          <cell r="Q70">
            <v>-0.320722891566265</v>
          </cell>
          <cell r="R70">
            <v>-0.9992938699359268</v>
          </cell>
          <cell r="S70">
            <v>-0.2527951807228914</v>
          </cell>
          <cell r="T70">
            <v>31.125</v>
          </cell>
          <cell r="U70">
            <v>0.10411493437389141</v>
          </cell>
          <cell r="V70">
            <v>20.75</v>
          </cell>
          <cell r="W70">
            <v>41.5</v>
          </cell>
          <cell r="X70">
            <v>27</v>
          </cell>
          <cell r="Z70">
            <v>19.07</v>
          </cell>
          <cell r="AA70">
            <v>18.63</v>
          </cell>
          <cell r="AB70">
            <v>-0.4400000000000013</v>
          </cell>
          <cell r="AC70">
            <v>18.1</v>
          </cell>
          <cell r="AD70">
            <v>19.016132940906232</v>
          </cell>
          <cell r="AE70">
            <v>19.05</v>
          </cell>
        </row>
        <row r="71">
          <cell r="B71" t="str">
            <v>US962</v>
          </cell>
          <cell r="D71">
            <v>32.8</v>
          </cell>
          <cell r="E71">
            <v>42.55</v>
          </cell>
          <cell r="F71">
            <v>0.2972560975609757</v>
          </cell>
          <cell r="G71">
            <v>19.29177995</v>
          </cell>
          <cell r="H71">
            <v>20.653779949999997</v>
          </cell>
          <cell r="I71">
            <v>23.38164445961111</v>
          </cell>
          <cell r="J71">
            <v>24.784504459611107</v>
          </cell>
          <cell r="K71">
            <v>0.11299626739056667</v>
          </cell>
          <cell r="L71">
            <v>0</v>
          </cell>
          <cell r="M71">
            <v>29.47</v>
          </cell>
          <cell r="N71">
            <v>42.55</v>
          </cell>
          <cell r="O71">
            <v>65.6</v>
          </cell>
          <cell r="P71">
            <v>0.5417156286721503</v>
          </cell>
          <cell r="Q71">
            <v>-0.35137195121951215</v>
          </cell>
          <cell r="R71">
            <v>-0.9997257880746531</v>
          </cell>
          <cell r="S71">
            <v>-0.2865091463414634</v>
          </cell>
          <cell r="T71">
            <v>49.199999999999996</v>
          </cell>
          <cell r="U71">
            <v>0.15628672150411282</v>
          </cell>
          <cell r="V71">
            <v>32.8</v>
          </cell>
          <cell r="W71">
            <v>65.6</v>
          </cell>
          <cell r="X71">
            <v>42.65</v>
          </cell>
          <cell r="Z71">
            <v>29.85</v>
          </cell>
          <cell r="AA71">
            <v>29.47</v>
          </cell>
          <cell r="AB71">
            <v>-0.38000000000000256</v>
          </cell>
          <cell r="AC71">
            <v>28.15</v>
          </cell>
          <cell r="AD71">
            <v>29.78163084457864</v>
          </cell>
          <cell r="AE71">
            <v>29.8</v>
          </cell>
        </row>
        <row r="72">
          <cell r="B72" t="str">
            <v>MHD80-01174421N</v>
          </cell>
          <cell r="C72">
            <v>34</v>
          </cell>
          <cell r="D72">
            <v>38.5</v>
          </cell>
          <cell r="M72">
            <v>34</v>
          </cell>
          <cell r="AB72">
            <v>0</v>
          </cell>
        </row>
        <row r="73">
          <cell r="B73" t="str">
            <v>US990</v>
          </cell>
          <cell r="D73">
            <v>19.3</v>
          </cell>
          <cell r="E73">
            <v>26.93</v>
          </cell>
          <cell r="F73">
            <v>0.39533678756476687</v>
          </cell>
          <cell r="G73">
            <v>10.344669950000002</v>
          </cell>
          <cell r="H73">
            <v>10.874669950000001</v>
          </cell>
          <cell r="I73">
            <v>14.166121159611114</v>
          </cell>
          <cell r="J73">
            <v>14.712021159611112</v>
          </cell>
          <cell r="K73">
            <v>0.10285714285714298</v>
          </cell>
          <cell r="L73">
            <v>0</v>
          </cell>
          <cell r="M73">
            <v>17.5</v>
          </cell>
          <cell r="N73">
            <v>26.93</v>
          </cell>
          <cell r="O73">
            <v>38.6</v>
          </cell>
          <cell r="P73">
            <v>0.43334571110285935</v>
          </cell>
          <cell r="Q73">
            <v>-0.30233160621761657</v>
          </cell>
          <cell r="R73">
            <v>-0.9995073553723967</v>
          </cell>
          <cell r="S73">
            <v>-0.2325647668393782</v>
          </cell>
          <cell r="T73">
            <v>28.950000000000003</v>
          </cell>
          <cell r="U73">
            <v>0.07500928332714452</v>
          </cell>
          <cell r="V73">
            <v>19.3</v>
          </cell>
          <cell r="W73">
            <v>38.6</v>
          </cell>
          <cell r="X73">
            <v>25.1</v>
          </cell>
          <cell r="Z73">
            <v>17.77</v>
          </cell>
          <cell r="AA73">
            <v>17.5</v>
          </cell>
          <cell r="AB73">
            <v>-0.2699999999999996</v>
          </cell>
          <cell r="AC73">
            <v>17</v>
          </cell>
          <cell r="AD73">
            <v>17.726750733888984</v>
          </cell>
          <cell r="AE73">
            <v>17.75</v>
          </cell>
        </row>
        <row r="74">
          <cell r="B74" t="str">
            <v>US1602</v>
          </cell>
          <cell r="D74">
            <v>28</v>
          </cell>
          <cell r="E74">
            <v>30</v>
          </cell>
          <cell r="F74">
            <v>0.0714285714285714</v>
          </cell>
          <cell r="G74">
            <v>13.405424250000001</v>
          </cell>
          <cell r="H74">
            <v>14.04742425</v>
          </cell>
          <cell r="I74">
            <v>17.318698088611114</v>
          </cell>
          <cell r="J74">
            <v>17.979958088611113</v>
          </cell>
          <cell r="K74">
            <v>0.4736842105263157</v>
          </cell>
          <cell r="L74">
            <v>0</v>
          </cell>
          <cell r="M74">
            <v>19</v>
          </cell>
          <cell r="N74">
            <v>30</v>
          </cell>
          <cell r="O74">
            <v>56</v>
          </cell>
          <cell r="P74">
            <v>0.8666666666666667</v>
          </cell>
          <cell r="Q74">
            <v>-0.4642857142857143</v>
          </cell>
          <cell r="R74">
            <v>-0.9998531007542785</v>
          </cell>
          <cell r="S74">
            <v>-0.4107142857142857</v>
          </cell>
          <cell r="T74">
            <v>42</v>
          </cell>
          <cell r="U74">
            <v>0.3999999999999999</v>
          </cell>
          <cell r="V74">
            <v>28</v>
          </cell>
          <cell r="W74">
            <v>56</v>
          </cell>
          <cell r="X74">
            <v>36.4</v>
          </cell>
          <cell r="AB74">
            <v>0</v>
          </cell>
        </row>
        <row r="75">
          <cell r="B75" t="str">
            <v>R0052462200050</v>
          </cell>
          <cell r="C75">
            <v>26</v>
          </cell>
          <cell r="D75">
            <v>27.3</v>
          </cell>
          <cell r="M75">
            <v>26.26</v>
          </cell>
          <cell r="O75">
            <v>54.6</v>
          </cell>
          <cell r="T75">
            <v>40.95</v>
          </cell>
          <cell r="V75">
            <v>26</v>
          </cell>
          <cell r="AB75">
            <v>0</v>
          </cell>
        </row>
        <row r="76">
          <cell r="B76" t="str">
            <v>US1603</v>
          </cell>
          <cell r="D76">
            <v>20</v>
          </cell>
          <cell r="E76">
            <v>32.5</v>
          </cell>
          <cell r="F76">
            <v>0.625</v>
          </cell>
          <cell r="G76">
            <v>10.508034250000001</v>
          </cell>
          <cell r="H76">
            <v>10.58003425</v>
          </cell>
          <cell r="I76">
            <v>14.334386388611113</v>
          </cell>
          <cell r="J76">
            <v>14.408546388611112</v>
          </cell>
          <cell r="K76">
            <v>0.12107623318385641</v>
          </cell>
          <cell r="L76">
            <v>0</v>
          </cell>
          <cell r="M76">
            <v>17.84</v>
          </cell>
          <cell r="N76">
            <v>32.5</v>
          </cell>
          <cell r="O76">
            <v>40</v>
          </cell>
          <cell r="P76">
            <v>0.23076923076923084</v>
          </cell>
          <cell r="Q76">
            <v>-0.1875</v>
          </cell>
          <cell r="R76">
            <v>-0.9995997262400723</v>
          </cell>
          <cell r="S76">
            <v>-0.10624999999999996</v>
          </cell>
          <cell r="T76">
            <v>30</v>
          </cell>
          <cell r="U76">
            <v>-0.07692307692307687</v>
          </cell>
          <cell r="V76">
            <v>20</v>
          </cell>
          <cell r="W76">
            <v>40</v>
          </cell>
          <cell r="X76">
            <v>26</v>
          </cell>
          <cell r="AB76">
            <v>0</v>
          </cell>
        </row>
        <row r="77">
          <cell r="B77" t="str">
            <v>KM385T.09300</v>
          </cell>
          <cell r="C77">
            <v>18.75</v>
          </cell>
          <cell r="D77">
            <v>21.4</v>
          </cell>
          <cell r="M77">
            <v>18.8</v>
          </cell>
          <cell r="O77">
            <v>42.8</v>
          </cell>
          <cell r="T77">
            <v>32.099999999999994</v>
          </cell>
          <cell r="V77">
            <v>18.75</v>
          </cell>
          <cell r="AB77">
            <v>0</v>
          </cell>
        </row>
        <row r="78">
          <cell r="B78" t="str">
            <v>US1604</v>
          </cell>
          <cell r="D78">
            <v>18</v>
          </cell>
          <cell r="E78">
            <v>18.75</v>
          </cell>
          <cell r="F78">
            <v>0.04166666666666674</v>
          </cell>
          <cell r="G78">
            <v>7.97682235</v>
          </cell>
          <cell r="H78">
            <v>8.548822349999998</v>
          </cell>
          <cell r="I78">
            <v>11.727238131611111</v>
          </cell>
          <cell r="J78">
            <v>12.316398131611109</v>
          </cell>
          <cell r="K78">
            <v>0.0714285714285714</v>
          </cell>
          <cell r="L78">
            <v>0</v>
          </cell>
          <cell r="M78">
            <v>16.8</v>
          </cell>
          <cell r="N78">
            <v>18.75</v>
          </cell>
          <cell r="O78">
            <v>36</v>
          </cell>
          <cell r="P78">
            <v>0.9199999999999999</v>
          </cell>
          <cell r="Q78">
            <v>-0.47916666666666663</v>
          </cell>
          <cell r="R78">
            <v>-0.47916666666666663</v>
          </cell>
          <cell r="S78">
            <v>-0.42708333333333337</v>
          </cell>
          <cell r="T78">
            <v>27</v>
          </cell>
          <cell r="U78">
            <v>0.43999999999999995</v>
          </cell>
          <cell r="V78">
            <v>18</v>
          </cell>
          <cell r="W78">
            <v>36</v>
          </cell>
          <cell r="X78">
            <v>23.4</v>
          </cell>
          <cell r="AB78">
            <v>0</v>
          </cell>
        </row>
        <row r="79">
          <cell r="B79" t="str">
            <v>R8780070</v>
          </cell>
          <cell r="C79">
            <v>17</v>
          </cell>
          <cell r="D79">
            <v>17.1</v>
          </cell>
          <cell r="M79">
            <v>16.58</v>
          </cell>
          <cell r="O79">
            <v>34.2</v>
          </cell>
          <cell r="T79">
            <v>25.650000000000002</v>
          </cell>
          <cell r="V79">
            <v>17</v>
          </cell>
          <cell r="AB79">
            <v>0</v>
          </cell>
        </row>
        <row r="80">
          <cell r="B80" t="str">
            <v>US1632</v>
          </cell>
          <cell r="D80">
            <v>26</v>
          </cell>
          <cell r="E80">
            <v>39.5</v>
          </cell>
          <cell r="F80">
            <v>0.5192307692307692</v>
          </cell>
          <cell r="G80">
            <v>13.15525425</v>
          </cell>
          <cell r="H80">
            <v>13.19525425</v>
          </cell>
          <cell r="I80">
            <v>17.061022988611114</v>
          </cell>
          <cell r="J80">
            <v>17.10222298861111</v>
          </cell>
          <cell r="K80">
            <v>0.28712871287128716</v>
          </cell>
          <cell r="L80">
            <v>0</v>
          </cell>
          <cell r="M80">
            <v>20.2</v>
          </cell>
          <cell r="N80">
            <v>39.5</v>
          </cell>
          <cell r="O80">
            <v>52</v>
          </cell>
          <cell r="P80">
            <v>0.31645569620253156</v>
          </cell>
          <cell r="Q80">
            <v>-0.24038461538461542</v>
          </cell>
          <cell r="R80">
            <v>-0.24038461538461542</v>
          </cell>
          <cell r="S80">
            <v>-0.1644230769230769</v>
          </cell>
          <cell r="T80">
            <v>39</v>
          </cell>
          <cell r="U80">
            <v>-0.012658227848101222</v>
          </cell>
          <cell r="V80">
            <v>26</v>
          </cell>
          <cell r="W80">
            <v>52</v>
          </cell>
          <cell r="X80">
            <v>33.8</v>
          </cell>
          <cell r="AB80">
            <v>0</v>
          </cell>
        </row>
        <row r="81">
          <cell r="B81" t="str">
            <v>JX0810.02</v>
          </cell>
          <cell r="C81">
            <v>24.6</v>
          </cell>
          <cell r="D81">
            <v>25.6</v>
          </cell>
          <cell r="M81">
            <v>23.2</v>
          </cell>
          <cell r="O81">
            <v>51.2</v>
          </cell>
          <cell r="T81">
            <v>38.400000000000006</v>
          </cell>
          <cell r="V81">
            <v>24.6</v>
          </cell>
          <cell r="AB81">
            <v>0</v>
          </cell>
        </row>
        <row r="82">
          <cell r="B82" t="str">
            <v>US1633</v>
          </cell>
          <cell r="D82">
            <v>28.5</v>
          </cell>
          <cell r="E82">
            <v>42.5</v>
          </cell>
          <cell r="F82">
            <v>0.49122807017543857</v>
          </cell>
          <cell r="G82">
            <v>14.250324250000004</v>
          </cell>
          <cell r="H82">
            <v>14.290324250000003</v>
          </cell>
          <cell r="I82">
            <v>18.188945088611113</v>
          </cell>
          <cell r="J82">
            <v>18.230145088611117</v>
          </cell>
          <cell r="K82">
            <v>0.32189239332096475</v>
          </cell>
          <cell r="L82">
            <v>0</v>
          </cell>
          <cell r="M82">
            <v>21.56</v>
          </cell>
          <cell r="N82">
            <v>42.5</v>
          </cell>
          <cell r="O82">
            <v>57</v>
          </cell>
          <cell r="P82">
            <v>0.3411764705882352</v>
          </cell>
          <cell r="Q82">
            <v>-0.2543859649122807</v>
          </cell>
          <cell r="R82">
            <v>-0.2543859649122807</v>
          </cell>
          <cell r="S82">
            <v>-0.17982456140350866</v>
          </cell>
          <cell r="T82">
            <v>42.75</v>
          </cell>
          <cell r="U82">
            <v>0.00588235294117645</v>
          </cell>
          <cell r="V82">
            <v>28.5</v>
          </cell>
          <cell r="W82">
            <v>57</v>
          </cell>
          <cell r="X82">
            <v>37.05</v>
          </cell>
          <cell r="AB82">
            <v>0</v>
          </cell>
        </row>
        <row r="83">
          <cell r="B83" t="str">
            <v>MI4105B-32000N</v>
          </cell>
          <cell r="C83">
            <v>26</v>
          </cell>
          <cell r="D83">
            <v>27.1</v>
          </cell>
          <cell r="M83">
            <v>26</v>
          </cell>
          <cell r="O83">
            <v>54.2</v>
          </cell>
          <cell r="T83">
            <v>40.650000000000006</v>
          </cell>
          <cell r="V83">
            <v>26</v>
          </cell>
          <cell r="AB83">
            <v>0</v>
          </cell>
        </row>
        <row r="84">
          <cell r="B84" t="str">
            <v>US5018</v>
          </cell>
          <cell r="D84">
            <v>29.25</v>
          </cell>
          <cell r="E84">
            <v>38.38</v>
          </cell>
          <cell r="F84">
            <v>0.3121367521367522</v>
          </cell>
          <cell r="G84">
            <v>16.72169425</v>
          </cell>
          <cell r="H84">
            <v>16.865694249999997</v>
          </cell>
          <cell r="I84">
            <v>20.734456188611112</v>
          </cell>
          <cell r="J84">
            <v>20.88277618861111</v>
          </cell>
          <cell r="K84">
            <v>0.15384615384615374</v>
          </cell>
          <cell r="L84">
            <v>0</v>
          </cell>
          <cell r="M84">
            <v>25.35</v>
          </cell>
          <cell r="N84">
            <v>38.38</v>
          </cell>
          <cell r="O84">
            <v>58.5</v>
          </cell>
          <cell r="P84">
            <v>0.5242313705054715</v>
          </cell>
          <cell r="Q84">
            <v>-0.3439316239316239</v>
          </cell>
          <cell r="R84">
            <v>-0.3439316239316239</v>
          </cell>
          <cell r="S84">
            <v>-0.2783247863247863</v>
          </cell>
          <cell r="T84">
            <v>43.875</v>
          </cell>
          <cell r="U84">
            <v>0.14317352787910353</v>
          </cell>
          <cell r="V84">
            <v>29.25</v>
          </cell>
          <cell r="W84">
            <v>58.5</v>
          </cell>
          <cell r="X84">
            <v>38.05</v>
          </cell>
          <cell r="Z84">
            <v>26.35</v>
          </cell>
          <cell r="AA84">
            <v>25.35</v>
          </cell>
          <cell r="AB84">
            <v>-1</v>
          </cell>
          <cell r="AC84">
            <v>26.35</v>
          </cell>
          <cell r="AD84">
            <v>24.956964991251056</v>
          </cell>
          <cell r="AE84">
            <v>25</v>
          </cell>
        </row>
        <row r="85">
          <cell r="B85" t="str">
            <v>US011/30</v>
          </cell>
          <cell r="D85">
            <v>26</v>
          </cell>
          <cell r="E85">
            <v>68.04</v>
          </cell>
          <cell r="F85">
            <v>1.6169230769230771</v>
          </cell>
          <cell r="G85">
            <v>11.678804249999999</v>
          </cell>
          <cell r="H85">
            <v>12.320804249999998</v>
          </cell>
          <cell r="I85">
            <v>15.54027948861111</v>
          </cell>
          <cell r="J85">
            <v>16.20153948861111</v>
          </cell>
          <cell r="K85">
            <v>-0.42680776014109345</v>
          </cell>
          <cell r="L85">
            <v>0</v>
          </cell>
          <cell r="M85">
            <v>45.36</v>
          </cell>
          <cell r="N85">
            <v>68.04</v>
          </cell>
          <cell r="O85">
            <v>52</v>
          </cell>
          <cell r="P85">
            <v>-0.23574368018812475</v>
          </cell>
          <cell r="Q85">
            <v>0.30846153846153856</v>
          </cell>
          <cell r="R85">
            <v>-0.024392712550607154</v>
          </cell>
          <cell r="S85">
            <v>0.4393076923076924</v>
          </cell>
          <cell r="T85">
            <v>39</v>
          </cell>
          <cell r="U85">
            <v>-0.42680776014109356</v>
          </cell>
          <cell r="V85">
            <v>26</v>
          </cell>
          <cell r="W85">
            <v>52</v>
          </cell>
          <cell r="X85">
            <v>33.8</v>
          </cell>
          <cell r="Z85">
            <v>23</v>
          </cell>
          <cell r="AA85">
            <v>45.36</v>
          </cell>
          <cell r="AB85">
            <v>22.36</v>
          </cell>
          <cell r="AC85">
            <v>25</v>
          </cell>
          <cell r="AD85">
            <v>20.62797017366485</v>
          </cell>
          <cell r="AE85">
            <v>20.65</v>
          </cell>
        </row>
        <row r="86">
          <cell r="B86" t="str">
            <v>US050/30</v>
          </cell>
          <cell r="D86">
            <v>20</v>
          </cell>
          <cell r="E86">
            <v>45.36</v>
          </cell>
          <cell r="F86">
            <v>1.2679999999999998</v>
          </cell>
          <cell r="G86">
            <v>8.907942349999999</v>
          </cell>
          <cell r="H86">
            <v>9.479942349999998</v>
          </cell>
          <cell r="I86">
            <v>12.68629173161111</v>
          </cell>
          <cell r="J86">
            <v>13.27545173161111</v>
          </cell>
          <cell r="K86">
            <v>-0.32157394843962006</v>
          </cell>
          <cell r="L86">
            <v>0</v>
          </cell>
          <cell r="M86">
            <v>29.48</v>
          </cell>
          <cell r="N86">
            <v>45.36</v>
          </cell>
          <cell r="O86">
            <v>40</v>
          </cell>
          <cell r="P86">
            <v>-0.11816578483245144</v>
          </cell>
          <cell r="Q86">
            <v>0.1339999999999999</v>
          </cell>
          <cell r="R86">
            <v>0.1339999999999999</v>
          </cell>
          <cell r="S86">
            <v>0.24740000000000006</v>
          </cell>
          <cell r="T86">
            <v>30</v>
          </cell>
          <cell r="U86">
            <v>-0.3386243386243386</v>
          </cell>
          <cell r="V86">
            <v>20</v>
          </cell>
          <cell r="W86">
            <v>40</v>
          </cell>
          <cell r="X86">
            <v>26</v>
          </cell>
          <cell r="Z86">
            <v>18.5</v>
          </cell>
          <cell r="AA86">
            <v>29.48</v>
          </cell>
          <cell r="AB86">
            <v>10.98</v>
          </cell>
          <cell r="AC86">
            <v>20</v>
          </cell>
          <cell r="AD86">
            <v>15.878754632440714</v>
          </cell>
          <cell r="AE86">
            <v>15.9</v>
          </cell>
        </row>
        <row r="87">
          <cell r="B87" t="str">
            <v>US072/30</v>
          </cell>
          <cell r="F87" t="e">
            <v>#DIV/0!</v>
          </cell>
          <cell r="G87">
            <v>8.907942349999999</v>
          </cell>
          <cell r="H87">
            <v>9.479942349999998</v>
          </cell>
          <cell r="I87">
            <v>12.68629173161111</v>
          </cell>
          <cell r="J87">
            <v>13.27545173161111</v>
          </cell>
          <cell r="K87" t="e">
            <v>#DIV/0!</v>
          </cell>
          <cell r="L87" t="e">
            <v>#DIV/0!</v>
          </cell>
          <cell r="P87" t="e">
            <v>#DIV/0!</v>
          </cell>
          <cell r="Q87" t="e">
            <v>#DIV/0!</v>
          </cell>
          <cell r="R87" t="e">
            <v>#DIV/0!</v>
          </cell>
          <cell r="S87" t="e">
            <v>#DIV/0!</v>
          </cell>
          <cell r="T87">
            <v>0</v>
          </cell>
          <cell r="U87" t="e">
            <v>#DIV/0!</v>
          </cell>
          <cell r="V87">
            <v>23</v>
          </cell>
          <cell r="W87">
            <v>46</v>
          </cell>
          <cell r="X87">
            <v>26</v>
          </cell>
          <cell r="Z87">
            <v>18.5</v>
          </cell>
          <cell r="AA87">
            <v>29.48</v>
          </cell>
          <cell r="AB87">
            <v>10.98</v>
          </cell>
          <cell r="AC87">
            <v>20</v>
          </cell>
          <cell r="AD87">
            <v>15.878754632440714</v>
          </cell>
          <cell r="AE87">
            <v>15.9</v>
          </cell>
        </row>
        <row r="88">
          <cell r="B88" t="str">
            <v>US090/30</v>
          </cell>
          <cell r="D88">
            <v>24</v>
          </cell>
          <cell r="E88">
            <v>65.77</v>
          </cell>
          <cell r="F88">
            <v>1.7404166666666665</v>
          </cell>
          <cell r="G88">
            <v>11.601669950000002</v>
          </cell>
          <cell r="H88">
            <v>12.20366995</v>
          </cell>
          <cell r="I88">
            <v>15.460831159611113</v>
          </cell>
          <cell r="J88">
            <v>16.080891159611113</v>
          </cell>
          <cell r="K88">
            <v>-0.47089947089947093</v>
          </cell>
          <cell r="L88">
            <v>0</v>
          </cell>
          <cell r="M88">
            <v>45.36</v>
          </cell>
          <cell r="N88">
            <v>65.77</v>
          </cell>
          <cell r="O88">
            <v>48</v>
          </cell>
          <cell r="P88">
            <v>-0.27018397445643905</v>
          </cell>
          <cell r="Q88">
            <v>0.37020833333333325</v>
          </cell>
          <cell r="R88">
            <v>-0.10104964387464388</v>
          </cell>
          <cell r="S88">
            <v>0.5072291666666668</v>
          </cell>
          <cell r="T88">
            <v>36</v>
          </cell>
          <cell r="U88">
            <v>-0.4526379808423293</v>
          </cell>
          <cell r="V88">
            <v>24</v>
          </cell>
          <cell r="W88">
            <v>48</v>
          </cell>
          <cell r="X88">
            <v>31.2</v>
          </cell>
          <cell r="Z88">
            <v>22</v>
          </cell>
          <cell r="AA88">
            <v>45.36</v>
          </cell>
          <cell r="AB88">
            <v>23.36</v>
          </cell>
          <cell r="AC88">
            <v>24</v>
          </cell>
          <cell r="AD88">
            <v>19.322570933888986</v>
          </cell>
          <cell r="AE88">
            <v>19.35</v>
          </cell>
        </row>
        <row r="89">
          <cell r="B89" t="str">
            <v>US561/30</v>
          </cell>
          <cell r="D89">
            <v>22.5</v>
          </cell>
          <cell r="E89">
            <v>68.04</v>
          </cell>
          <cell r="F89">
            <v>2.0240000000000005</v>
          </cell>
          <cell r="G89">
            <v>10.546112850000002</v>
          </cell>
          <cell r="H89">
            <v>11.098112850000001</v>
          </cell>
          <cell r="I89">
            <v>14.373607346611113</v>
          </cell>
          <cell r="J89">
            <v>14.942167346611113</v>
          </cell>
          <cell r="K89">
            <v>-0.5276086500104976</v>
          </cell>
          <cell r="L89">
            <v>0</v>
          </cell>
          <cell r="M89">
            <v>47.63</v>
          </cell>
          <cell r="N89">
            <v>68.04</v>
          </cell>
          <cell r="O89">
            <v>45</v>
          </cell>
          <cell r="P89">
            <v>-0.3386243386243387</v>
          </cell>
          <cell r="Q89">
            <v>0.5120000000000002</v>
          </cell>
          <cell r="R89">
            <v>0.47511821862348214</v>
          </cell>
          <cell r="S89">
            <v>0.6632000000000002</v>
          </cell>
          <cell r="T89">
            <v>33.75</v>
          </cell>
          <cell r="U89">
            <v>-0.503968253968254</v>
          </cell>
          <cell r="V89">
            <v>22.5</v>
          </cell>
          <cell r="W89">
            <v>45</v>
          </cell>
          <cell r="X89">
            <v>29.25</v>
          </cell>
          <cell r="Z89">
            <v>21</v>
          </cell>
          <cell r="AA89">
            <v>47.63</v>
          </cell>
          <cell r="AB89">
            <v>26.630000000000003</v>
          </cell>
          <cell r="AC89">
            <v>23.5</v>
          </cell>
          <cell r="AD89">
            <v>18.080630948388986</v>
          </cell>
          <cell r="AE89">
            <v>18.1</v>
          </cell>
        </row>
        <row r="90">
          <cell r="B90" t="str">
            <v>US902/30</v>
          </cell>
          <cell r="D90">
            <v>27</v>
          </cell>
          <cell r="E90">
            <v>68.04</v>
          </cell>
          <cell r="F90">
            <v>1.52</v>
          </cell>
          <cell r="G90">
            <v>12.537814599999999</v>
          </cell>
          <cell r="H90">
            <v>13.179814599999998</v>
          </cell>
          <cell r="I90">
            <v>16.42506014911111</v>
          </cell>
          <cell r="J90">
            <v>17.08632014911111</v>
          </cell>
          <cell r="K90">
            <v>-0.40476190476190477</v>
          </cell>
          <cell r="L90">
            <v>0</v>
          </cell>
          <cell r="M90">
            <v>45.36</v>
          </cell>
          <cell r="N90">
            <v>68.04</v>
          </cell>
          <cell r="O90">
            <v>54</v>
          </cell>
          <cell r="P90">
            <v>-0.2063492063492064</v>
          </cell>
          <cell r="Q90">
            <v>0.26</v>
          </cell>
          <cell r="R90">
            <v>0.4288399999999999</v>
          </cell>
          <cell r="S90">
            <v>0.3860000000000001</v>
          </cell>
          <cell r="T90">
            <v>40.5</v>
          </cell>
          <cell r="U90">
            <v>-0.40476190476190477</v>
          </cell>
          <cell r="V90">
            <v>27</v>
          </cell>
          <cell r="W90">
            <v>54</v>
          </cell>
          <cell r="X90">
            <v>35.1</v>
          </cell>
          <cell r="Z90">
            <v>23</v>
          </cell>
          <cell r="AA90">
            <v>45.36</v>
          </cell>
          <cell r="AB90">
            <v>22.36</v>
          </cell>
          <cell r="AC90">
            <v>25</v>
          </cell>
          <cell r="AD90">
            <v>20.556788023040426</v>
          </cell>
          <cell r="AE90">
            <v>20.6</v>
          </cell>
        </row>
        <row r="91">
          <cell r="B91" t="str">
            <v>USG191</v>
          </cell>
          <cell r="E91">
            <v>80.72</v>
          </cell>
          <cell r="F91" t="e">
            <v>#DIV/0!</v>
          </cell>
          <cell r="G91">
            <v>26.7</v>
          </cell>
          <cell r="H91">
            <v>27.398666666666667</v>
          </cell>
          <cell r="I91">
            <v>31.012111111111118</v>
          </cell>
          <cell r="J91">
            <v>31.73173777777778</v>
          </cell>
          <cell r="K91">
            <v>-1</v>
          </cell>
          <cell r="L91">
            <v>0</v>
          </cell>
          <cell r="M91">
            <v>57.1</v>
          </cell>
          <cell r="N91">
            <v>80.72</v>
          </cell>
          <cell r="O91">
            <v>0</v>
          </cell>
          <cell r="T91">
            <v>0</v>
          </cell>
          <cell r="U91">
            <v>-1</v>
          </cell>
          <cell r="V91">
            <v>52.65</v>
          </cell>
          <cell r="W91">
            <v>105.3</v>
          </cell>
          <cell r="Z91">
            <v>62.9</v>
          </cell>
          <cell r="AA91">
            <v>57.1</v>
          </cell>
          <cell r="AB91">
            <v>-5.799999999999997</v>
          </cell>
          <cell r="AD91">
            <v>47.51071344444445</v>
          </cell>
          <cell r="AE91">
            <v>47.55</v>
          </cell>
        </row>
        <row r="92">
          <cell r="B92" t="str">
            <v>USG213</v>
          </cell>
          <cell r="D92">
            <v>30.5</v>
          </cell>
          <cell r="E92">
            <v>39.29</v>
          </cell>
          <cell r="F92">
            <v>0.28819672131147533</v>
          </cell>
          <cell r="G92">
            <v>17.51668236</v>
          </cell>
          <cell r="H92">
            <v>18.972015693333333</v>
          </cell>
          <cell r="I92">
            <v>21.553293941911114</v>
          </cell>
          <cell r="J92">
            <v>23.052287275244446</v>
          </cell>
          <cell r="K92">
            <v>0.12754158964879858</v>
          </cell>
          <cell r="L92">
            <v>0</v>
          </cell>
          <cell r="M92">
            <v>27.05</v>
          </cell>
          <cell r="N92">
            <v>39.29</v>
          </cell>
          <cell r="O92">
            <v>61</v>
          </cell>
          <cell r="P92">
            <v>0.5525579027742429</v>
          </cell>
          <cell r="Q92">
            <v>-0.35590163934426233</v>
          </cell>
          <cell r="R92">
            <v>-0.049878773611203076</v>
          </cell>
          <cell r="S92">
            <v>-0.2914918032786885</v>
          </cell>
          <cell r="T92">
            <v>45.75</v>
          </cell>
          <cell r="U92">
            <v>0.1644184270806821</v>
          </cell>
          <cell r="V92">
            <v>30.5</v>
          </cell>
          <cell r="W92">
            <v>61</v>
          </cell>
          <cell r="X92">
            <v>39.65</v>
          </cell>
          <cell r="Z92">
            <v>27.95</v>
          </cell>
          <cell r="AA92">
            <v>27.05</v>
          </cell>
          <cell r="AB92">
            <v>-0.8999999999999986</v>
          </cell>
          <cell r="AC92">
            <v>27</v>
          </cell>
          <cell r="AD92">
            <v>27.737966341952443</v>
          </cell>
          <cell r="AE92">
            <v>27.75</v>
          </cell>
        </row>
        <row r="93">
          <cell r="B93" t="str">
            <v>USG371</v>
          </cell>
          <cell r="E93">
            <v>37.09</v>
          </cell>
          <cell r="F93" t="e">
            <v>#DIV/0!</v>
          </cell>
          <cell r="G93">
            <v>10.8</v>
          </cell>
          <cell r="H93">
            <v>11.418666666666667</v>
          </cell>
          <cell r="I93">
            <v>14.635111111111112</v>
          </cell>
          <cell r="J93">
            <v>15.272337777777778</v>
          </cell>
          <cell r="K93">
            <v>-1</v>
          </cell>
          <cell r="L93">
            <v>0</v>
          </cell>
          <cell r="M93">
            <v>23.84</v>
          </cell>
          <cell r="N93">
            <v>37.09</v>
          </cell>
          <cell r="O93">
            <v>0</v>
          </cell>
          <cell r="T93">
            <v>0</v>
          </cell>
          <cell r="U93">
            <v>-1</v>
          </cell>
          <cell r="Z93">
            <v>26.25</v>
          </cell>
          <cell r="AA93">
            <v>23.84</v>
          </cell>
          <cell r="AB93">
            <v>-2.41</v>
          </cell>
          <cell r="AD93">
            <v>23.743575244444443</v>
          </cell>
          <cell r="AE93">
            <v>23.75</v>
          </cell>
        </row>
        <row r="94">
          <cell r="B94" t="str">
            <v>USG381</v>
          </cell>
          <cell r="E94">
            <v>52.1</v>
          </cell>
          <cell r="F94" t="e">
            <v>#DIV/0!</v>
          </cell>
          <cell r="G94">
            <v>17.85</v>
          </cell>
          <cell r="H94">
            <v>18.548666666666666</v>
          </cell>
          <cell r="I94">
            <v>21.896611111111113</v>
          </cell>
          <cell r="J94">
            <v>22.616237777777776</v>
          </cell>
          <cell r="K94">
            <v>-1</v>
          </cell>
          <cell r="L94">
            <v>0</v>
          </cell>
          <cell r="M94">
            <v>33.66</v>
          </cell>
          <cell r="N94">
            <v>52.1</v>
          </cell>
          <cell r="O94">
            <v>0</v>
          </cell>
          <cell r="T94">
            <v>0</v>
          </cell>
          <cell r="U94">
            <v>-1</v>
          </cell>
          <cell r="V94">
            <v>52.45</v>
          </cell>
          <cell r="W94">
            <v>104.9</v>
          </cell>
          <cell r="Z94">
            <v>37.1</v>
          </cell>
          <cell r="AA94">
            <v>33.66</v>
          </cell>
          <cell r="AB94">
            <v>-3.440000000000005</v>
          </cell>
          <cell r="AD94">
            <v>27.00431984444444</v>
          </cell>
          <cell r="AE94">
            <v>27.05</v>
          </cell>
        </row>
        <row r="95">
          <cell r="B95" t="str">
            <v>USG436</v>
          </cell>
          <cell r="D95">
            <v>22.1</v>
          </cell>
          <cell r="E95">
            <v>28.16</v>
          </cell>
          <cell r="F95">
            <v>0.27420814479638</v>
          </cell>
          <cell r="G95">
            <v>9.780947999999999</v>
          </cell>
          <cell r="H95">
            <v>10.386281333333331</v>
          </cell>
          <cell r="I95">
            <v>13.58548755111111</v>
          </cell>
          <cell r="J95">
            <v>14.208980884444442</v>
          </cell>
          <cell r="K95">
            <v>0.1287027579162412</v>
          </cell>
          <cell r="L95">
            <v>0</v>
          </cell>
          <cell r="M95">
            <v>19.58</v>
          </cell>
          <cell r="N95">
            <v>28.16</v>
          </cell>
          <cell r="O95">
            <v>44.2</v>
          </cell>
          <cell r="P95">
            <v>0.5696022727272729</v>
          </cell>
          <cell r="Q95">
            <v>-0.36289592760181</v>
          </cell>
          <cell r="R95">
            <v>-0.3946738973957348</v>
          </cell>
          <cell r="S95">
            <v>-0.299185520361991</v>
          </cell>
          <cell r="T95">
            <v>33.150000000000006</v>
          </cell>
          <cell r="U95">
            <v>0.1772017045454548</v>
          </cell>
          <cell r="V95">
            <v>22.1</v>
          </cell>
          <cell r="W95">
            <v>44.2</v>
          </cell>
          <cell r="X95">
            <v>28.75</v>
          </cell>
          <cell r="Z95">
            <v>20.9</v>
          </cell>
          <cell r="AA95">
            <v>19.58</v>
          </cell>
          <cell r="AB95">
            <v>-1.3200000000000003</v>
          </cell>
          <cell r="AC95">
            <v>19.95</v>
          </cell>
          <cell r="AD95">
            <v>20.218384804386513</v>
          </cell>
          <cell r="AE95">
            <v>20.25</v>
          </cell>
        </row>
        <row r="96">
          <cell r="B96" t="str">
            <v>USG491</v>
          </cell>
          <cell r="E96">
            <v>68.09</v>
          </cell>
          <cell r="F96" t="e">
            <v>#DIV/0!</v>
          </cell>
          <cell r="G96">
            <v>24</v>
          </cell>
          <cell r="H96">
            <v>25.428666666666665</v>
          </cell>
          <cell r="I96">
            <v>28.23111111111111</v>
          </cell>
          <cell r="J96">
            <v>29.702637777777774</v>
          </cell>
          <cell r="K96">
            <v>-1</v>
          </cell>
          <cell r="L96">
            <v>0</v>
          </cell>
          <cell r="M96">
            <v>44.27</v>
          </cell>
          <cell r="N96">
            <v>68.09</v>
          </cell>
          <cell r="O96">
            <v>0</v>
          </cell>
          <cell r="T96">
            <v>0</v>
          </cell>
          <cell r="U96">
            <v>-1</v>
          </cell>
          <cell r="V96">
            <v>49.35</v>
          </cell>
          <cell r="W96">
            <v>98.7</v>
          </cell>
          <cell r="Z96">
            <v>48.7</v>
          </cell>
          <cell r="AA96">
            <v>44.27</v>
          </cell>
          <cell r="AB96">
            <v>-4.43</v>
          </cell>
          <cell r="AD96">
            <v>44.85480734444445</v>
          </cell>
          <cell r="AE96">
            <v>44.9</v>
          </cell>
        </row>
        <row r="97">
          <cell r="B97" t="str">
            <v>USG503</v>
          </cell>
          <cell r="D97">
            <v>32.6</v>
          </cell>
          <cell r="E97">
            <v>39.29</v>
          </cell>
          <cell r="F97">
            <v>0.20521472392638018</v>
          </cell>
          <cell r="G97">
            <v>12.034909999999998</v>
          </cell>
          <cell r="H97">
            <v>13.490243333333332</v>
          </cell>
          <cell r="I97">
            <v>15.90706841111111</v>
          </cell>
          <cell r="J97">
            <v>17.406061744444443</v>
          </cell>
          <cell r="K97">
            <v>0.306613226452906</v>
          </cell>
          <cell r="L97">
            <v>0</v>
          </cell>
          <cell r="M97">
            <v>24.95</v>
          </cell>
          <cell r="N97">
            <v>39.29</v>
          </cell>
          <cell r="O97">
            <v>65.2</v>
          </cell>
          <cell r="P97">
            <v>0.6594553321455843</v>
          </cell>
          <cell r="Q97">
            <v>-0.3973926380368099</v>
          </cell>
          <cell r="R97">
            <v>-0.3973926380368099</v>
          </cell>
          <cell r="S97">
            <v>-0.3371319018404908</v>
          </cell>
          <cell r="T97">
            <v>48.900000000000006</v>
          </cell>
          <cell r="U97">
            <v>0.2445914991091882</v>
          </cell>
          <cell r="V97">
            <v>32.6</v>
          </cell>
          <cell r="W97">
            <v>65.2</v>
          </cell>
          <cell r="X97">
            <v>42.4</v>
          </cell>
          <cell r="Z97">
            <v>29.45</v>
          </cell>
          <cell r="AA97">
            <v>24.95</v>
          </cell>
          <cell r="AB97">
            <v>-4.5</v>
          </cell>
          <cell r="AC97">
            <v>27.8</v>
          </cell>
          <cell r="AD97">
            <v>29.51594217729444</v>
          </cell>
          <cell r="AE97">
            <v>29.55</v>
          </cell>
        </row>
        <row r="98">
          <cell r="B98" t="str">
            <v>USG521</v>
          </cell>
          <cell r="D98">
            <v>33</v>
          </cell>
          <cell r="E98">
            <v>39.29</v>
          </cell>
          <cell r="G98">
            <v>12.520909999999999</v>
          </cell>
          <cell r="H98">
            <v>13.976243333333333</v>
          </cell>
          <cell r="I98">
            <v>16.40764841111111</v>
          </cell>
          <cell r="J98">
            <v>17.906641744444443</v>
          </cell>
          <cell r="K98">
            <v>0.32000000000000006</v>
          </cell>
          <cell r="L98">
            <v>0</v>
          </cell>
          <cell r="M98">
            <v>25</v>
          </cell>
          <cell r="N98">
            <v>39.29</v>
          </cell>
          <cell r="O98">
            <v>66</v>
          </cell>
          <cell r="P98">
            <v>0.6798167472639349</v>
          </cell>
          <cell r="Q98">
            <v>-0.40469696969696967</v>
          </cell>
          <cell r="R98">
            <v>-0.6396475367981579</v>
          </cell>
          <cell r="S98">
            <v>-0.3451666666666666</v>
          </cell>
          <cell r="T98">
            <v>49.5</v>
          </cell>
          <cell r="U98">
            <v>0.2598625604479512</v>
          </cell>
          <cell r="V98">
            <v>33</v>
          </cell>
          <cell r="W98">
            <v>66</v>
          </cell>
          <cell r="X98">
            <v>42.9</v>
          </cell>
          <cell r="Z98">
            <v>29.45</v>
          </cell>
          <cell r="AA98">
            <v>25</v>
          </cell>
          <cell r="AB98">
            <v>-4.449999999999999</v>
          </cell>
          <cell r="AC98">
            <v>27.8</v>
          </cell>
          <cell r="AD98">
            <v>29.51594217729444</v>
          </cell>
          <cell r="AE98">
            <v>29.55</v>
          </cell>
        </row>
        <row r="99">
          <cell r="B99" t="str">
            <v>MIH03R95C</v>
          </cell>
          <cell r="C99">
            <v>32.75</v>
          </cell>
          <cell r="D99">
            <v>35.6</v>
          </cell>
          <cell r="M99">
            <v>32.75</v>
          </cell>
          <cell r="O99">
            <v>71.2</v>
          </cell>
          <cell r="Q99">
            <v>-1</v>
          </cell>
          <cell r="R99">
            <v>-1</v>
          </cell>
          <cell r="S99">
            <v>-1</v>
          </cell>
          <cell r="T99">
            <v>53.400000000000006</v>
          </cell>
          <cell r="AB99">
            <v>0</v>
          </cell>
        </row>
        <row r="100">
          <cell r="B100" t="str">
            <v>USG571</v>
          </cell>
          <cell r="E100">
            <v>66.61</v>
          </cell>
          <cell r="F100" t="e">
            <v>#DIV/0!</v>
          </cell>
          <cell r="G100">
            <v>21.8</v>
          </cell>
          <cell r="H100">
            <v>22.498666666666665</v>
          </cell>
          <cell r="I100">
            <v>25.965111111111113</v>
          </cell>
          <cell r="J100">
            <v>26.684737777777777</v>
          </cell>
          <cell r="K100">
            <v>-1</v>
          </cell>
          <cell r="L100">
            <v>0</v>
          </cell>
          <cell r="M100">
            <v>44.6</v>
          </cell>
          <cell r="N100">
            <v>66.61</v>
          </cell>
          <cell r="O100">
            <v>0</v>
          </cell>
          <cell r="P100">
            <v>-1</v>
          </cell>
          <cell r="T100">
            <v>0</v>
          </cell>
          <cell r="U100">
            <v>-1</v>
          </cell>
          <cell r="V100">
            <v>46.95</v>
          </cell>
          <cell r="W100">
            <v>93.9</v>
          </cell>
          <cell r="Z100">
            <v>49.1</v>
          </cell>
          <cell r="AA100">
            <v>44.6</v>
          </cell>
          <cell r="AB100">
            <v>-4.5</v>
          </cell>
          <cell r="AD100">
            <v>40.05800424444445</v>
          </cell>
          <cell r="AE100">
            <v>40.05</v>
          </cell>
        </row>
        <row r="101">
          <cell r="B101" t="str">
            <v>USG650</v>
          </cell>
          <cell r="D101">
            <v>15.4</v>
          </cell>
          <cell r="E101">
            <v>20.67</v>
          </cell>
          <cell r="F101">
            <v>0.3422077922077922</v>
          </cell>
          <cell r="G101">
            <v>7.6703575</v>
          </cell>
          <cell r="H101">
            <v>8.255690833333333</v>
          </cell>
          <cell r="I101">
            <v>11.41157933611111</v>
          </cell>
          <cell r="J101">
            <v>12.014472669444444</v>
          </cell>
          <cell r="K101">
            <v>0.1079136690647482</v>
          </cell>
          <cell r="L101">
            <v>0</v>
          </cell>
          <cell r="M101">
            <v>13.9</v>
          </cell>
          <cell r="N101">
            <v>20.67</v>
          </cell>
          <cell r="O101">
            <v>30.8</v>
          </cell>
          <cell r="P101">
            <v>0.4900822447992259</v>
          </cell>
          <cell r="Q101">
            <v>-0.3288961038961039</v>
          </cell>
          <cell r="R101">
            <v>-0.7581660579746079</v>
          </cell>
          <cell r="S101">
            <v>-0.2617857142857142</v>
          </cell>
          <cell r="T101">
            <v>23.1</v>
          </cell>
          <cell r="U101">
            <v>0.11756168359941932</v>
          </cell>
          <cell r="V101">
            <v>15.4</v>
          </cell>
          <cell r="W101">
            <v>30.8</v>
          </cell>
          <cell r="X101">
            <v>20.05</v>
          </cell>
          <cell r="Z101">
            <v>14.29</v>
          </cell>
          <cell r="AA101">
            <v>13.9</v>
          </cell>
          <cell r="AB101">
            <v>-0.3899999999999988</v>
          </cell>
          <cell r="AC101">
            <v>13.8</v>
          </cell>
          <cell r="AD101">
            <v>14.090944779053064</v>
          </cell>
          <cell r="AE101">
            <v>14.1</v>
          </cell>
        </row>
        <row r="102">
          <cell r="B102" t="str">
            <v>USG661</v>
          </cell>
          <cell r="D102">
            <v>23.3</v>
          </cell>
          <cell r="E102">
            <v>29.35</v>
          </cell>
          <cell r="F102">
            <v>0.25965665236051505</v>
          </cell>
          <cell r="G102">
            <v>13.014257500000001</v>
          </cell>
          <cell r="H102">
            <v>13.712924166666667</v>
          </cell>
          <cell r="I102">
            <v>16.915796336111114</v>
          </cell>
          <cell r="J102">
            <v>17.635423002777777</v>
          </cell>
          <cell r="K102">
            <v>0.18756371049949028</v>
          </cell>
          <cell r="L102">
            <v>0</v>
          </cell>
          <cell r="M102">
            <v>19.62</v>
          </cell>
          <cell r="N102">
            <v>29.35</v>
          </cell>
          <cell r="O102">
            <v>46.6</v>
          </cell>
          <cell r="P102">
            <v>0.5877342419080067</v>
          </cell>
          <cell r="Q102">
            <v>-0.3701716738197425</v>
          </cell>
          <cell r="R102">
            <v>-1</v>
          </cell>
          <cell r="S102">
            <v>-0.30718884120171663</v>
          </cell>
          <cell r="T102">
            <v>34.95</v>
          </cell>
          <cell r="U102">
            <v>0.19080068143100526</v>
          </cell>
          <cell r="V102">
            <v>23.3</v>
          </cell>
          <cell r="W102">
            <v>46.6</v>
          </cell>
          <cell r="X102">
            <v>30.3</v>
          </cell>
          <cell r="Z102">
            <v>21.25</v>
          </cell>
          <cell r="AA102">
            <v>19.62</v>
          </cell>
          <cell r="AB102">
            <v>-1.629999999999999</v>
          </cell>
          <cell r="AC102">
            <v>20.1</v>
          </cell>
          <cell r="AD102">
            <v>21.349171757328925</v>
          </cell>
          <cell r="AE102">
            <v>21.4</v>
          </cell>
        </row>
        <row r="103">
          <cell r="B103" t="str">
            <v>USG662</v>
          </cell>
          <cell r="D103">
            <v>25</v>
          </cell>
          <cell r="E103">
            <v>33.98</v>
          </cell>
          <cell r="F103">
            <v>0.35919999999999996</v>
          </cell>
          <cell r="G103">
            <v>13.7088575</v>
          </cell>
          <cell r="H103">
            <v>14.407524166666667</v>
          </cell>
          <cell r="I103">
            <v>17.631234336111113</v>
          </cell>
          <cell r="J103">
            <v>18.350861002777776</v>
          </cell>
          <cell r="K103">
            <v>0.1584800741427248</v>
          </cell>
          <cell r="L103">
            <v>0</v>
          </cell>
          <cell r="M103">
            <v>21.58</v>
          </cell>
          <cell r="N103">
            <v>33.98</v>
          </cell>
          <cell r="O103">
            <v>50</v>
          </cell>
          <cell r="P103">
            <v>0.47145379635079476</v>
          </cell>
          <cell r="Q103">
            <v>-0.3204</v>
          </cell>
          <cell r="R103">
            <v>-0.3204</v>
          </cell>
          <cell r="S103">
            <v>-0.25244</v>
          </cell>
          <cell r="T103">
            <v>37.5</v>
          </cell>
          <cell r="U103">
            <v>0.10359034726309613</v>
          </cell>
          <cell r="V103">
            <v>25</v>
          </cell>
          <cell r="W103">
            <v>50</v>
          </cell>
          <cell r="X103">
            <v>32.5</v>
          </cell>
          <cell r="Z103">
            <v>22.3</v>
          </cell>
          <cell r="AA103">
            <v>21.58</v>
          </cell>
          <cell r="AB103">
            <v>-0.7200000000000024</v>
          </cell>
          <cell r="AC103">
            <v>21.1</v>
          </cell>
          <cell r="AD103">
            <v>22.457749910718576</v>
          </cell>
          <cell r="AE103">
            <v>22.5</v>
          </cell>
        </row>
        <row r="104">
          <cell r="B104" t="str">
            <v>MHD80-13020488N</v>
          </cell>
          <cell r="C104">
            <v>25.9</v>
          </cell>
          <cell r="D104">
            <v>27.4</v>
          </cell>
          <cell r="M104">
            <v>25.9</v>
          </cell>
          <cell r="O104">
            <v>54.8</v>
          </cell>
          <cell r="T104">
            <v>41.099999999999994</v>
          </cell>
          <cell r="AB104">
            <v>0</v>
          </cell>
        </row>
        <row r="105">
          <cell r="B105" t="str">
            <v>USG671</v>
          </cell>
          <cell r="E105">
            <v>70.42</v>
          </cell>
          <cell r="F105" t="e">
            <v>#DIV/0!</v>
          </cell>
          <cell r="G105">
            <v>26.01733333333333</v>
          </cell>
          <cell r="H105">
            <v>27.47266666666666</v>
          </cell>
          <cell r="I105">
            <v>30.30896444444444</v>
          </cell>
          <cell r="J105">
            <v>31.807957777777773</v>
          </cell>
          <cell r="K105">
            <v>-1</v>
          </cell>
          <cell r="L105">
            <v>0</v>
          </cell>
          <cell r="M105">
            <v>45.8</v>
          </cell>
          <cell r="N105">
            <v>70.42</v>
          </cell>
          <cell r="O105">
            <v>0</v>
          </cell>
          <cell r="T105">
            <v>0</v>
          </cell>
          <cell r="U105">
            <v>-1</v>
          </cell>
          <cell r="V105">
            <v>48.15</v>
          </cell>
          <cell r="W105">
            <v>96.3</v>
          </cell>
          <cell r="Z105">
            <v>45.8</v>
          </cell>
          <cell r="AA105">
            <v>45.8</v>
          </cell>
          <cell r="AB105">
            <v>0</v>
          </cell>
          <cell r="AD105">
            <v>46.84264894444445</v>
          </cell>
          <cell r="AE105">
            <v>46.9</v>
          </cell>
        </row>
        <row r="106">
          <cell r="B106" t="str">
            <v>USG731</v>
          </cell>
          <cell r="D106">
            <v>17.4</v>
          </cell>
          <cell r="E106">
            <v>28.82</v>
          </cell>
          <cell r="F106">
            <v>0.6563218390804599</v>
          </cell>
          <cell r="G106">
            <v>9.261357500000003</v>
          </cell>
          <cell r="H106">
            <v>9.866690833333335</v>
          </cell>
          <cell r="I106">
            <v>13.050309336111114</v>
          </cell>
          <cell r="J106">
            <v>13.673802669444447</v>
          </cell>
          <cell r="K106">
            <v>-0.05383360522022851</v>
          </cell>
          <cell r="L106">
            <v>0</v>
          </cell>
          <cell r="M106">
            <v>18.39</v>
          </cell>
          <cell r="N106">
            <v>28.82</v>
          </cell>
          <cell r="O106">
            <v>34.8</v>
          </cell>
          <cell r="P106">
            <v>0.20749479528105463</v>
          </cell>
          <cell r="Q106">
            <v>-0.17183908045977003</v>
          </cell>
          <cell r="R106">
            <v>-0.4371818390804598</v>
          </cell>
          <cell r="S106">
            <v>-0.08902298850574697</v>
          </cell>
          <cell r="T106">
            <v>26.099999999999998</v>
          </cell>
          <cell r="U106">
            <v>-0.09437890353920897</v>
          </cell>
          <cell r="V106">
            <v>17.4</v>
          </cell>
          <cell r="W106">
            <v>34.8</v>
          </cell>
          <cell r="X106">
            <v>22.65</v>
          </cell>
          <cell r="Z106">
            <v>16.02</v>
          </cell>
          <cell r="AA106">
            <v>18.39</v>
          </cell>
          <cell r="AB106">
            <v>2.370000000000001</v>
          </cell>
          <cell r="AC106">
            <v>15.3</v>
          </cell>
          <cell r="AD106">
            <v>15.846396029328925</v>
          </cell>
          <cell r="AE106">
            <v>15.9</v>
          </cell>
        </row>
        <row r="107">
          <cell r="B107" t="str">
            <v>USG796</v>
          </cell>
          <cell r="D107">
            <v>15.4</v>
          </cell>
          <cell r="E107">
            <v>19.23</v>
          </cell>
          <cell r="F107">
            <v>0.24870129870129865</v>
          </cell>
          <cell r="G107">
            <v>7.37192</v>
          </cell>
          <cell r="H107">
            <v>7.497253333333334</v>
          </cell>
          <cell r="I107">
            <v>11.104188711111112</v>
          </cell>
          <cell r="J107">
            <v>11.233282044444445</v>
          </cell>
          <cell r="K107">
            <v>0.2439418416801291</v>
          </cell>
          <cell r="L107">
            <v>0</v>
          </cell>
          <cell r="M107">
            <v>12.38</v>
          </cell>
          <cell r="N107">
            <v>19.23</v>
          </cell>
          <cell r="O107">
            <v>30.8</v>
          </cell>
          <cell r="P107">
            <v>0.6016640665626625</v>
          </cell>
          <cell r="Q107">
            <v>-0.3756493506493507</v>
          </cell>
          <cell r="R107">
            <v>-0.3756493506493507</v>
          </cell>
          <cell r="S107">
            <v>-0.31321428571428567</v>
          </cell>
          <cell r="T107">
            <v>23.1</v>
          </cell>
          <cell r="U107">
            <v>0.20124804992199685</v>
          </cell>
          <cell r="V107">
            <v>15.4</v>
          </cell>
          <cell r="W107">
            <v>30.8</v>
          </cell>
          <cell r="X107">
            <v>20.05</v>
          </cell>
          <cell r="Z107">
            <v>13.62</v>
          </cell>
          <cell r="AA107">
            <v>12.38</v>
          </cell>
          <cell r="AB107">
            <v>-1.2399999999999984</v>
          </cell>
          <cell r="AC107">
            <v>13.25</v>
          </cell>
          <cell r="AD107">
            <v>14.0938328021341</v>
          </cell>
          <cell r="AE107">
            <v>14.1</v>
          </cell>
        </row>
        <row r="108">
          <cell r="B108" t="str">
            <v>USG800</v>
          </cell>
          <cell r="D108">
            <v>12.1</v>
          </cell>
          <cell r="E108">
            <v>15.85</v>
          </cell>
          <cell r="F108">
            <v>0.3099173553719008</v>
          </cell>
          <cell r="G108">
            <v>5.10992</v>
          </cell>
          <cell r="H108">
            <v>5.2352533333333335</v>
          </cell>
          <cell r="I108">
            <v>8.77432871111111</v>
          </cell>
          <cell r="J108">
            <v>8.903422044444444</v>
          </cell>
          <cell r="K108">
            <v>0.16011505273250237</v>
          </cell>
          <cell r="L108">
            <v>0</v>
          </cell>
          <cell r="M108">
            <v>10.43</v>
          </cell>
          <cell r="N108">
            <v>15.85</v>
          </cell>
          <cell r="O108">
            <v>24.2</v>
          </cell>
          <cell r="P108">
            <v>0.526813880126183</v>
          </cell>
          <cell r="Q108">
            <v>-0.3450413223140496</v>
          </cell>
          <cell r="R108">
            <v>-0.3450413223140496</v>
          </cell>
          <cell r="S108">
            <v>-0.27954545454545443</v>
          </cell>
          <cell r="T108">
            <v>18.15</v>
          </cell>
          <cell r="U108">
            <v>0.1451104100946372</v>
          </cell>
          <cell r="V108">
            <v>12.1</v>
          </cell>
          <cell r="W108">
            <v>24.2</v>
          </cell>
          <cell r="X108">
            <v>15.75</v>
          </cell>
          <cell r="Z108">
            <v>11.01</v>
          </cell>
          <cell r="AA108">
            <v>10.43</v>
          </cell>
          <cell r="AB108">
            <v>-0.5800000000000001</v>
          </cell>
          <cell r="AC108">
            <v>10.6</v>
          </cell>
          <cell r="AD108">
            <v>11.16131391337548</v>
          </cell>
          <cell r="AE108">
            <v>11.2</v>
          </cell>
        </row>
        <row r="109">
          <cell r="B109" t="str">
            <v>USG801</v>
          </cell>
          <cell r="D109">
            <v>12.2</v>
          </cell>
          <cell r="E109">
            <v>16.71</v>
          </cell>
          <cell r="F109">
            <v>0.36967213114754105</v>
          </cell>
          <cell r="G109">
            <v>5.10692</v>
          </cell>
          <cell r="H109">
            <v>5.232253333333333</v>
          </cell>
          <cell r="I109">
            <v>8.77123871111111</v>
          </cell>
          <cell r="J109">
            <v>8.900332044444443</v>
          </cell>
          <cell r="K109">
            <v>0.1663479923518163</v>
          </cell>
          <cell r="L109">
            <v>0</v>
          </cell>
          <cell r="M109">
            <v>10.46</v>
          </cell>
          <cell r="N109">
            <v>16.71</v>
          </cell>
          <cell r="O109">
            <v>24.4</v>
          </cell>
          <cell r="P109">
            <v>0.46020347097546366</v>
          </cell>
          <cell r="Q109">
            <v>-0.3151639344262295</v>
          </cell>
          <cell r="R109">
            <v>-0.6145618250423968</v>
          </cell>
          <cell r="S109">
            <v>-0.2466803278688523</v>
          </cell>
          <cell r="T109">
            <v>18.299999999999997</v>
          </cell>
          <cell r="U109">
            <v>0.09515260323159769</v>
          </cell>
          <cell r="V109">
            <v>12.2</v>
          </cell>
          <cell r="W109">
            <v>24.4</v>
          </cell>
          <cell r="X109">
            <v>15.9</v>
          </cell>
          <cell r="Z109">
            <v>11.01</v>
          </cell>
          <cell r="AA109">
            <v>10.46</v>
          </cell>
          <cell r="AB109">
            <v>-0.5499999999999989</v>
          </cell>
          <cell r="AC109">
            <v>10.65</v>
          </cell>
          <cell r="AD109">
            <v>11.226540723375479</v>
          </cell>
          <cell r="AE109">
            <v>11.25</v>
          </cell>
        </row>
        <row r="110">
          <cell r="B110" t="str">
            <v>USG803</v>
          </cell>
          <cell r="D110">
            <v>13.75</v>
          </cell>
          <cell r="E110">
            <v>19.02</v>
          </cell>
          <cell r="F110">
            <v>0.3832727272727272</v>
          </cell>
          <cell r="G110">
            <v>5.85692</v>
          </cell>
          <cell r="H110">
            <v>5.982253333333333</v>
          </cell>
          <cell r="I110">
            <v>9.54373871111111</v>
          </cell>
          <cell r="J110">
            <v>9.672832044444444</v>
          </cell>
          <cell r="K110">
            <v>0.13918806959403485</v>
          </cell>
          <cell r="L110">
            <v>0</v>
          </cell>
          <cell r="M110">
            <v>12.07</v>
          </cell>
          <cell r="N110">
            <v>19.02</v>
          </cell>
          <cell r="O110">
            <v>27.5</v>
          </cell>
          <cell r="P110">
            <v>0.44584647739221883</v>
          </cell>
          <cell r="Q110">
            <v>-0.3083636363636364</v>
          </cell>
          <cell r="R110">
            <v>-0.5681763872491146</v>
          </cell>
          <cell r="S110">
            <v>-0.23919999999999997</v>
          </cell>
          <cell r="T110">
            <v>20.625</v>
          </cell>
          <cell r="U110">
            <v>0.08438485804416396</v>
          </cell>
          <cell r="V110">
            <v>13.75</v>
          </cell>
          <cell r="W110">
            <v>27.5</v>
          </cell>
          <cell r="X110">
            <v>17.9</v>
          </cell>
          <cell r="Z110">
            <v>12.28</v>
          </cell>
          <cell r="AA110">
            <v>12.07</v>
          </cell>
          <cell r="AB110">
            <v>-0.20999999999999908</v>
          </cell>
          <cell r="AC110">
            <v>12</v>
          </cell>
          <cell r="AD110">
            <v>12.661288045858239</v>
          </cell>
          <cell r="AE110">
            <v>12.7</v>
          </cell>
        </row>
        <row r="111">
          <cell r="B111" t="str">
            <v>USG811</v>
          </cell>
          <cell r="D111">
            <v>31.9</v>
          </cell>
          <cell r="E111">
            <v>45.63</v>
          </cell>
          <cell r="F111">
            <v>0.4304075235109719</v>
          </cell>
          <cell r="G111">
            <v>20.812557499999997</v>
          </cell>
          <cell r="H111">
            <v>22.26789083333333</v>
          </cell>
          <cell r="I111">
            <v>24.948045336111107</v>
          </cell>
          <cell r="J111">
            <v>26.44703866944444</v>
          </cell>
          <cell r="K111">
            <v>0.10571923743500866</v>
          </cell>
          <cell r="L111">
            <v>0</v>
          </cell>
          <cell r="M111">
            <v>28.85</v>
          </cell>
          <cell r="N111">
            <v>45.63</v>
          </cell>
          <cell r="O111">
            <v>63.8</v>
          </cell>
          <cell r="P111">
            <v>0.39820293666447504</v>
          </cell>
          <cell r="Q111">
            <v>-0.28479623824451406</v>
          </cell>
          <cell r="R111">
            <v>-0.5315710899246094</v>
          </cell>
          <cell r="S111">
            <v>-0.21327586206896543</v>
          </cell>
          <cell r="T111">
            <v>47.849999999999994</v>
          </cell>
          <cell r="U111">
            <v>0.04865220249835622</v>
          </cell>
          <cell r="V111">
            <v>31.9</v>
          </cell>
          <cell r="W111">
            <v>63.8</v>
          </cell>
          <cell r="X111">
            <v>41.5</v>
          </cell>
          <cell r="Z111">
            <v>28.95</v>
          </cell>
          <cell r="AA111">
            <v>28.85</v>
          </cell>
          <cell r="AB111">
            <v>-0.09999999999999787</v>
          </cell>
          <cell r="AC111">
            <v>28</v>
          </cell>
          <cell r="AD111">
            <v>28.819140986639265</v>
          </cell>
          <cell r="AE111">
            <v>28.85</v>
          </cell>
        </row>
        <row r="112">
          <cell r="B112" t="str">
            <v>USG861</v>
          </cell>
          <cell r="E112">
            <v>39.85</v>
          </cell>
          <cell r="F112" t="e">
            <v>#DIV/0!</v>
          </cell>
          <cell r="G112">
            <v>11.96</v>
          </cell>
          <cell r="H112">
            <v>12.658666666666665</v>
          </cell>
          <cell r="I112">
            <v>15.82991111111111</v>
          </cell>
          <cell r="J112">
            <v>16.54953777777778</v>
          </cell>
          <cell r="K112">
            <v>-1</v>
          </cell>
          <cell r="L112">
            <v>0</v>
          </cell>
          <cell r="M112">
            <v>25.24</v>
          </cell>
          <cell r="N112">
            <v>39.85</v>
          </cell>
          <cell r="O112">
            <v>0</v>
          </cell>
          <cell r="P112">
            <v>-1</v>
          </cell>
          <cell r="T112">
            <v>0</v>
          </cell>
          <cell r="U112">
            <v>-1</v>
          </cell>
          <cell r="V112">
            <v>64.05</v>
          </cell>
          <cell r="W112">
            <v>128.1</v>
          </cell>
          <cell r="Z112">
            <v>27.8</v>
          </cell>
          <cell r="AA112">
            <v>25.24</v>
          </cell>
          <cell r="AB112">
            <v>-2.5600000000000023</v>
          </cell>
          <cell r="AD112">
            <v>26.744244844444438</v>
          </cell>
          <cell r="AE112">
            <v>26.75</v>
          </cell>
        </row>
        <row r="113">
          <cell r="B113" t="str">
            <v>USG913/1</v>
          </cell>
          <cell r="C113">
            <v>16.19</v>
          </cell>
          <cell r="D113">
            <v>17</v>
          </cell>
          <cell r="E113">
            <v>25</v>
          </cell>
          <cell r="F113">
            <v>0.47058823529411775</v>
          </cell>
          <cell r="G113">
            <v>9.261357500000003</v>
          </cell>
          <cell r="H113">
            <v>9.866690833333335</v>
          </cell>
          <cell r="I113">
            <v>13.050309336111114</v>
          </cell>
          <cell r="J113">
            <v>13.673802669444447</v>
          </cell>
          <cell r="K113">
            <v>0.030927835051546504</v>
          </cell>
          <cell r="L113">
            <v>0</v>
          </cell>
          <cell r="M113">
            <v>16.49</v>
          </cell>
          <cell r="N113">
            <v>25</v>
          </cell>
          <cell r="O113">
            <v>34</v>
          </cell>
          <cell r="P113">
            <v>0.3600000000000001</v>
          </cell>
          <cell r="Q113">
            <v>-0.2647058823529411</v>
          </cell>
          <cell r="R113">
            <v>-0.6824826376831725</v>
          </cell>
          <cell r="S113">
            <v>-0.19117647058823517</v>
          </cell>
          <cell r="T113">
            <v>25.5</v>
          </cell>
          <cell r="U113">
            <v>0.020000000000000018</v>
          </cell>
          <cell r="V113">
            <v>17</v>
          </cell>
          <cell r="W113">
            <v>34</v>
          </cell>
          <cell r="X113">
            <v>22.1</v>
          </cell>
          <cell r="Z113">
            <v>16.02</v>
          </cell>
          <cell r="AA113">
            <v>16.49</v>
          </cell>
          <cell r="AB113">
            <v>0.46999999999999886</v>
          </cell>
          <cell r="AC113">
            <v>15.3</v>
          </cell>
          <cell r="AD113">
            <v>15.482291029328929</v>
          </cell>
          <cell r="AE113">
            <v>15.5</v>
          </cell>
        </row>
        <row r="114">
          <cell r="B114" t="str">
            <v>USG940</v>
          </cell>
          <cell r="D114">
            <v>29.5</v>
          </cell>
          <cell r="E114">
            <v>38.01</v>
          </cell>
          <cell r="F114">
            <v>0.28847457627118644</v>
          </cell>
          <cell r="G114">
            <v>13.594629500000002</v>
          </cell>
          <cell r="H114">
            <v>13.759962833333335</v>
          </cell>
          <cell r="I114">
            <v>17.513579496111113</v>
          </cell>
          <cell r="J114">
            <v>17.683872829444446</v>
          </cell>
          <cell r="K114">
            <v>0.22712146422628954</v>
          </cell>
          <cell r="L114">
            <v>0</v>
          </cell>
          <cell r="M114">
            <v>24.04</v>
          </cell>
          <cell r="N114">
            <v>38.01</v>
          </cell>
          <cell r="O114">
            <v>59</v>
          </cell>
          <cell r="P114">
            <v>0.5522230991844252</v>
          </cell>
          <cell r="Q114">
            <v>-0.3557627118644068</v>
          </cell>
          <cell r="R114">
            <v>-0.6982206292887188</v>
          </cell>
          <cell r="S114">
            <v>-0.2913389830508475</v>
          </cell>
          <cell r="T114">
            <v>44.25</v>
          </cell>
          <cell r="U114">
            <v>0.16416732438831882</v>
          </cell>
          <cell r="V114">
            <v>29.5</v>
          </cell>
          <cell r="W114">
            <v>59</v>
          </cell>
          <cell r="X114">
            <v>38.35</v>
          </cell>
          <cell r="Z114">
            <v>27.04</v>
          </cell>
          <cell r="AA114">
            <v>24.04</v>
          </cell>
          <cell r="AB114">
            <v>-3</v>
          </cell>
          <cell r="AC114">
            <v>25.75</v>
          </cell>
          <cell r="AD114">
            <v>25.795286429156505</v>
          </cell>
          <cell r="AE114">
            <v>25.8</v>
          </cell>
        </row>
        <row r="115">
          <cell r="B115" t="str">
            <v>USG1650</v>
          </cell>
          <cell r="D115">
            <v>18.8</v>
          </cell>
          <cell r="E115">
            <v>29</v>
          </cell>
          <cell r="F115">
            <v>0.5425531914893615</v>
          </cell>
          <cell r="G115">
            <v>9.02975836</v>
          </cell>
          <cell r="H115">
            <v>9.655091693333333</v>
          </cell>
          <cell r="I115">
            <v>12.811762221911112</v>
          </cell>
          <cell r="J115">
            <v>13.455855555244444</v>
          </cell>
          <cell r="K115">
            <v>0.15196078431372562</v>
          </cell>
          <cell r="L115">
            <v>0</v>
          </cell>
          <cell r="M115">
            <v>16.32</v>
          </cell>
          <cell r="N115">
            <v>29</v>
          </cell>
          <cell r="O115">
            <v>37.6</v>
          </cell>
          <cell r="P115">
            <v>0.2965517241379312</v>
          </cell>
          <cell r="Q115">
            <v>-0.22872340425531923</v>
          </cell>
          <cell r="R115">
            <v>-0.22872340425531923</v>
          </cell>
          <cell r="S115">
            <v>-0.15159574468085102</v>
          </cell>
          <cell r="T115">
            <v>28.200000000000003</v>
          </cell>
          <cell r="U115">
            <v>-0.027586206896551668</v>
          </cell>
          <cell r="V115">
            <v>18.8</v>
          </cell>
          <cell r="W115">
            <v>37.6</v>
          </cell>
          <cell r="X115">
            <v>24.5</v>
          </cell>
          <cell r="AB115">
            <v>0</v>
          </cell>
        </row>
        <row r="116">
          <cell r="B116" t="str">
            <v>KM385T.10500</v>
          </cell>
          <cell r="C116">
            <v>17.9</v>
          </cell>
          <cell r="D116">
            <v>18.1</v>
          </cell>
          <cell r="M116">
            <v>17.9</v>
          </cell>
          <cell r="O116">
            <v>36.2</v>
          </cell>
          <cell r="T116">
            <v>27.150000000000002</v>
          </cell>
          <cell r="V116">
            <v>17.9</v>
          </cell>
          <cell r="AB116">
            <v>0</v>
          </cell>
        </row>
        <row r="117">
          <cell r="B117" t="str">
            <v>USG1651</v>
          </cell>
          <cell r="D117">
            <v>19.1</v>
          </cell>
          <cell r="E117">
            <v>29.5</v>
          </cell>
          <cell r="F117">
            <v>0.544502617801047</v>
          </cell>
          <cell r="G117">
            <v>9.089758360000001</v>
          </cell>
          <cell r="H117">
            <v>9.715091693333333</v>
          </cell>
          <cell r="I117">
            <v>12.873562221911113</v>
          </cell>
          <cell r="J117">
            <v>13.517655555244444</v>
          </cell>
          <cell r="K117">
            <v>0.11046511627906996</v>
          </cell>
          <cell r="L117">
            <v>0</v>
          </cell>
          <cell r="M117">
            <v>17.2</v>
          </cell>
          <cell r="N117">
            <v>29.5</v>
          </cell>
          <cell r="O117">
            <v>38.2</v>
          </cell>
          <cell r="P117">
            <v>0.29491525423728815</v>
          </cell>
          <cell r="Q117">
            <v>-0.22774869109947649</v>
          </cell>
          <cell r="R117">
            <v>-0.7669504859690368</v>
          </cell>
          <cell r="S117">
            <v>-0.15052356020942403</v>
          </cell>
          <cell r="T117">
            <v>28.650000000000002</v>
          </cell>
          <cell r="U117">
            <v>-0.028813559322033777</v>
          </cell>
          <cell r="V117">
            <v>19.1</v>
          </cell>
          <cell r="W117">
            <v>38.2</v>
          </cell>
          <cell r="X117">
            <v>24.9</v>
          </cell>
          <cell r="AB117">
            <v>0</v>
          </cell>
        </row>
        <row r="118">
          <cell r="B118" t="str">
            <v>H3.24000.1</v>
          </cell>
          <cell r="C118">
            <v>18.1</v>
          </cell>
          <cell r="D118">
            <v>18.25</v>
          </cell>
          <cell r="M118">
            <v>18.1</v>
          </cell>
          <cell r="O118">
            <v>36.5</v>
          </cell>
          <cell r="T118">
            <v>27.375</v>
          </cell>
          <cell r="V118">
            <v>18.1</v>
          </cell>
          <cell r="AB118">
            <v>0</v>
          </cell>
        </row>
        <row r="119">
          <cell r="B119" t="str">
            <v>USG1652</v>
          </cell>
          <cell r="D119">
            <v>19.5</v>
          </cell>
          <cell r="E119">
            <v>32</v>
          </cell>
          <cell r="F119">
            <v>0.641025641025641</v>
          </cell>
          <cell r="G119">
            <v>9.110778360000001</v>
          </cell>
          <cell r="H119">
            <v>9.736111693333333</v>
          </cell>
          <cell r="I119">
            <v>12.895212821911112</v>
          </cell>
          <cell r="J119">
            <v>13.539306155244445</v>
          </cell>
          <cell r="K119">
            <v>0.08635097493036215</v>
          </cell>
          <cell r="L119">
            <v>0</v>
          </cell>
          <cell r="M119">
            <v>17.95</v>
          </cell>
          <cell r="N119">
            <v>32</v>
          </cell>
          <cell r="O119">
            <v>39</v>
          </cell>
          <cell r="P119">
            <v>0.21875</v>
          </cell>
          <cell r="Q119">
            <v>-0.17948717948717952</v>
          </cell>
          <cell r="R119">
            <v>-0.17948717948717952</v>
          </cell>
          <cell r="S119">
            <v>-0.09743589743589731</v>
          </cell>
          <cell r="T119">
            <v>29.25</v>
          </cell>
          <cell r="U119">
            <v>-0.0859375</v>
          </cell>
          <cell r="V119">
            <v>19.5</v>
          </cell>
          <cell r="W119">
            <v>39</v>
          </cell>
          <cell r="X119">
            <v>25.4</v>
          </cell>
          <cell r="AB119">
            <v>0</v>
          </cell>
        </row>
        <row r="120">
          <cell r="B120" t="str">
            <v>MI4-24000N</v>
          </cell>
          <cell r="C120">
            <v>17.95</v>
          </cell>
          <cell r="D120">
            <v>18.9</v>
          </cell>
          <cell r="M120">
            <v>18.7</v>
          </cell>
          <cell r="O120">
            <v>37.8</v>
          </cell>
          <cell r="T120">
            <v>28.349999999999998</v>
          </cell>
          <cell r="V120">
            <v>17.95</v>
          </cell>
          <cell r="AB120">
            <v>0</v>
          </cell>
        </row>
        <row r="121">
          <cell r="B121" t="str">
            <v>USG5012</v>
          </cell>
          <cell r="D121">
            <v>33</v>
          </cell>
          <cell r="E121">
            <v>39.01</v>
          </cell>
          <cell r="F121">
            <v>0.18212121212121213</v>
          </cell>
          <cell r="G121">
            <v>16.6968395</v>
          </cell>
          <cell r="H121">
            <v>18.15217283333333</v>
          </cell>
          <cell r="I121">
            <v>20.70885579611111</v>
          </cell>
          <cell r="J121">
            <v>22.20784912944444</v>
          </cell>
          <cell r="K121">
            <v>0.32000000000000006</v>
          </cell>
          <cell r="L121">
            <v>0</v>
          </cell>
          <cell r="M121">
            <v>25</v>
          </cell>
          <cell r="N121">
            <v>39.01</v>
          </cell>
          <cell r="O121">
            <v>66</v>
          </cell>
          <cell r="P121">
            <v>0.6918738784926943</v>
          </cell>
          <cell r="Q121">
            <v>-0.40893939393939394</v>
          </cell>
          <cell r="R121">
            <v>-0.40893939393939394</v>
          </cell>
          <cell r="S121">
            <v>-0.34983333333333333</v>
          </cell>
          <cell r="T121">
            <v>49.5</v>
          </cell>
          <cell r="U121">
            <v>0.26890540886952063</v>
          </cell>
          <cell r="V121">
            <v>33</v>
          </cell>
          <cell r="W121">
            <v>66</v>
          </cell>
          <cell r="X121">
            <v>42.9</v>
          </cell>
          <cell r="Z121">
            <v>28.55</v>
          </cell>
          <cell r="AA121">
            <v>25</v>
          </cell>
          <cell r="AB121">
            <v>-3.5500000000000007</v>
          </cell>
          <cell r="AC121">
            <v>28</v>
          </cell>
          <cell r="AD121">
            <v>29.03740417729444</v>
          </cell>
          <cell r="AE121">
            <v>29.05</v>
          </cell>
        </row>
        <row r="122">
          <cell r="AB122">
            <v>0</v>
          </cell>
        </row>
        <row r="124">
          <cell r="B124" t="str">
            <v>UIA60P</v>
          </cell>
          <cell r="D124">
            <v>12.39</v>
          </cell>
          <cell r="E124">
            <v>19.46</v>
          </cell>
          <cell r="F124">
            <v>0.5706214689265536</v>
          </cell>
          <cell r="K124">
            <v>0</v>
          </cell>
          <cell r="L124">
            <v>0</v>
          </cell>
          <cell r="M124">
            <v>12.39</v>
          </cell>
          <cell r="N124">
            <v>19.46</v>
          </cell>
          <cell r="O124">
            <v>24.78</v>
          </cell>
          <cell r="P124">
            <v>0.27338129496402885</v>
          </cell>
          <cell r="Q124">
            <v>-0.21468926553672318</v>
          </cell>
          <cell r="R124">
            <v>-0.21468926553672318</v>
          </cell>
          <cell r="S124">
            <v>-0.13615819209039548</v>
          </cell>
          <cell r="T124">
            <v>18.585</v>
          </cell>
          <cell r="U124">
            <v>-0.04496402877697847</v>
          </cell>
          <cell r="V124">
            <v>13.85</v>
          </cell>
          <cell r="W124">
            <v>27.7</v>
          </cell>
          <cell r="X124">
            <v>18.1</v>
          </cell>
          <cell r="Z124">
            <v>12.75</v>
          </cell>
          <cell r="AA124">
            <v>12.39</v>
          </cell>
          <cell r="AB124">
            <v>-0.35999999999999943</v>
          </cell>
          <cell r="AC124">
            <v>12.3</v>
          </cell>
          <cell r="AD124">
            <v>12.203808995134098</v>
          </cell>
          <cell r="AE124">
            <v>12.25</v>
          </cell>
        </row>
        <row r="125">
          <cell r="B125" t="str">
            <v>UIA206</v>
          </cell>
          <cell r="D125">
            <v>19</v>
          </cell>
          <cell r="E125">
            <v>35.5</v>
          </cell>
          <cell r="K125">
            <v>0</v>
          </cell>
          <cell r="L125">
            <v>0</v>
          </cell>
          <cell r="M125">
            <v>19</v>
          </cell>
          <cell r="N125">
            <v>35.5</v>
          </cell>
          <cell r="O125">
            <v>38</v>
          </cell>
          <cell r="P125">
            <v>0.07042253521126751</v>
          </cell>
          <cell r="Q125">
            <v>-0.06578947368421051</v>
          </cell>
          <cell r="R125">
            <v>-0.06578947368421051</v>
          </cell>
          <cell r="S125">
            <v>0.02763157894736845</v>
          </cell>
          <cell r="T125">
            <v>28.5</v>
          </cell>
          <cell r="U125">
            <v>-0.19718309859154926</v>
          </cell>
          <cell r="V125">
            <v>33.55</v>
          </cell>
          <cell r="W125">
            <v>67.1</v>
          </cell>
          <cell r="Z125">
            <v>20.5</v>
          </cell>
          <cell r="AA125">
            <v>19</v>
          </cell>
          <cell r="AB125">
            <v>-1.5</v>
          </cell>
          <cell r="AD125">
            <v>23.373632444444436</v>
          </cell>
          <cell r="AE125">
            <v>23.4</v>
          </cell>
        </row>
        <row r="126">
          <cell r="B126" t="str">
            <v>UIA207</v>
          </cell>
          <cell r="D126">
            <v>18.5</v>
          </cell>
          <cell r="E126">
            <v>35</v>
          </cell>
          <cell r="F126">
            <v>0.8918918918918919</v>
          </cell>
          <cell r="K126">
            <v>0</v>
          </cell>
          <cell r="L126">
            <v>0</v>
          </cell>
          <cell r="M126">
            <v>18.5</v>
          </cell>
          <cell r="N126">
            <v>35</v>
          </cell>
          <cell r="O126">
            <v>37</v>
          </cell>
          <cell r="P126">
            <v>0.05714285714285716</v>
          </cell>
          <cell r="Q126">
            <v>-0.05405405405405406</v>
          </cell>
          <cell r="R126">
            <v>-0.05405405405405406</v>
          </cell>
          <cell r="S126">
            <v>0.04054054054054057</v>
          </cell>
          <cell r="T126">
            <v>27.75</v>
          </cell>
          <cell r="U126">
            <v>-0.20714285714285718</v>
          </cell>
          <cell r="V126">
            <v>26.95</v>
          </cell>
          <cell r="W126">
            <v>53.9</v>
          </cell>
          <cell r="Z126">
            <v>20</v>
          </cell>
          <cell r="AA126">
            <v>18.5</v>
          </cell>
          <cell r="AB126">
            <v>-1.5</v>
          </cell>
          <cell r="AD126">
            <v>23.09083244444444</v>
          </cell>
          <cell r="AE126">
            <v>23.1</v>
          </cell>
        </row>
        <row r="127">
          <cell r="B127" t="str">
            <v>UIA404</v>
          </cell>
          <cell r="C127">
            <v>13.68</v>
          </cell>
          <cell r="D127">
            <v>13.43</v>
          </cell>
          <cell r="E127">
            <v>25.35</v>
          </cell>
          <cell r="F127">
            <v>0.8875651526433359</v>
          </cell>
          <cell r="G127">
            <v>25.35</v>
          </cell>
          <cell r="K127">
            <v>0</v>
          </cell>
          <cell r="L127">
            <v>0</v>
          </cell>
          <cell r="M127">
            <v>13.43</v>
          </cell>
          <cell r="N127">
            <v>25.35</v>
          </cell>
          <cell r="O127">
            <v>26.86</v>
          </cell>
          <cell r="P127">
            <v>0.05956607495069033</v>
          </cell>
          <cell r="Q127">
            <v>-0.056217423678332046</v>
          </cell>
          <cell r="R127">
            <v>-0.25883741181518727</v>
          </cell>
          <cell r="S127">
            <v>0.03816083395383485</v>
          </cell>
          <cell r="T127">
            <v>20.145</v>
          </cell>
          <cell r="U127">
            <v>-0.20532544378698236</v>
          </cell>
          <cell r="V127">
            <v>14.35</v>
          </cell>
          <cell r="W127">
            <v>28.7</v>
          </cell>
          <cell r="X127">
            <v>18.7</v>
          </cell>
          <cell r="Z127">
            <v>13.35</v>
          </cell>
          <cell r="AA127">
            <v>13.43</v>
          </cell>
          <cell r="AB127">
            <v>0.08000000000000007</v>
          </cell>
          <cell r="AC127">
            <v>13</v>
          </cell>
          <cell r="AD127">
            <v>12.626317872030652</v>
          </cell>
          <cell r="AE127">
            <v>12.65</v>
          </cell>
        </row>
        <row r="128">
          <cell r="B128" t="str">
            <v>UIA405</v>
          </cell>
          <cell r="C128">
            <v>23.31</v>
          </cell>
          <cell r="D128">
            <v>25.31</v>
          </cell>
          <cell r="E128">
            <v>44.44</v>
          </cell>
          <cell r="F128">
            <v>0.7558277360726986</v>
          </cell>
          <cell r="G128">
            <v>44.44</v>
          </cell>
          <cell r="K128">
            <v>0</v>
          </cell>
          <cell r="L128">
            <v>0</v>
          </cell>
          <cell r="M128">
            <v>25.31</v>
          </cell>
          <cell r="N128">
            <v>44.44</v>
          </cell>
          <cell r="O128">
            <v>50.62</v>
          </cell>
          <cell r="P128">
            <v>0.13906390639063915</v>
          </cell>
          <cell r="Q128">
            <v>-0.1220861319636507</v>
          </cell>
          <cell r="R128">
            <v>-0.17984362328183168</v>
          </cell>
          <cell r="S128">
            <v>-0.03429474516001574</v>
          </cell>
          <cell r="T128">
            <v>37.964999999999996</v>
          </cell>
          <cell r="U128">
            <v>-0.14570207020702075</v>
          </cell>
          <cell r="V128">
            <v>27.5</v>
          </cell>
          <cell r="W128">
            <v>55</v>
          </cell>
          <cell r="X128">
            <v>35.8</v>
          </cell>
          <cell r="Z128">
            <v>25.3</v>
          </cell>
          <cell r="AA128">
            <v>25.31</v>
          </cell>
          <cell r="AB128">
            <v>0.00999999999999801</v>
          </cell>
          <cell r="AC128">
            <v>23.9</v>
          </cell>
          <cell r="AD128">
            <v>24.067099628582373</v>
          </cell>
          <cell r="AE128">
            <v>24.1</v>
          </cell>
        </row>
        <row r="129">
          <cell r="B129" t="str">
            <v>UIA406</v>
          </cell>
          <cell r="C129">
            <v>14.09</v>
          </cell>
          <cell r="D129">
            <v>15.59</v>
          </cell>
          <cell r="E129">
            <v>29.87</v>
          </cell>
          <cell r="F129">
            <v>0.9159717767799873</v>
          </cell>
          <cell r="G129">
            <v>29.87</v>
          </cell>
          <cell r="K129">
            <v>0</v>
          </cell>
          <cell r="L129">
            <v>0</v>
          </cell>
          <cell r="M129">
            <v>15.59</v>
          </cell>
          <cell r="N129">
            <v>29.87</v>
          </cell>
          <cell r="O129">
            <v>31.18</v>
          </cell>
          <cell r="P129">
            <v>0.04385671242048872</v>
          </cell>
          <cell r="Q129">
            <v>-0.042014111610006344</v>
          </cell>
          <cell r="R129">
            <v>-0.09379713260406009</v>
          </cell>
          <cell r="S129">
            <v>0.053784477228993266</v>
          </cell>
          <cell r="T129">
            <v>23.384999999999998</v>
          </cell>
          <cell r="U129">
            <v>-0.21710746568463346</v>
          </cell>
          <cell r="V129">
            <v>16.25</v>
          </cell>
          <cell r="W129">
            <v>32.5</v>
          </cell>
          <cell r="X129">
            <v>21.2</v>
          </cell>
          <cell r="Z129">
            <v>15</v>
          </cell>
          <cell r="AA129">
            <v>15.59</v>
          </cell>
          <cell r="AB129">
            <v>0.5899999999999999</v>
          </cell>
          <cell r="AC129">
            <v>14.2</v>
          </cell>
          <cell r="AD129">
            <v>14.272913470290925</v>
          </cell>
          <cell r="AE129">
            <v>14.3</v>
          </cell>
        </row>
        <row r="130">
          <cell r="B130" t="str">
            <v>UIA407</v>
          </cell>
          <cell r="C130">
            <v>24.95</v>
          </cell>
          <cell r="D130">
            <v>29.62</v>
          </cell>
          <cell r="E130">
            <v>56.25</v>
          </cell>
          <cell r="F130">
            <v>0.8990546927751519</v>
          </cell>
          <cell r="G130">
            <v>56.25</v>
          </cell>
          <cell r="K130">
            <v>0</v>
          </cell>
          <cell r="L130">
            <v>0</v>
          </cell>
          <cell r="M130">
            <v>29.62</v>
          </cell>
          <cell r="N130">
            <v>56.25</v>
          </cell>
          <cell r="O130">
            <v>59.24</v>
          </cell>
          <cell r="P130">
            <v>0.05315555555555562</v>
          </cell>
          <cell r="Q130">
            <v>-0.050472653612424034</v>
          </cell>
          <cell r="R130">
            <v>-0.2962458543991271</v>
          </cell>
          <cell r="S130">
            <v>0.04448008102633372</v>
          </cell>
          <cell r="T130">
            <v>44.43</v>
          </cell>
          <cell r="U130">
            <v>-0.21013333333333328</v>
          </cell>
          <cell r="V130">
            <v>30.5</v>
          </cell>
          <cell r="W130">
            <v>61</v>
          </cell>
          <cell r="X130">
            <v>39.75</v>
          </cell>
          <cell r="Z130">
            <v>29.3</v>
          </cell>
          <cell r="AA130">
            <v>29.62</v>
          </cell>
          <cell r="AB130">
            <v>0.3200000000000003</v>
          </cell>
          <cell r="AC130">
            <v>28</v>
          </cell>
          <cell r="AD130">
            <v>26.372967625478925</v>
          </cell>
          <cell r="AE130">
            <v>26.4</v>
          </cell>
        </row>
        <row r="131">
          <cell r="B131" t="str">
            <v>UIA408</v>
          </cell>
          <cell r="C131">
            <v>31.94</v>
          </cell>
          <cell r="D131">
            <v>34.1</v>
          </cell>
          <cell r="E131">
            <v>66.74</v>
          </cell>
          <cell r="F131">
            <v>0.9571847507331377</v>
          </cell>
          <cell r="G131">
            <v>66.74</v>
          </cell>
          <cell r="K131">
            <v>0</v>
          </cell>
          <cell r="L131">
            <v>0</v>
          </cell>
          <cell r="M131">
            <v>34.1</v>
          </cell>
          <cell r="N131">
            <v>66.74</v>
          </cell>
          <cell r="O131">
            <v>68.2</v>
          </cell>
          <cell r="P131">
            <v>0.021875936469883284</v>
          </cell>
          <cell r="Q131">
            <v>-0.021407624633431155</v>
          </cell>
          <cell r="R131">
            <v>-0.19740122313532915</v>
          </cell>
          <cell r="S131">
            <v>0.07645161290322577</v>
          </cell>
          <cell r="T131">
            <v>51.150000000000006</v>
          </cell>
          <cell r="U131">
            <v>-0.23359304764758748</v>
          </cell>
          <cell r="V131">
            <v>32</v>
          </cell>
          <cell r="W131">
            <v>64</v>
          </cell>
          <cell r="X131">
            <v>41.7</v>
          </cell>
          <cell r="Z131">
            <v>30.9</v>
          </cell>
          <cell r="AA131">
            <v>34.1</v>
          </cell>
          <cell r="AB131">
            <v>3.200000000000003</v>
          </cell>
          <cell r="AC131">
            <v>31.5</v>
          </cell>
          <cell r="AD131">
            <v>27.36277720306513</v>
          </cell>
          <cell r="AE131">
            <v>27.4</v>
          </cell>
        </row>
        <row r="132">
          <cell r="B132" t="str">
            <v>UIA411</v>
          </cell>
          <cell r="C132">
            <v>14.54</v>
          </cell>
          <cell r="D132">
            <v>18.25</v>
          </cell>
          <cell r="E132">
            <v>34.7</v>
          </cell>
          <cell r="F132">
            <v>0.9013698630136988</v>
          </cell>
          <cell r="G132">
            <v>34.7</v>
          </cell>
          <cell r="K132">
            <v>0</v>
          </cell>
          <cell r="L132">
            <v>0</v>
          </cell>
          <cell r="M132">
            <v>18.25</v>
          </cell>
          <cell r="N132">
            <v>34.7</v>
          </cell>
          <cell r="O132">
            <v>36.5</v>
          </cell>
          <cell r="P132">
            <v>0.05187319884726227</v>
          </cell>
          <cell r="Q132">
            <v>-0.04931506849315059</v>
          </cell>
          <cell r="R132">
            <v>-0.1384865890783803</v>
          </cell>
          <cell r="S132">
            <v>0.0457534246575344</v>
          </cell>
          <cell r="T132">
            <v>27.375</v>
          </cell>
          <cell r="U132">
            <v>-0.2110951008645534</v>
          </cell>
          <cell r="V132">
            <v>18</v>
          </cell>
          <cell r="W132">
            <v>36</v>
          </cell>
          <cell r="X132">
            <v>23.5</v>
          </cell>
          <cell r="Z132">
            <v>16.75</v>
          </cell>
          <cell r="AA132">
            <v>18.25</v>
          </cell>
          <cell r="AB132">
            <v>1.5</v>
          </cell>
          <cell r="AC132">
            <v>16.5</v>
          </cell>
          <cell r="AD132">
            <v>15.827227703754787</v>
          </cell>
          <cell r="AE132">
            <v>15.85</v>
          </cell>
        </row>
        <row r="133">
          <cell r="B133" t="str">
            <v>UIA412</v>
          </cell>
          <cell r="C133">
            <v>33.18</v>
          </cell>
          <cell r="D133">
            <v>23.6</v>
          </cell>
          <cell r="E133">
            <v>38.8</v>
          </cell>
          <cell r="F133">
            <v>0.6440677966101693</v>
          </cell>
          <cell r="G133">
            <v>38.8</v>
          </cell>
          <cell r="K133">
            <v>0</v>
          </cell>
          <cell r="L133">
            <v>0</v>
          </cell>
          <cell r="M133">
            <v>23.6</v>
          </cell>
          <cell r="N133">
            <v>38.8</v>
          </cell>
          <cell r="O133">
            <v>47.2</v>
          </cell>
          <cell r="P133">
            <v>0.21649484536082486</v>
          </cell>
          <cell r="Q133">
            <v>-0.17796610169491534</v>
          </cell>
          <cell r="R133">
            <v>-0.42149023624335036</v>
          </cell>
          <cell r="S133">
            <v>-0.09576271186440688</v>
          </cell>
          <cell r="T133">
            <v>35.400000000000006</v>
          </cell>
          <cell r="U133">
            <v>-0.08762886597938124</v>
          </cell>
          <cell r="V133">
            <v>19</v>
          </cell>
          <cell r="W133">
            <v>38</v>
          </cell>
          <cell r="X133">
            <v>24.75</v>
          </cell>
          <cell r="Z133">
            <v>16.75</v>
          </cell>
          <cell r="AA133">
            <v>23.6</v>
          </cell>
          <cell r="AB133">
            <v>6.850000000000001</v>
          </cell>
          <cell r="AC133">
            <v>17</v>
          </cell>
          <cell r="AD133">
            <v>15.827048341685822</v>
          </cell>
          <cell r="AE133">
            <v>15.85</v>
          </cell>
        </row>
        <row r="134">
          <cell r="B134" t="str">
            <v>UIA480</v>
          </cell>
          <cell r="C134">
            <v>12.96</v>
          </cell>
          <cell r="D134">
            <v>12.58</v>
          </cell>
          <cell r="E134">
            <v>20.01</v>
          </cell>
          <cell r="F134">
            <v>0.5906200317965025</v>
          </cell>
          <cell r="K134">
            <v>0</v>
          </cell>
          <cell r="L134">
            <v>0</v>
          </cell>
          <cell r="M134">
            <v>12.58</v>
          </cell>
          <cell r="N134">
            <v>20.01</v>
          </cell>
          <cell r="O134">
            <v>25.16</v>
          </cell>
          <cell r="P134">
            <v>0.25737131434282845</v>
          </cell>
          <cell r="Q134">
            <v>-0.20468998410174877</v>
          </cell>
          <cell r="R134">
            <v>-0.36168515401184154</v>
          </cell>
          <cell r="S134">
            <v>-0.1251589825119236</v>
          </cell>
          <cell r="T134">
            <v>18.87</v>
          </cell>
          <cell r="U134">
            <v>-0.05697151424287861</v>
          </cell>
          <cell r="V134">
            <v>15.1</v>
          </cell>
          <cell r="W134">
            <v>30.2</v>
          </cell>
          <cell r="X134">
            <v>16.7</v>
          </cell>
          <cell r="Z134">
            <v>13.72</v>
          </cell>
          <cell r="AA134">
            <v>12.58</v>
          </cell>
          <cell r="AB134">
            <v>-1.1400000000000006</v>
          </cell>
          <cell r="AC134">
            <v>13.6</v>
          </cell>
          <cell r="AD134">
            <v>13.274711751340995</v>
          </cell>
          <cell r="AE134">
            <v>13.3</v>
          </cell>
        </row>
        <row r="135">
          <cell r="B135" t="str">
            <v>UIA607</v>
          </cell>
          <cell r="D135">
            <v>17.1</v>
          </cell>
          <cell r="E135">
            <v>28.5</v>
          </cell>
          <cell r="F135">
            <v>0.6666666666666665</v>
          </cell>
          <cell r="K135">
            <v>0</v>
          </cell>
          <cell r="L135">
            <v>0</v>
          </cell>
          <cell r="M135">
            <v>17.1</v>
          </cell>
          <cell r="N135">
            <v>28.5</v>
          </cell>
          <cell r="O135">
            <v>34.2</v>
          </cell>
          <cell r="P135">
            <v>0.20000000000000018</v>
          </cell>
          <cell r="Q135">
            <v>-0.16666666666666674</v>
          </cell>
          <cell r="R135">
            <v>-0.282072157565317</v>
          </cell>
          <cell r="S135">
            <v>-0.08333333333333337</v>
          </cell>
          <cell r="T135">
            <v>25.650000000000002</v>
          </cell>
          <cell r="U135">
            <v>-0.09999999999999998</v>
          </cell>
          <cell r="V135">
            <v>19.6</v>
          </cell>
          <cell r="W135">
            <v>39.2</v>
          </cell>
          <cell r="X135">
            <v>25.5</v>
          </cell>
          <cell r="Z135">
            <v>17.45</v>
          </cell>
          <cell r="AA135">
            <v>17.1</v>
          </cell>
          <cell r="AB135">
            <v>-0.34999999999999787</v>
          </cell>
          <cell r="AC135">
            <v>16.9</v>
          </cell>
          <cell r="AD135">
            <v>17.16483468203065</v>
          </cell>
          <cell r="AE135">
            <v>17.2</v>
          </cell>
        </row>
        <row r="136">
          <cell r="B136" t="str">
            <v>UIA608</v>
          </cell>
          <cell r="D136">
            <v>20.7</v>
          </cell>
          <cell r="E136">
            <v>34.95</v>
          </cell>
          <cell r="F136">
            <v>0.6884057971014494</v>
          </cell>
          <cell r="K136">
            <v>0</v>
          </cell>
          <cell r="L136">
            <v>0</v>
          </cell>
          <cell r="M136">
            <v>20.7</v>
          </cell>
          <cell r="N136">
            <v>34.95</v>
          </cell>
          <cell r="O136">
            <v>41.4</v>
          </cell>
          <cell r="P136">
            <v>0.18454935622317592</v>
          </cell>
          <cell r="Q136">
            <v>-0.15579710144927528</v>
          </cell>
          <cell r="R136">
            <v>-0.5116203805967414</v>
          </cell>
          <cell r="S136">
            <v>-0.07137681159420273</v>
          </cell>
          <cell r="T136">
            <v>31.049999999999997</v>
          </cell>
          <cell r="U136">
            <v>-0.11158798283261817</v>
          </cell>
          <cell r="V136">
            <v>23.1</v>
          </cell>
          <cell r="W136">
            <v>46.2</v>
          </cell>
          <cell r="X136">
            <v>30.1</v>
          </cell>
          <cell r="Z136">
            <v>20.7</v>
          </cell>
          <cell r="AA136">
            <v>20.7</v>
          </cell>
          <cell r="AB136">
            <v>0</v>
          </cell>
          <cell r="AC136">
            <v>20.1</v>
          </cell>
          <cell r="AD136">
            <v>20.25585296134099</v>
          </cell>
          <cell r="AE136">
            <v>20.3</v>
          </cell>
        </row>
        <row r="137">
          <cell r="B137" t="str">
            <v>UIA716</v>
          </cell>
          <cell r="D137">
            <v>25.4</v>
          </cell>
          <cell r="E137">
            <v>44.5</v>
          </cell>
          <cell r="F137">
            <v>0.7519685039370079</v>
          </cell>
          <cell r="K137">
            <v>0</v>
          </cell>
          <cell r="L137">
            <v>0</v>
          </cell>
          <cell r="M137">
            <v>25.4</v>
          </cell>
          <cell r="N137">
            <v>44.5</v>
          </cell>
          <cell r="O137">
            <v>50.8</v>
          </cell>
          <cell r="P137">
            <v>0.14157303370786511</v>
          </cell>
          <cell r="Q137">
            <v>-0.12401574803149606</v>
          </cell>
          <cell r="R137">
            <v>-0.4408462471166722</v>
          </cell>
          <cell r="S137">
            <v>-0.036417322834645605</v>
          </cell>
          <cell r="T137">
            <v>38.099999999999994</v>
          </cell>
          <cell r="U137">
            <v>-0.14382022471910128</v>
          </cell>
          <cell r="V137">
            <v>32.05</v>
          </cell>
          <cell r="W137">
            <v>64.1</v>
          </cell>
          <cell r="Z137">
            <v>27.4</v>
          </cell>
          <cell r="AA137">
            <v>25.4</v>
          </cell>
          <cell r="AB137">
            <v>-2</v>
          </cell>
          <cell r="AD137">
            <v>30.961502386858236</v>
          </cell>
          <cell r="AE137">
            <v>31</v>
          </cell>
        </row>
        <row r="138">
          <cell r="B138" t="str">
            <v>UIA718</v>
          </cell>
          <cell r="D138">
            <v>11.63</v>
          </cell>
          <cell r="E138">
            <v>17.79</v>
          </cell>
          <cell r="F138">
            <v>0.5296646603611348</v>
          </cell>
          <cell r="K138">
            <v>0</v>
          </cell>
          <cell r="L138">
            <v>0</v>
          </cell>
          <cell r="M138">
            <v>11.63</v>
          </cell>
          <cell r="N138">
            <v>17.79</v>
          </cell>
          <cell r="O138">
            <v>23.26</v>
          </cell>
          <cell r="P138">
            <v>0.30747611017425536</v>
          </cell>
          <cell r="Q138">
            <v>-0.2351676698194326</v>
          </cell>
          <cell r="R138">
            <v>-0.4509055753691742</v>
          </cell>
          <cell r="S138">
            <v>-0.1586844368013759</v>
          </cell>
          <cell r="T138">
            <v>17.445</v>
          </cell>
          <cell r="U138">
            <v>-0.019392917369308482</v>
          </cell>
          <cell r="V138">
            <v>13.5</v>
          </cell>
          <cell r="W138">
            <v>27</v>
          </cell>
          <cell r="X138">
            <v>17.9</v>
          </cell>
          <cell r="Z138">
            <v>12.6</v>
          </cell>
          <cell r="AA138">
            <v>11.63</v>
          </cell>
          <cell r="AB138">
            <v>-0.9699999999999989</v>
          </cell>
          <cell r="AC138">
            <v>12.9</v>
          </cell>
          <cell r="AD138">
            <v>11.877392354099616</v>
          </cell>
          <cell r="AE138">
            <v>11.9</v>
          </cell>
        </row>
        <row r="139">
          <cell r="B139" t="str">
            <v>UIA719</v>
          </cell>
          <cell r="D139">
            <v>12.38</v>
          </cell>
          <cell r="E139">
            <v>19.09</v>
          </cell>
          <cell r="F139">
            <v>0.5420032310177705</v>
          </cell>
          <cell r="K139">
            <v>0</v>
          </cell>
          <cell r="L139">
            <v>0</v>
          </cell>
          <cell r="M139">
            <v>12.38</v>
          </cell>
          <cell r="N139">
            <v>19.09</v>
          </cell>
          <cell r="O139">
            <v>24.76</v>
          </cell>
          <cell r="P139">
            <v>0.29701414353064437</v>
          </cell>
          <cell r="Q139">
            <v>-0.22899838449111476</v>
          </cell>
          <cell r="R139">
            <v>-0.6234585244584732</v>
          </cell>
          <cell r="S139">
            <v>-0.15189822294022615</v>
          </cell>
          <cell r="T139">
            <v>18.57</v>
          </cell>
          <cell r="U139">
            <v>-0.027239392352016778</v>
          </cell>
          <cell r="V139">
            <v>13.5</v>
          </cell>
          <cell r="W139">
            <v>27</v>
          </cell>
          <cell r="X139">
            <v>17.9</v>
          </cell>
          <cell r="Z139">
            <v>12.6</v>
          </cell>
          <cell r="AA139">
            <v>12.38</v>
          </cell>
          <cell r="AB139">
            <v>-0.21999999999999886</v>
          </cell>
          <cell r="AC139">
            <v>13</v>
          </cell>
          <cell r="AD139">
            <v>11.877392354099616</v>
          </cell>
          <cell r="AE139">
            <v>11.9</v>
          </cell>
        </row>
        <row r="140">
          <cell r="B140" t="str">
            <v>UIA726</v>
          </cell>
          <cell r="D140">
            <v>12.07</v>
          </cell>
          <cell r="E140">
            <v>18.35</v>
          </cell>
          <cell r="F140">
            <v>0.5202982601491302</v>
          </cell>
          <cell r="K140">
            <v>0</v>
          </cell>
          <cell r="L140">
            <v>0</v>
          </cell>
          <cell r="M140">
            <v>12.07</v>
          </cell>
          <cell r="N140">
            <v>18.35</v>
          </cell>
          <cell r="O140">
            <v>24.14</v>
          </cell>
          <cell r="P140">
            <v>0.31553133514986365</v>
          </cell>
          <cell r="Q140">
            <v>-0.23985086992543492</v>
          </cell>
          <cell r="R140">
            <v>-0.5749597611678101</v>
          </cell>
          <cell r="S140">
            <v>-0.16383595691797836</v>
          </cell>
          <cell r="T140">
            <v>18.105</v>
          </cell>
          <cell r="U140">
            <v>-0.01335149863760221</v>
          </cell>
          <cell r="V140">
            <v>16.5</v>
          </cell>
          <cell r="W140">
            <v>33</v>
          </cell>
          <cell r="X140">
            <v>21.5</v>
          </cell>
          <cell r="Z140">
            <v>15.06</v>
          </cell>
          <cell r="AA140">
            <v>12.07</v>
          </cell>
          <cell r="AB140">
            <v>-2.99</v>
          </cell>
          <cell r="AC140">
            <v>14.7</v>
          </cell>
          <cell r="AD140">
            <v>14.329522525823753</v>
          </cell>
          <cell r="AE140">
            <v>14.35</v>
          </cell>
        </row>
        <row r="141">
          <cell r="B141" t="str">
            <v>UIA813</v>
          </cell>
          <cell r="D141">
            <v>14.15</v>
          </cell>
          <cell r="E141">
            <v>17.74</v>
          </cell>
          <cell r="F141">
            <v>0.25371024734982317</v>
          </cell>
          <cell r="K141">
            <v>0</v>
          </cell>
          <cell r="L141">
            <v>0</v>
          </cell>
          <cell r="M141">
            <v>14.15</v>
          </cell>
          <cell r="N141">
            <v>17.74</v>
          </cell>
          <cell r="O141">
            <v>28.3</v>
          </cell>
          <cell r="P141">
            <v>0.5952649379932358</v>
          </cell>
          <cell r="Q141">
            <v>-0.3731448763250884</v>
          </cell>
          <cell r="R141">
            <v>-0.6557973465388393</v>
          </cell>
          <cell r="S141">
            <v>-0.3104593639575972</v>
          </cell>
          <cell r="T141">
            <v>21.225</v>
          </cell>
          <cell r="U141">
            <v>0.19644870349492694</v>
          </cell>
          <cell r="V141">
            <v>12.9</v>
          </cell>
          <cell r="W141">
            <v>25.8</v>
          </cell>
          <cell r="X141">
            <v>16.9</v>
          </cell>
          <cell r="Z141">
            <v>12.25</v>
          </cell>
          <cell r="AA141">
            <v>14.15</v>
          </cell>
          <cell r="AB141">
            <v>1.9000000000000004</v>
          </cell>
          <cell r="AC141">
            <v>11.9</v>
          </cell>
          <cell r="AD141">
            <v>11.380254751340996</v>
          </cell>
          <cell r="AE141">
            <v>11.4</v>
          </cell>
        </row>
        <row r="142">
          <cell r="B142" t="str">
            <v>UIA820</v>
          </cell>
          <cell r="C142">
            <v>11.59</v>
          </cell>
          <cell r="D142">
            <v>19.59</v>
          </cell>
          <cell r="E142">
            <v>32.77</v>
          </cell>
          <cell r="F142">
            <v>0.6727922409392548</v>
          </cell>
          <cell r="G142">
            <v>32.77</v>
          </cell>
          <cell r="K142">
            <v>0</v>
          </cell>
          <cell r="L142">
            <v>0</v>
          </cell>
          <cell r="M142">
            <v>19.59</v>
          </cell>
          <cell r="N142">
            <v>32.77</v>
          </cell>
          <cell r="O142">
            <v>39.18</v>
          </cell>
          <cell r="P142">
            <v>0.19560573695453143</v>
          </cell>
          <cell r="Q142">
            <v>-0.1636038795303726</v>
          </cell>
          <cell r="R142">
            <v>-0.6850621706611578</v>
          </cell>
          <cell r="S142">
            <v>-0.07996426748340979</v>
          </cell>
          <cell r="T142">
            <v>29.384999999999998</v>
          </cell>
          <cell r="U142">
            <v>-0.10329569728410148</v>
          </cell>
          <cell r="V142">
            <v>35.15</v>
          </cell>
          <cell r="W142">
            <v>70.3</v>
          </cell>
          <cell r="Z142">
            <v>21.6</v>
          </cell>
          <cell r="AA142">
            <v>19.59</v>
          </cell>
          <cell r="AB142">
            <v>-2.0100000000000016</v>
          </cell>
          <cell r="AD142">
            <v>26.76826832134099</v>
          </cell>
          <cell r="AE142">
            <v>26.8</v>
          </cell>
        </row>
        <row r="143">
          <cell r="B143" t="str">
            <v>UIA1630</v>
          </cell>
          <cell r="D143">
            <v>10.42</v>
          </cell>
          <cell r="E143">
            <v>17.03</v>
          </cell>
          <cell r="F143">
            <v>0.6343570057581576</v>
          </cell>
          <cell r="K143">
            <v>0</v>
          </cell>
          <cell r="L143">
            <v>0</v>
          </cell>
          <cell r="M143">
            <v>10.42</v>
          </cell>
          <cell r="N143">
            <v>17.03</v>
          </cell>
          <cell r="O143">
            <v>20.84</v>
          </cell>
          <cell r="P143">
            <v>0.22372284204345272</v>
          </cell>
          <cell r="Q143">
            <v>-0.18282149712092122</v>
          </cell>
          <cell r="R143">
            <v>-0.652666253967745</v>
          </cell>
          <cell r="S143">
            <v>-0.1011036468330132</v>
          </cell>
          <cell r="T143">
            <v>15.629999999999999</v>
          </cell>
          <cell r="U143">
            <v>-0.08220786846741057</v>
          </cell>
          <cell r="V143">
            <v>13.4</v>
          </cell>
          <cell r="W143">
            <v>26.8</v>
          </cell>
          <cell r="X143">
            <v>17.5</v>
          </cell>
          <cell r="Z143">
            <v>12.45</v>
          </cell>
          <cell r="AA143">
            <v>10.42</v>
          </cell>
          <cell r="AB143">
            <v>-2.0299999999999994</v>
          </cell>
          <cell r="AC143">
            <v>12.3</v>
          </cell>
          <cell r="AD143">
            <v>11.810905621340996</v>
          </cell>
          <cell r="AE143">
            <v>11.85</v>
          </cell>
        </row>
        <row r="145">
          <cell r="B145" t="str">
            <v>UIA1631</v>
          </cell>
          <cell r="D145">
            <v>10.42</v>
          </cell>
          <cell r="E145">
            <v>17.03</v>
          </cell>
          <cell r="F145">
            <v>0.6343570057581576</v>
          </cell>
          <cell r="K145">
            <v>0</v>
          </cell>
          <cell r="L145">
            <v>0</v>
          </cell>
          <cell r="M145">
            <v>10.42</v>
          </cell>
          <cell r="N145">
            <v>17.03</v>
          </cell>
          <cell r="O145">
            <v>20.84</v>
          </cell>
          <cell r="P145">
            <v>0.22372284204345272</v>
          </cell>
          <cell r="Q145">
            <v>-0.18282149712092122</v>
          </cell>
          <cell r="R145">
            <v>-0.7426395761208981</v>
          </cell>
          <cell r="S145">
            <v>-0.1011036468330132</v>
          </cell>
          <cell r="T145">
            <v>15.629999999999999</v>
          </cell>
          <cell r="U145">
            <v>-0.08220786846741057</v>
          </cell>
          <cell r="V145">
            <v>13.4</v>
          </cell>
          <cell r="W145">
            <v>26.8</v>
          </cell>
          <cell r="X145">
            <v>17.5</v>
          </cell>
          <cell r="Z145">
            <v>12.45</v>
          </cell>
          <cell r="AA145">
            <v>10.42</v>
          </cell>
          <cell r="AB145">
            <v>-2.0299999999999994</v>
          </cell>
          <cell r="AC145">
            <v>12.3</v>
          </cell>
          <cell r="AD145">
            <v>11.810905621340996</v>
          </cell>
          <cell r="AE145">
            <v>11.85</v>
          </cell>
        </row>
        <row r="147">
          <cell r="B147" t="str">
            <v>UIAV1C</v>
          </cell>
          <cell r="D147">
            <v>10.42</v>
          </cell>
          <cell r="E147">
            <v>17.03</v>
          </cell>
          <cell r="F147">
            <v>0.6343570057581576</v>
          </cell>
          <cell r="K147">
            <v>0</v>
          </cell>
          <cell r="L147">
            <v>0</v>
          </cell>
          <cell r="M147">
            <v>10.42</v>
          </cell>
          <cell r="N147">
            <v>17.03</v>
          </cell>
          <cell r="O147">
            <v>20.84</v>
          </cell>
          <cell r="P147">
            <v>0.22372284204345272</v>
          </cell>
          <cell r="Q147">
            <v>-0.18282149712092122</v>
          </cell>
          <cell r="R147">
            <v>-0.18282149712092122</v>
          </cell>
          <cell r="S147">
            <v>-0.1011036468330132</v>
          </cell>
          <cell r="T147">
            <v>15.629999999999999</v>
          </cell>
          <cell r="U147">
            <v>-0.08220786846741057</v>
          </cell>
          <cell r="V147">
            <v>13.4</v>
          </cell>
          <cell r="W147">
            <v>26.8</v>
          </cell>
          <cell r="X147">
            <v>17.5</v>
          </cell>
          <cell r="Z147">
            <v>12.45</v>
          </cell>
          <cell r="AA147">
            <v>10.42</v>
          </cell>
          <cell r="AB147">
            <v>-2.0299999999999994</v>
          </cell>
          <cell r="AC147">
            <v>12.3</v>
          </cell>
          <cell r="AD147">
            <v>11.810905621340996</v>
          </cell>
          <cell r="AE147">
            <v>11.85</v>
          </cell>
        </row>
        <row r="148">
          <cell r="AB148">
            <v>0</v>
          </cell>
        </row>
        <row r="149">
          <cell r="AB149">
            <v>0</v>
          </cell>
        </row>
        <row r="150">
          <cell r="B150" t="str">
            <v>UIG091</v>
          </cell>
          <cell r="C150">
            <v>20.87</v>
          </cell>
          <cell r="D150">
            <v>24.87</v>
          </cell>
          <cell r="E150">
            <v>31.81</v>
          </cell>
          <cell r="F150">
            <v>0.27905106554081205</v>
          </cell>
          <cell r="K150">
            <v>0</v>
          </cell>
          <cell r="L150">
            <v>0</v>
          </cell>
          <cell r="M150">
            <v>24.87</v>
          </cell>
          <cell r="N150">
            <v>31.81</v>
          </cell>
          <cell r="O150">
            <v>49.74</v>
          </cell>
          <cell r="P150">
            <v>0.5636592266582836</v>
          </cell>
          <cell r="Q150">
            <v>-0.360474467229594</v>
          </cell>
          <cell r="R150">
            <v>-0.7778712010195812</v>
          </cell>
          <cell r="S150">
            <v>-0.29652191395255334</v>
          </cell>
          <cell r="T150">
            <v>37.305</v>
          </cell>
          <cell r="U150">
            <v>0.1727444199937127</v>
          </cell>
          <cell r="V150">
            <v>37.15</v>
          </cell>
          <cell r="W150">
            <v>74.3</v>
          </cell>
          <cell r="AA150">
            <v>24.87</v>
          </cell>
          <cell r="AB150">
            <v>24.87</v>
          </cell>
          <cell r="AD150">
            <v>27.71148144444444</v>
          </cell>
          <cell r="AE150">
            <v>27.75</v>
          </cell>
        </row>
        <row r="151">
          <cell r="B151" t="str">
            <v>UIG112</v>
          </cell>
          <cell r="D151">
            <v>8.17</v>
          </cell>
          <cell r="E151">
            <v>13.32</v>
          </cell>
          <cell r="F151">
            <v>0.6303549571603428</v>
          </cell>
          <cell r="K151">
            <v>0</v>
          </cell>
          <cell r="L151">
            <v>0</v>
          </cell>
          <cell r="M151">
            <v>8.17</v>
          </cell>
          <cell r="N151">
            <v>13.32</v>
          </cell>
          <cell r="O151">
            <v>16.34</v>
          </cell>
          <cell r="P151">
            <v>0.22672672672672678</v>
          </cell>
          <cell r="Q151">
            <v>-0.18482252141982858</v>
          </cell>
          <cell r="R151">
            <v>-0.18482252141982858</v>
          </cell>
          <cell r="S151">
            <v>-0.10330477356181145</v>
          </cell>
          <cell r="T151">
            <v>12.254999999999999</v>
          </cell>
          <cell r="U151">
            <v>-0.07995495495495508</v>
          </cell>
          <cell r="V151">
            <v>9.5</v>
          </cell>
          <cell r="W151">
            <v>19</v>
          </cell>
          <cell r="X151">
            <v>12.4</v>
          </cell>
          <cell r="Z151">
            <v>8.55</v>
          </cell>
          <cell r="AA151">
            <v>8.17</v>
          </cell>
          <cell r="AB151">
            <v>-0.3800000000000008</v>
          </cell>
          <cell r="AC151">
            <v>8.4</v>
          </cell>
          <cell r="AD151">
            <v>8.483551974099615</v>
          </cell>
          <cell r="AE151">
            <v>8.5</v>
          </cell>
        </row>
        <row r="152">
          <cell r="B152" t="str">
            <v>UIG290</v>
          </cell>
          <cell r="D152">
            <v>9.09</v>
          </cell>
          <cell r="E152">
            <v>13.83</v>
          </cell>
          <cell r="F152">
            <v>0.5214521452145215</v>
          </cell>
          <cell r="K152">
            <v>0</v>
          </cell>
          <cell r="L152">
            <v>0</v>
          </cell>
          <cell r="M152">
            <v>9.09</v>
          </cell>
          <cell r="N152">
            <v>13.83</v>
          </cell>
          <cell r="O152">
            <v>18.18</v>
          </cell>
          <cell r="P152">
            <v>0.3145336225596529</v>
          </cell>
          <cell r="Q152">
            <v>-0.23927392739273923</v>
          </cell>
          <cell r="R152">
            <v>-0.23927392739273923</v>
          </cell>
          <cell r="S152">
            <v>-0.16320132013201316</v>
          </cell>
          <cell r="T152">
            <v>13.635</v>
          </cell>
          <cell r="U152">
            <v>-0.014099783080260275</v>
          </cell>
          <cell r="V152">
            <v>12.25</v>
          </cell>
          <cell r="W152">
            <v>24.5</v>
          </cell>
          <cell r="X152">
            <v>16</v>
          </cell>
          <cell r="Z152">
            <v>11.1</v>
          </cell>
          <cell r="AA152">
            <v>9.09</v>
          </cell>
          <cell r="AB152">
            <v>-2.01</v>
          </cell>
          <cell r="AC152">
            <v>10.15</v>
          </cell>
          <cell r="AD152">
            <v>10.804109743599618</v>
          </cell>
          <cell r="AE152">
            <v>10.85</v>
          </cell>
        </row>
        <row r="153">
          <cell r="B153" t="str">
            <v>UIG312</v>
          </cell>
          <cell r="D153">
            <v>10.24</v>
          </cell>
          <cell r="E153">
            <v>16.38</v>
          </cell>
          <cell r="F153">
            <v>0.5996093749999998</v>
          </cell>
          <cell r="K153">
            <v>0</v>
          </cell>
          <cell r="L153">
            <v>0</v>
          </cell>
          <cell r="M153">
            <v>10.24</v>
          </cell>
          <cell r="N153">
            <v>16.38</v>
          </cell>
          <cell r="O153">
            <v>20.48</v>
          </cell>
          <cell r="P153">
            <v>0.2503052503052503</v>
          </cell>
          <cell r="Q153">
            <v>-0.2001953125000001</v>
          </cell>
          <cell r="R153">
            <v>-0.8223403453467159</v>
          </cell>
          <cell r="S153">
            <v>-0.12021484375000002</v>
          </cell>
          <cell r="T153">
            <v>15.36</v>
          </cell>
          <cell r="U153">
            <v>-0.06227106227106227</v>
          </cell>
          <cell r="V153">
            <v>12.4</v>
          </cell>
          <cell r="W153">
            <v>24.8</v>
          </cell>
          <cell r="X153">
            <v>16.2</v>
          </cell>
          <cell r="Z153">
            <v>11.2</v>
          </cell>
          <cell r="AA153">
            <v>10.24</v>
          </cell>
          <cell r="AB153">
            <v>-0.9599999999999991</v>
          </cell>
          <cell r="AC153">
            <v>10.85</v>
          </cell>
          <cell r="AD153">
            <v>11.012781349099619</v>
          </cell>
          <cell r="AE153">
            <v>11.05</v>
          </cell>
        </row>
        <row r="154">
          <cell r="B154" t="str">
            <v>UIG443</v>
          </cell>
          <cell r="D154">
            <v>8.05</v>
          </cell>
          <cell r="E154">
            <v>12.65</v>
          </cell>
          <cell r="F154">
            <v>0.5714285714285714</v>
          </cell>
          <cell r="K154">
            <v>0</v>
          </cell>
          <cell r="L154">
            <v>0</v>
          </cell>
          <cell r="M154">
            <v>8.05</v>
          </cell>
          <cell r="N154">
            <v>12.65</v>
          </cell>
          <cell r="O154">
            <v>16.1</v>
          </cell>
          <cell r="P154">
            <v>0.2727272727272727</v>
          </cell>
          <cell r="Q154">
            <v>-0.2142857142857143</v>
          </cell>
          <cell r="R154">
            <v>-0.3595034096870082</v>
          </cell>
          <cell r="S154">
            <v>-0.1357142857142858</v>
          </cell>
          <cell r="T154">
            <v>12.075000000000001</v>
          </cell>
          <cell r="U154">
            <v>-0.045454545454545414</v>
          </cell>
          <cell r="V154">
            <v>9.6</v>
          </cell>
          <cell r="W154">
            <v>19.2</v>
          </cell>
          <cell r="X154">
            <v>12.5</v>
          </cell>
          <cell r="Z154">
            <v>8.85</v>
          </cell>
          <cell r="AA154">
            <v>8.05</v>
          </cell>
          <cell r="AB154">
            <v>-0.7999999999999989</v>
          </cell>
          <cell r="AC154">
            <v>8.5</v>
          </cell>
          <cell r="AD154">
            <v>8.493542460496169</v>
          </cell>
          <cell r="AE154">
            <v>8.5</v>
          </cell>
        </row>
        <row r="155">
          <cell r="B155" t="str">
            <v>UIG460</v>
          </cell>
          <cell r="D155">
            <v>10.12</v>
          </cell>
          <cell r="E155">
            <v>16.42</v>
          </cell>
          <cell r="F155">
            <v>0.6225296442687751</v>
          </cell>
          <cell r="K155">
            <v>0</v>
          </cell>
          <cell r="L155">
            <v>0</v>
          </cell>
          <cell r="M155">
            <v>10.12</v>
          </cell>
          <cell r="N155">
            <v>16.42</v>
          </cell>
          <cell r="O155">
            <v>20.24</v>
          </cell>
          <cell r="P155">
            <v>0.23264311814859906</v>
          </cell>
          <cell r="Q155">
            <v>-0.18873517786561245</v>
          </cell>
          <cell r="R155">
            <v>-0.3828496980132795</v>
          </cell>
          <cell r="S155">
            <v>-0.10760869565217357</v>
          </cell>
          <cell r="T155">
            <v>15.18</v>
          </cell>
          <cell r="U155">
            <v>-0.07551766138855065</v>
          </cell>
          <cell r="V155">
            <v>10.1</v>
          </cell>
          <cell r="W155">
            <v>20.2</v>
          </cell>
          <cell r="X155">
            <v>13.2</v>
          </cell>
          <cell r="Z155">
            <v>9.35</v>
          </cell>
          <cell r="AA155">
            <v>10.12</v>
          </cell>
          <cell r="AB155">
            <v>0.7699999999999996</v>
          </cell>
          <cell r="AC155">
            <v>9.1</v>
          </cell>
          <cell r="AD155">
            <v>8.890406636358238</v>
          </cell>
          <cell r="AE155">
            <v>8.9</v>
          </cell>
        </row>
        <row r="156">
          <cell r="B156" t="str">
            <v>UIG480</v>
          </cell>
          <cell r="D156">
            <v>9.54</v>
          </cell>
          <cell r="E156">
            <v>15.25</v>
          </cell>
          <cell r="F156">
            <v>0.5985324947589099</v>
          </cell>
          <cell r="K156">
            <v>0</v>
          </cell>
          <cell r="L156">
            <v>0</v>
          </cell>
          <cell r="M156">
            <v>9.54</v>
          </cell>
          <cell r="N156">
            <v>15.25</v>
          </cell>
          <cell r="O156">
            <v>19.08</v>
          </cell>
          <cell r="P156">
            <v>0.25114754098360637</v>
          </cell>
          <cell r="Q156">
            <v>-0.20073375262054505</v>
          </cell>
          <cell r="R156">
            <v>-0.8580026345145396</v>
          </cell>
          <cell r="S156">
            <v>-0.1208071278825994</v>
          </cell>
          <cell r="T156">
            <v>14.309999999999999</v>
          </cell>
          <cell r="U156">
            <v>-0.061639344262295115</v>
          </cell>
          <cell r="V156">
            <v>12.75</v>
          </cell>
          <cell r="W156">
            <v>25.5</v>
          </cell>
          <cell r="X156">
            <v>16.6</v>
          </cell>
          <cell r="Z156">
            <v>11.75</v>
          </cell>
          <cell r="AA156">
            <v>9.54</v>
          </cell>
          <cell r="AB156">
            <v>-2.210000000000001</v>
          </cell>
          <cell r="AC156">
            <v>11.25</v>
          </cell>
          <cell r="AD156">
            <v>11.21503949290996</v>
          </cell>
          <cell r="AE156">
            <v>11.25</v>
          </cell>
        </row>
        <row r="157">
          <cell r="B157" t="str">
            <v>UIG497</v>
          </cell>
          <cell r="C157">
            <v>17.45</v>
          </cell>
          <cell r="D157">
            <v>20.45</v>
          </cell>
          <cell r="E157">
            <v>27.18</v>
          </cell>
          <cell r="F157">
            <v>0.32909535452322736</v>
          </cell>
          <cell r="K157">
            <v>0</v>
          </cell>
          <cell r="L157">
            <v>0</v>
          </cell>
          <cell r="M157">
            <v>20.45</v>
          </cell>
          <cell r="N157">
            <v>27.18</v>
          </cell>
          <cell r="O157">
            <v>40.9</v>
          </cell>
          <cell r="P157">
            <v>0.5047829286239882</v>
          </cell>
          <cell r="Q157">
            <v>-0.3354523227383863</v>
          </cell>
          <cell r="R157">
            <v>-0.574359478613518</v>
          </cell>
          <cell r="S157">
            <v>-0.2689975550122249</v>
          </cell>
          <cell r="T157">
            <v>30.674999999999997</v>
          </cell>
          <cell r="U157">
            <v>0.128587196467991</v>
          </cell>
          <cell r="Z157">
            <v>22.5</v>
          </cell>
          <cell r="AA157">
            <v>20.45</v>
          </cell>
          <cell r="AB157">
            <v>-2.0500000000000007</v>
          </cell>
          <cell r="AD157">
            <v>23.71561844444444</v>
          </cell>
          <cell r="AE157">
            <v>23.75</v>
          </cell>
        </row>
        <row r="158">
          <cell r="B158" t="str">
            <v>UIG681</v>
          </cell>
          <cell r="C158">
            <v>15.71</v>
          </cell>
          <cell r="D158">
            <v>16.71</v>
          </cell>
          <cell r="E158">
            <v>25.06</v>
          </cell>
          <cell r="F158">
            <v>0.49970077797725887</v>
          </cell>
          <cell r="K158">
            <v>0</v>
          </cell>
          <cell r="L158">
            <v>0</v>
          </cell>
          <cell r="M158">
            <v>16.71</v>
          </cell>
          <cell r="N158">
            <v>25.06</v>
          </cell>
          <cell r="O158">
            <v>33.42</v>
          </cell>
          <cell r="P158">
            <v>0.3335993615323225</v>
          </cell>
          <cell r="Q158">
            <v>-0.25014961101137057</v>
          </cell>
          <cell r="R158">
            <v>-0.5372296059908075</v>
          </cell>
          <cell r="S158">
            <v>-0.17516457211250747</v>
          </cell>
          <cell r="T158">
            <v>25.065</v>
          </cell>
          <cell r="U158">
            <v>0.0001995211492418214</v>
          </cell>
          <cell r="V158">
            <v>30.65</v>
          </cell>
          <cell r="W158">
            <v>61.3</v>
          </cell>
          <cell r="Z158">
            <v>18.4</v>
          </cell>
          <cell r="AA158">
            <v>16.71</v>
          </cell>
          <cell r="AB158">
            <v>-1.6899999999999977</v>
          </cell>
          <cell r="AD158">
            <v>19.752075444444444</v>
          </cell>
          <cell r="AE158">
            <v>19.8</v>
          </cell>
        </row>
        <row r="159">
          <cell r="B159" t="str">
            <v>UIG732</v>
          </cell>
          <cell r="D159">
            <v>10.49</v>
          </cell>
          <cell r="E159">
            <v>16.55</v>
          </cell>
          <cell r="F159">
            <v>0.5776930409914205</v>
          </cell>
          <cell r="K159">
            <v>0</v>
          </cell>
          <cell r="L159">
            <v>0</v>
          </cell>
          <cell r="M159">
            <v>10.49</v>
          </cell>
          <cell r="N159">
            <v>16.55</v>
          </cell>
          <cell r="O159">
            <v>20.98</v>
          </cell>
          <cell r="P159">
            <v>0.26767371601208456</v>
          </cell>
          <cell r="Q159">
            <v>-0.21115347950428975</v>
          </cell>
          <cell r="R159">
            <v>-0.8879858723172369</v>
          </cell>
          <cell r="S159">
            <v>-0.13226882745471868</v>
          </cell>
          <cell r="T159">
            <v>15.735</v>
          </cell>
          <cell r="U159">
            <v>-0.04924471299093658</v>
          </cell>
          <cell r="V159">
            <v>10.2</v>
          </cell>
          <cell r="W159">
            <v>20.4</v>
          </cell>
          <cell r="X159">
            <v>13.3</v>
          </cell>
          <cell r="Z159">
            <v>9.42</v>
          </cell>
          <cell r="AA159">
            <v>10.49</v>
          </cell>
          <cell r="AB159">
            <v>1.0700000000000003</v>
          </cell>
          <cell r="AC159">
            <v>9.25</v>
          </cell>
          <cell r="AD159">
            <v>8.914046557047893</v>
          </cell>
          <cell r="AE159">
            <v>8.95</v>
          </cell>
        </row>
        <row r="160">
          <cell r="B160" t="str">
            <v>UIG781</v>
          </cell>
          <cell r="C160">
            <v>18.82</v>
          </cell>
          <cell r="D160">
            <v>16.82</v>
          </cell>
          <cell r="E160">
            <v>29.66</v>
          </cell>
          <cell r="F160">
            <v>0.7633769322235433</v>
          </cell>
          <cell r="K160">
            <v>0</v>
          </cell>
          <cell r="L160">
            <v>0</v>
          </cell>
          <cell r="M160">
            <v>16.82</v>
          </cell>
          <cell r="N160">
            <v>29.66</v>
          </cell>
          <cell r="O160">
            <v>33.64</v>
          </cell>
          <cell r="P160">
            <v>0.13418745785569786</v>
          </cell>
          <cell r="Q160">
            <v>-0.11831153388822835</v>
          </cell>
          <cell r="R160">
            <v>-0.624717661583738</v>
          </cell>
          <cell r="S160">
            <v>-0.03014268727705105</v>
          </cell>
          <cell r="T160">
            <v>25.23</v>
          </cell>
          <cell r="U160">
            <v>-0.14935940660822655</v>
          </cell>
          <cell r="V160">
            <v>33.25</v>
          </cell>
          <cell r="W160">
            <v>66.5</v>
          </cell>
          <cell r="Z160">
            <v>18.5</v>
          </cell>
          <cell r="AA160">
            <v>16.82</v>
          </cell>
          <cell r="AB160">
            <v>-1.6799999999999997</v>
          </cell>
          <cell r="AD160">
            <v>18.160416444444444</v>
          </cell>
          <cell r="AE160">
            <v>16.2</v>
          </cell>
        </row>
        <row r="161">
          <cell r="B161" t="str">
            <v>UIG830</v>
          </cell>
          <cell r="C161">
            <v>12.98</v>
          </cell>
          <cell r="D161">
            <v>27.98</v>
          </cell>
          <cell r="E161">
            <v>46.23</v>
          </cell>
          <cell r="F161">
            <v>0.6522516082916368</v>
          </cell>
          <cell r="G161">
            <v>46.23</v>
          </cell>
          <cell r="K161">
            <v>0</v>
          </cell>
          <cell r="L161">
            <v>0</v>
          </cell>
          <cell r="M161">
            <v>27.98</v>
          </cell>
          <cell r="N161">
            <v>46.23</v>
          </cell>
          <cell r="O161">
            <v>55.96</v>
          </cell>
          <cell r="P161">
            <v>0.21046939216958704</v>
          </cell>
          <cell r="Q161">
            <v>-0.17387419585418162</v>
          </cell>
          <cell r="R161">
            <v>-0.6176934361142786</v>
          </cell>
          <cell r="S161">
            <v>-0.09126161543959965</v>
          </cell>
          <cell r="T161">
            <v>41.97</v>
          </cell>
          <cell r="U161">
            <v>-0.09214795587280977</v>
          </cell>
          <cell r="V161">
            <v>51.25</v>
          </cell>
          <cell r="W161">
            <v>102.5</v>
          </cell>
          <cell r="Z161">
            <v>30.8</v>
          </cell>
          <cell r="AA161">
            <v>27.98</v>
          </cell>
          <cell r="AB161">
            <v>-2.8200000000000003</v>
          </cell>
          <cell r="AD161">
            <v>9.099072636358237</v>
          </cell>
          <cell r="AE161">
            <v>9.15</v>
          </cell>
        </row>
        <row r="162">
          <cell r="AB162">
            <v>0</v>
          </cell>
        </row>
        <row r="163">
          <cell r="AB163">
            <v>0</v>
          </cell>
        </row>
        <row r="164">
          <cell r="B164" t="str">
            <v>UIH601</v>
          </cell>
          <cell r="D164">
            <v>10.3</v>
          </cell>
          <cell r="V164">
            <v>10.25</v>
          </cell>
          <cell r="W164">
            <v>20.5</v>
          </cell>
          <cell r="X164">
            <v>13.4</v>
          </cell>
          <cell r="Z164">
            <v>10.25</v>
          </cell>
          <cell r="AA164">
            <v>10.3</v>
          </cell>
          <cell r="AB164">
            <v>0.05000000000000071</v>
          </cell>
          <cell r="AC164">
            <v>9.8</v>
          </cell>
          <cell r="AD164">
            <v>9.347</v>
          </cell>
          <cell r="AE164">
            <v>10.1</v>
          </cell>
        </row>
        <row r="166">
          <cell r="B166" t="str">
            <v>USH014</v>
          </cell>
          <cell r="D166">
            <v>29</v>
          </cell>
          <cell r="V166">
            <v>24.95</v>
          </cell>
          <cell r="W166">
            <v>49.9</v>
          </cell>
          <cell r="X166">
            <v>32.5</v>
          </cell>
          <cell r="Z166">
            <v>24.95</v>
          </cell>
          <cell r="AA166">
            <v>29</v>
          </cell>
          <cell r="AB166">
            <v>4.050000000000001</v>
          </cell>
          <cell r="AC166">
            <v>22.5</v>
          </cell>
          <cell r="AD166">
            <v>22.93</v>
          </cell>
          <cell r="AE166">
            <v>23.5</v>
          </cell>
        </row>
        <row r="167">
          <cell r="B167" t="str">
            <v>USH387</v>
          </cell>
          <cell r="D167">
            <v>80</v>
          </cell>
          <cell r="V167">
            <v>79.7</v>
          </cell>
          <cell r="W167">
            <v>159.4</v>
          </cell>
          <cell r="X167">
            <v>104</v>
          </cell>
          <cell r="Z167">
            <v>79.7</v>
          </cell>
          <cell r="AA167">
            <v>80</v>
          </cell>
          <cell r="AB167">
            <v>0.29999999999999716</v>
          </cell>
          <cell r="AC167">
            <v>79</v>
          </cell>
          <cell r="AD167">
            <v>60.963</v>
          </cell>
          <cell r="AE167">
            <v>79</v>
          </cell>
        </row>
        <row r="168">
          <cell r="AB168">
            <v>0</v>
          </cell>
        </row>
        <row r="169">
          <cell r="AB169">
            <v>0</v>
          </cell>
        </row>
        <row r="170">
          <cell r="B170" t="str">
            <v>FN051</v>
          </cell>
          <cell r="C170">
            <v>2.75</v>
          </cell>
          <cell r="D170">
            <v>2.7</v>
          </cell>
          <cell r="E170">
            <v>4.1</v>
          </cell>
          <cell r="F170">
            <v>0.5185185185185184</v>
          </cell>
          <cell r="K170">
            <v>0</v>
          </cell>
          <cell r="L170">
            <v>0</v>
          </cell>
          <cell r="M170">
            <v>2.7</v>
          </cell>
          <cell r="N170">
            <v>4.1</v>
          </cell>
          <cell r="O170">
            <v>5.4</v>
          </cell>
          <cell r="P170">
            <v>0.3170731707317076</v>
          </cell>
          <cell r="Q170">
            <v>-0.2407407407407408</v>
          </cell>
          <cell r="R170">
            <v>-0.7097302014941747</v>
          </cell>
          <cell r="S170">
            <v>-0.16481481481481486</v>
          </cell>
          <cell r="T170">
            <v>4.050000000000001</v>
          </cell>
          <cell r="U170">
            <v>-0.012195121951219301</v>
          </cell>
          <cell r="V170">
            <v>3</v>
          </cell>
          <cell r="W170">
            <v>6</v>
          </cell>
          <cell r="X170">
            <v>4</v>
          </cell>
          <cell r="Z170">
            <v>2.95</v>
          </cell>
          <cell r="AA170">
            <v>2.7</v>
          </cell>
          <cell r="AB170">
            <v>-0.25</v>
          </cell>
        </row>
        <row r="171">
          <cell r="B171" t="str">
            <v>FN058</v>
          </cell>
          <cell r="D171">
            <v>4.08</v>
          </cell>
          <cell r="E171">
            <v>6.8</v>
          </cell>
          <cell r="F171">
            <v>0.6666666666666665</v>
          </cell>
          <cell r="K171">
            <v>0</v>
          </cell>
          <cell r="L171">
            <v>0</v>
          </cell>
          <cell r="M171">
            <v>4.08</v>
          </cell>
          <cell r="N171">
            <v>6.8</v>
          </cell>
          <cell r="O171">
            <v>8.16</v>
          </cell>
          <cell r="P171">
            <v>0.19999999999999996</v>
          </cell>
          <cell r="Q171">
            <v>-0.16666666666666674</v>
          </cell>
          <cell r="R171">
            <v>-0.16666666666666674</v>
          </cell>
          <cell r="S171">
            <v>-0.08333333333333326</v>
          </cell>
          <cell r="T171">
            <v>6.12</v>
          </cell>
          <cell r="U171">
            <v>-0.09999999999999998</v>
          </cell>
          <cell r="V171">
            <v>4</v>
          </cell>
          <cell r="W171">
            <v>8</v>
          </cell>
          <cell r="X171">
            <v>5.5</v>
          </cell>
          <cell r="Z171">
            <v>4.3</v>
          </cell>
          <cell r="AA171">
            <v>4.08</v>
          </cell>
          <cell r="AB171">
            <v>-0.21999999999999975</v>
          </cell>
        </row>
        <row r="172">
          <cell r="B172" t="str">
            <v>FI140AR</v>
          </cell>
          <cell r="C172">
            <v>34.59</v>
          </cell>
          <cell r="D172">
            <v>28.85</v>
          </cell>
          <cell r="E172">
            <v>54.82</v>
          </cell>
          <cell r="F172">
            <v>0.9001733102253031</v>
          </cell>
          <cell r="G172">
            <v>54.82</v>
          </cell>
          <cell r="K172">
            <v>0</v>
          </cell>
          <cell r="L172">
            <v>0</v>
          </cell>
          <cell r="M172">
            <v>28.85</v>
          </cell>
          <cell r="N172">
            <v>54.82</v>
          </cell>
          <cell r="O172">
            <v>57.7</v>
          </cell>
          <cell r="P172">
            <v>0.0525355709595039</v>
          </cell>
          <cell r="Q172">
            <v>-0.04991334488734844</v>
          </cell>
          <cell r="R172">
            <v>-0.04991334488734844</v>
          </cell>
          <cell r="S172">
            <v>0.04509532062391686</v>
          </cell>
          <cell r="T172">
            <v>43.275000000000006</v>
          </cell>
          <cell r="U172">
            <v>-0.21059832178037208</v>
          </cell>
          <cell r="V172">
            <v>35</v>
          </cell>
          <cell r="W172">
            <v>70</v>
          </cell>
          <cell r="X172">
            <v>50</v>
          </cell>
          <cell r="Z172">
            <v>32</v>
          </cell>
          <cell r="AA172">
            <v>28.85</v>
          </cell>
          <cell r="AB172">
            <v>-3.1499999999999986</v>
          </cell>
        </row>
        <row r="173">
          <cell r="B173" t="str">
            <v>FI140PL</v>
          </cell>
          <cell r="C173">
            <v>28.58</v>
          </cell>
          <cell r="D173">
            <v>28.85</v>
          </cell>
          <cell r="E173">
            <v>54.82</v>
          </cell>
          <cell r="F173">
            <v>0.9001733102253031</v>
          </cell>
          <cell r="G173">
            <v>54.82</v>
          </cell>
          <cell r="K173">
            <v>0</v>
          </cell>
          <cell r="L173">
            <v>0</v>
          </cell>
          <cell r="M173">
            <v>28.85</v>
          </cell>
          <cell r="N173">
            <v>54.82</v>
          </cell>
          <cell r="O173">
            <v>57.7</v>
          </cell>
          <cell r="P173">
            <v>0.0525355709595039</v>
          </cell>
          <cell r="Q173">
            <v>-0.04991334488734844</v>
          </cell>
          <cell r="R173">
            <v>-0.724218538057377</v>
          </cell>
          <cell r="S173">
            <v>0.04509532062391686</v>
          </cell>
          <cell r="T173">
            <v>43.275000000000006</v>
          </cell>
          <cell r="U173">
            <v>-0.21059832178037208</v>
          </cell>
          <cell r="V173">
            <v>35</v>
          </cell>
          <cell r="W173">
            <v>70</v>
          </cell>
          <cell r="X173">
            <v>50</v>
          </cell>
          <cell r="Z173">
            <v>32</v>
          </cell>
          <cell r="AA173">
            <v>28.85</v>
          </cell>
          <cell r="AB173">
            <v>-3.1499999999999986</v>
          </cell>
        </row>
        <row r="174">
          <cell r="B174" t="str">
            <v>FI170AR</v>
          </cell>
          <cell r="C174">
            <v>28.8</v>
          </cell>
          <cell r="D174">
            <v>28.85</v>
          </cell>
          <cell r="E174">
            <v>54.82</v>
          </cell>
          <cell r="F174">
            <v>0.9001733102253031</v>
          </cell>
          <cell r="G174">
            <v>54.82</v>
          </cell>
          <cell r="K174">
            <v>0</v>
          </cell>
          <cell r="L174">
            <v>0</v>
          </cell>
          <cell r="M174">
            <v>28.85</v>
          </cell>
          <cell r="N174">
            <v>54.82</v>
          </cell>
          <cell r="O174">
            <v>57.7</v>
          </cell>
          <cell r="P174">
            <v>0.0525355709595039</v>
          </cell>
          <cell r="Q174">
            <v>-0.04991334488734844</v>
          </cell>
          <cell r="R174">
            <v>-0.20826112073945702</v>
          </cell>
          <cell r="S174">
            <v>0.04509532062391686</v>
          </cell>
          <cell r="T174">
            <v>43.275000000000006</v>
          </cell>
          <cell r="U174">
            <v>-0.21059832178037208</v>
          </cell>
          <cell r="V174">
            <v>35</v>
          </cell>
          <cell r="W174">
            <v>70</v>
          </cell>
          <cell r="X174">
            <v>50</v>
          </cell>
          <cell r="Z174">
            <v>32</v>
          </cell>
          <cell r="AA174">
            <v>28.85</v>
          </cell>
          <cell r="AB174">
            <v>-3.1499999999999986</v>
          </cell>
        </row>
        <row r="175">
          <cell r="B175" t="str">
            <v>FI170PL</v>
          </cell>
          <cell r="C175">
            <v>34.59</v>
          </cell>
          <cell r="D175">
            <v>28.85</v>
          </cell>
          <cell r="E175">
            <v>54.82</v>
          </cell>
          <cell r="F175">
            <v>0.9001733102253031</v>
          </cell>
          <cell r="G175">
            <v>54.82</v>
          </cell>
          <cell r="K175">
            <v>0</v>
          </cell>
          <cell r="L175">
            <v>0</v>
          </cell>
          <cell r="M175">
            <v>28.85</v>
          </cell>
          <cell r="N175">
            <v>54.82</v>
          </cell>
          <cell r="O175">
            <v>57.7</v>
          </cell>
          <cell r="P175">
            <v>0.0525355709595039</v>
          </cell>
          <cell r="Q175">
            <v>-0.04991334488734844</v>
          </cell>
          <cell r="R175">
            <v>-0.09733534777685338</v>
          </cell>
          <cell r="S175">
            <v>0.04509532062391686</v>
          </cell>
          <cell r="T175">
            <v>43.275000000000006</v>
          </cell>
          <cell r="U175">
            <v>-0.21059832178037208</v>
          </cell>
          <cell r="V175">
            <v>35</v>
          </cell>
          <cell r="W175">
            <v>70</v>
          </cell>
          <cell r="X175">
            <v>50</v>
          </cell>
          <cell r="Z175">
            <v>32</v>
          </cell>
          <cell r="AA175">
            <v>28.85</v>
          </cell>
          <cell r="AB175">
            <v>-3.1499999999999986</v>
          </cell>
        </row>
        <row r="178">
          <cell r="B178" t="str">
            <v>AP001</v>
          </cell>
          <cell r="D178">
            <v>19.11</v>
          </cell>
          <cell r="E178">
            <v>27.89</v>
          </cell>
          <cell r="F178">
            <v>0.4594453165881738</v>
          </cell>
          <cell r="K178">
            <v>0</v>
          </cell>
          <cell r="L178">
            <v>0</v>
          </cell>
          <cell r="M178">
            <v>19.11</v>
          </cell>
          <cell r="N178">
            <v>27.89</v>
          </cell>
          <cell r="O178">
            <v>38.22</v>
          </cell>
          <cell r="P178">
            <v>0.3703836500537827</v>
          </cell>
          <cell r="Q178">
            <v>-0.2702773417059131</v>
          </cell>
          <cell r="R178" t="e">
            <v>#REF!</v>
          </cell>
          <cell r="S178">
            <v>-0.19730507587650437</v>
          </cell>
          <cell r="T178">
            <v>28.665</v>
          </cell>
          <cell r="U178">
            <v>0.027787737540337032</v>
          </cell>
          <cell r="V178">
            <v>19.3</v>
          </cell>
          <cell r="W178">
            <v>38.6</v>
          </cell>
          <cell r="X178">
            <v>25.1</v>
          </cell>
          <cell r="Z178">
            <v>19.5</v>
          </cell>
          <cell r="AA178">
            <v>19.11</v>
          </cell>
          <cell r="AB178">
            <v>-0.39000000000000057</v>
          </cell>
        </row>
        <row r="179">
          <cell r="B179" t="str">
            <v>AP002</v>
          </cell>
          <cell r="D179">
            <v>19.94</v>
          </cell>
          <cell r="E179">
            <v>31.21</v>
          </cell>
          <cell r="F179">
            <v>0.5651955867602807</v>
          </cell>
          <cell r="K179">
            <v>0</v>
          </cell>
          <cell r="L179">
            <v>0</v>
          </cell>
          <cell r="M179">
            <v>19.94</v>
          </cell>
          <cell r="N179">
            <v>31.21</v>
          </cell>
          <cell r="O179">
            <v>39.88</v>
          </cell>
          <cell r="P179">
            <v>0.2777955783402757</v>
          </cell>
          <cell r="Q179">
            <v>-0.21740220661985965</v>
          </cell>
          <cell r="R179" t="e">
            <v>#REF!</v>
          </cell>
          <cell r="S179">
            <v>-0.13914242728184556</v>
          </cell>
          <cell r="T179">
            <v>29.910000000000004</v>
          </cell>
          <cell r="U179">
            <v>-0.04165331624479329</v>
          </cell>
          <cell r="V179">
            <v>21</v>
          </cell>
          <cell r="W179">
            <v>42</v>
          </cell>
          <cell r="X179">
            <v>27.3</v>
          </cell>
          <cell r="Z179">
            <v>20.95</v>
          </cell>
          <cell r="AA179">
            <v>19.94</v>
          </cell>
          <cell r="AB179">
            <v>-1.009999999999998</v>
          </cell>
        </row>
        <row r="180">
          <cell r="B180" t="str">
            <v>AP003</v>
          </cell>
          <cell r="D180">
            <v>17.49</v>
          </cell>
          <cell r="E180">
            <v>26</v>
          </cell>
          <cell r="F180">
            <v>0.48656375071469427</v>
          </cell>
          <cell r="K180">
            <v>0</v>
          </cell>
          <cell r="L180">
            <v>0</v>
          </cell>
          <cell r="M180">
            <v>17.49</v>
          </cell>
          <cell r="N180">
            <v>26</v>
          </cell>
          <cell r="O180">
            <v>34.98</v>
          </cell>
          <cell r="P180">
            <v>0.3453846153846152</v>
          </cell>
          <cell r="Q180">
            <v>-0.25671812464265287</v>
          </cell>
          <cell r="R180" t="e">
            <v>#REF!</v>
          </cell>
          <cell r="S180">
            <v>-0.1823899371069181</v>
          </cell>
          <cell r="T180">
            <v>26.235</v>
          </cell>
          <cell r="U180">
            <v>0.00903846153846155</v>
          </cell>
          <cell r="V180">
            <v>18.5</v>
          </cell>
          <cell r="W180">
            <v>37</v>
          </cell>
          <cell r="X180">
            <v>24.05</v>
          </cell>
          <cell r="Z180">
            <v>17.5</v>
          </cell>
          <cell r="AA180">
            <v>17.49</v>
          </cell>
          <cell r="AB180">
            <v>-0.010000000000001563</v>
          </cell>
        </row>
        <row r="181">
          <cell r="B181" t="str">
            <v>AP004</v>
          </cell>
          <cell r="D181">
            <v>14.5</v>
          </cell>
          <cell r="E181">
            <v>25.05</v>
          </cell>
          <cell r="F181">
            <v>0.7275862068965517</v>
          </cell>
          <cell r="K181">
            <v>0</v>
          </cell>
          <cell r="L181">
            <v>0</v>
          </cell>
          <cell r="M181">
            <v>14.5</v>
          </cell>
          <cell r="N181">
            <v>25.05</v>
          </cell>
          <cell r="O181">
            <v>29</v>
          </cell>
          <cell r="P181">
            <v>0.1576846307385229</v>
          </cell>
          <cell r="Q181">
            <v>-0.13620689655172413</v>
          </cell>
          <cell r="R181" t="e">
            <v>#REF!</v>
          </cell>
          <cell r="S181">
            <v>-0.049827586206896424</v>
          </cell>
          <cell r="T181">
            <v>21.75</v>
          </cell>
          <cell r="U181">
            <v>-0.13173652694610782</v>
          </cell>
          <cell r="V181">
            <v>16.95</v>
          </cell>
          <cell r="W181">
            <v>33.9</v>
          </cell>
          <cell r="X181">
            <v>22.05</v>
          </cell>
          <cell r="Z181">
            <v>15.5</v>
          </cell>
          <cell r="AA181">
            <v>14.5</v>
          </cell>
          <cell r="AB181">
            <v>-1</v>
          </cell>
        </row>
        <row r="182">
          <cell r="B182" t="str">
            <v>AP005</v>
          </cell>
          <cell r="D182">
            <v>19.28</v>
          </cell>
          <cell r="E182">
            <v>29.66</v>
          </cell>
          <cell r="F182">
            <v>0.5383817427385891</v>
          </cell>
          <cell r="K182">
            <v>0</v>
          </cell>
          <cell r="L182">
            <v>0</v>
          </cell>
          <cell r="M182">
            <v>19.28</v>
          </cell>
          <cell r="N182">
            <v>29.66</v>
          </cell>
          <cell r="O182">
            <v>38.56</v>
          </cell>
          <cell r="P182">
            <v>0.30006743088334464</v>
          </cell>
          <cell r="Q182">
            <v>-0.23080912863070546</v>
          </cell>
          <cell r="R182" t="e">
            <v>#REF!</v>
          </cell>
          <cell r="S182">
            <v>-0.15389004149377583</v>
          </cell>
          <cell r="T182">
            <v>28.92</v>
          </cell>
          <cell r="U182">
            <v>-0.024949426837491573</v>
          </cell>
          <cell r="V182">
            <v>22.25</v>
          </cell>
          <cell r="W182">
            <v>44.5</v>
          </cell>
          <cell r="X182">
            <v>28.95</v>
          </cell>
          <cell r="Z182">
            <v>20.95</v>
          </cell>
          <cell r="AA182">
            <v>19.28</v>
          </cell>
          <cell r="AB182">
            <v>-1.6699999999999982</v>
          </cell>
        </row>
        <row r="183">
          <cell r="B183" t="str">
            <v>AP006</v>
          </cell>
          <cell r="D183">
            <v>17.25</v>
          </cell>
          <cell r="E183">
            <v>35.9</v>
          </cell>
          <cell r="F183">
            <v>1.081159420289855</v>
          </cell>
          <cell r="K183">
            <v>0</v>
          </cell>
          <cell r="L183">
            <v>0</v>
          </cell>
          <cell r="M183">
            <v>17.25</v>
          </cell>
          <cell r="N183">
            <v>35.9</v>
          </cell>
          <cell r="O183">
            <v>34.5</v>
          </cell>
          <cell r="P183">
            <v>-0.03899721448467963</v>
          </cell>
          <cell r="Q183">
            <v>0.04057971014492745</v>
          </cell>
          <cell r="R183" t="e">
            <v>#REF!</v>
          </cell>
          <cell r="S183">
            <v>0.14463768115942033</v>
          </cell>
          <cell r="T183">
            <v>25.875</v>
          </cell>
          <cell r="U183">
            <v>-0.27924791086350975</v>
          </cell>
          <cell r="V183">
            <v>18.05</v>
          </cell>
          <cell r="W183">
            <v>36.1</v>
          </cell>
          <cell r="X183">
            <v>23.5</v>
          </cell>
          <cell r="Z183">
            <v>17.25</v>
          </cell>
          <cell r="AA183">
            <v>17.25</v>
          </cell>
          <cell r="AB183">
            <v>0</v>
          </cell>
        </row>
        <row r="184">
          <cell r="B184" t="str">
            <v>AP007</v>
          </cell>
          <cell r="D184">
            <v>20.52</v>
          </cell>
          <cell r="E184">
            <v>33.65</v>
          </cell>
          <cell r="F184">
            <v>0.6398635477582846</v>
          </cell>
          <cell r="K184">
            <v>0</v>
          </cell>
          <cell r="L184">
            <v>0</v>
          </cell>
          <cell r="M184">
            <v>20.52</v>
          </cell>
          <cell r="N184">
            <v>33.65</v>
          </cell>
          <cell r="O184">
            <v>41.04</v>
          </cell>
          <cell r="P184">
            <v>0.21961367013372968</v>
          </cell>
          <cell r="Q184">
            <v>-0.1800682261208577</v>
          </cell>
          <cell r="R184" t="e">
            <v>#REF!</v>
          </cell>
          <cell r="S184">
            <v>-0.09807504873294348</v>
          </cell>
          <cell r="T184">
            <v>30.78</v>
          </cell>
          <cell r="U184">
            <v>-0.08528974739970274</v>
          </cell>
          <cell r="V184">
            <v>18.25</v>
          </cell>
          <cell r="W184">
            <v>36.5</v>
          </cell>
          <cell r="X184">
            <v>23.75</v>
          </cell>
          <cell r="Z184">
            <v>17</v>
          </cell>
          <cell r="AA184">
            <v>20.52</v>
          </cell>
          <cell r="AB184">
            <v>3.5199999999999996</v>
          </cell>
        </row>
        <row r="185">
          <cell r="B185" t="str">
            <v>AP015</v>
          </cell>
          <cell r="D185">
            <v>19.49</v>
          </cell>
          <cell r="E185">
            <v>29.42</v>
          </cell>
          <cell r="F185">
            <v>0.5094920472036943</v>
          </cell>
          <cell r="K185">
            <v>0</v>
          </cell>
          <cell r="L185">
            <v>0</v>
          </cell>
          <cell r="M185">
            <v>19.49</v>
          </cell>
          <cell r="N185">
            <v>29.42</v>
          </cell>
          <cell r="O185">
            <v>38.98</v>
          </cell>
          <cell r="P185">
            <v>0.32494901427600253</v>
          </cell>
          <cell r="Q185">
            <v>-0.24525397639815283</v>
          </cell>
          <cell r="R185" t="e">
            <v>#REF!</v>
          </cell>
          <cell r="S185">
            <v>-0.16977937403796806</v>
          </cell>
          <cell r="T185">
            <v>29.235</v>
          </cell>
          <cell r="U185">
            <v>-0.0062882392929980435</v>
          </cell>
          <cell r="V185">
            <v>20.5</v>
          </cell>
          <cell r="W185">
            <v>41</v>
          </cell>
          <cell r="X185">
            <v>26.7</v>
          </cell>
          <cell r="Z185">
            <v>20.5</v>
          </cell>
          <cell r="AA185">
            <v>19.49</v>
          </cell>
          <cell r="AB185">
            <v>-1.0100000000000016</v>
          </cell>
        </row>
        <row r="186">
          <cell r="B186" t="str">
            <v>AP016</v>
          </cell>
          <cell r="D186">
            <v>19.11</v>
          </cell>
          <cell r="E186">
            <v>29.87</v>
          </cell>
          <cell r="F186">
            <v>0.5630559916274203</v>
          </cell>
          <cell r="K186">
            <v>0</v>
          </cell>
          <cell r="L186">
            <v>0</v>
          </cell>
          <cell r="M186">
            <v>19.11</v>
          </cell>
          <cell r="N186">
            <v>29.87</v>
          </cell>
          <cell r="O186">
            <v>38.22</v>
          </cell>
          <cell r="P186">
            <v>0.27954469367258117</v>
          </cell>
          <cell r="Q186">
            <v>-0.21847200418628987</v>
          </cell>
          <cell r="R186" t="e">
            <v>#REF!</v>
          </cell>
          <cell r="S186">
            <v>-0.14031920460491865</v>
          </cell>
          <cell r="T186">
            <v>28.665</v>
          </cell>
          <cell r="U186">
            <v>-0.040341479745564124</v>
          </cell>
          <cell r="V186">
            <v>20.2</v>
          </cell>
          <cell r="W186">
            <v>40.4</v>
          </cell>
          <cell r="X186">
            <v>26.3</v>
          </cell>
          <cell r="Z186">
            <v>19</v>
          </cell>
          <cell r="AA186">
            <v>19.11</v>
          </cell>
          <cell r="AB186">
            <v>0.10999999999999943</v>
          </cell>
        </row>
        <row r="187">
          <cell r="B187" t="str">
            <v>AP017</v>
          </cell>
          <cell r="D187">
            <v>19.16</v>
          </cell>
          <cell r="E187">
            <v>29.82</v>
          </cell>
          <cell r="F187">
            <v>0.5563674321503131</v>
          </cell>
          <cell r="K187">
            <v>0</v>
          </cell>
          <cell r="L187">
            <v>0</v>
          </cell>
          <cell r="M187">
            <v>19.16</v>
          </cell>
          <cell r="N187">
            <v>29.82</v>
          </cell>
          <cell r="O187">
            <v>38.32</v>
          </cell>
          <cell r="P187">
            <v>0.2850435949027499</v>
          </cell>
          <cell r="Q187">
            <v>-0.22181628392484343</v>
          </cell>
          <cell r="R187" t="e">
            <v>#REF!</v>
          </cell>
          <cell r="S187">
            <v>-0.14399791231732784</v>
          </cell>
          <cell r="T187">
            <v>28.740000000000002</v>
          </cell>
          <cell r="U187">
            <v>-0.03621730382293753</v>
          </cell>
          <cell r="V187">
            <v>19.9</v>
          </cell>
          <cell r="W187">
            <v>39.8</v>
          </cell>
          <cell r="X187">
            <v>25.9</v>
          </cell>
          <cell r="Z187">
            <v>19</v>
          </cell>
          <cell r="AA187">
            <v>19.16</v>
          </cell>
          <cell r="AB187">
            <v>0.16000000000000014</v>
          </cell>
        </row>
        <row r="188">
          <cell r="B188" t="str">
            <v>AP018</v>
          </cell>
          <cell r="D188">
            <v>20.9</v>
          </cell>
          <cell r="E188">
            <v>32</v>
          </cell>
          <cell r="F188">
            <v>0.5311004784688995</v>
          </cell>
          <cell r="K188">
            <v>0</v>
          </cell>
          <cell r="L188">
            <v>0</v>
          </cell>
          <cell r="M188">
            <v>20.9</v>
          </cell>
          <cell r="N188">
            <v>32</v>
          </cell>
          <cell r="O188">
            <v>41.8</v>
          </cell>
          <cell r="P188">
            <v>0.3062499999999999</v>
          </cell>
          <cell r="Q188">
            <v>-0.23444976076555024</v>
          </cell>
          <cell r="R188" t="e">
            <v>#REF!</v>
          </cell>
          <cell r="S188">
            <v>-0.1578947368421051</v>
          </cell>
          <cell r="T188">
            <v>31.349999999999998</v>
          </cell>
          <cell r="U188">
            <v>-0.020312500000000067</v>
          </cell>
          <cell r="V188">
            <v>22.75</v>
          </cell>
          <cell r="W188">
            <v>45.5</v>
          </cell>
          <cell r="X188">
            <v>29.6</v>
          </cell>
          <cell r="Z188">
            <v>20.9</v>
          </cell>
          <cell r="AA188">
            <v>20.9</v>
          </cell>
          <cell r="AB188">
            <v>0</v>
          </cell>
        </row>
        <row r="189">
          <cell r="B189" t="str">
            <v>AP019</v>
          </cell>
          <cell r="D189">
            <v>19.57</v>
          </cell>
          <cell r="E189">
            <v>31.14</v>
          </cell>
          <cell r="F189">
            <v>0.5912110373019928</v>
          </cell>
          <cell r="K189">
            <v>0</v>
          </cell>
          <cell r="L189">
            <v>0</v>
          </cell>
          <cell r="M189">
            <v>19.57</v>
          </cell>
          <cell r="N189">
            <v>31.14</v>
          </cell>
          <cell r="O189">
            <v>39.14</v>
          </cell>
          <cell r="P189">
            <v>0.2569043031470777</v>
          </cell>
          <cell r="Q189">
            <v>-0.20439448134900362</v>
          </cell>
          <cell r="R189" t="e">
            <v>#REF!</v>
          </cell>
          <cell r="S189">
            <v>-0.12483392948390382</v>
          </cell>
          <cell r="T189">
            <v>29.355</v>
          </cell>
          <cell r="U189">
            <v>-0.05732177263969174</v>
          </cell>
          <cell r="V189">
            <v>17.6</v>
          </cell>
          <cell r="W189">
            <v>35.2</v>
          </cell>
          <cell r="X189">
            <v>22.9</v>
          </cell>
          <cell r="Z189">
            <v>19.5</v>
          </cell>
          <cell r="AA189">
            <v>19.57</v>
          </cell>
          <cell r="AB189">
            <v>0.07000000000000028</v>
          </cell>
        </row>
        <row r="190">
          <cell r="B190" t="str">
            <v>AP020</v>
          </cell>
          <cell r="D190">
            <v>17.52</v>
          </cell>
          <cell r="E190">
            <v>26.88</v>
          </cell>
          <cell r="F190">
            <v>0.5342465753424657</v>
          </cell>
          <cell r="K190">
            <v>0</v>
          </cell>
          <cell r="L190">
            <v>0</v>
          </cell>
          <cell r="M190">
            <v>17.52</v>
          </cell>
          <cell r="N190">
            <v>26.88</v>
          </cell>
          <cell r="O190">
            <v>35.04</v>
          </cell>
          <cell r="P190">
            <v>0.3035714285714286</v>
          </cell>
          <cell r="Q190">
            <v>-0.23287671232876717</v>
          </cell>
          <cell r="R190" t="e">
            <v>#REF!</v>
          </cell>
          <cell r="S190">
            <v>-0.15616438356164375</v>
          </cell>
          <cell r="T190">
            <v>26.28</v>
          </cell>
          <cell r="U190">
            <v>-0.022321428571428492</v>
          </cell>
          <cell r="V190">
            <v>18</v>
          </cell>
          <cell r="W190">
            <v>36</v>
          </cell>
          <cell r="X190">
            <v>23.4</v>
          </cell>
          <cell r="Z190">
            <v>17.5</v>
          </cell>
          <cell r="AA190">
            <v>17.52</v>
          </cell>
          <cell r="AB190">
            <v>0.019999999999999574</v>
          </cell>
        </row>
        <row r="191">
          <cell r="B191" t="str">
            <v>AP022</v>
          </cell>
          <cell r="D191">
            <v>16</v>
          </cell>
          <cell r="E191">
            <v>25.67</v>
          </cell>
          <cell r="F191">
            <v>0.6043750000000001</v>
          </cell>
          <cell r="K191">
            <v>0</v>
          </cell>
          <cell r="L191">
            <v>0</v>
          </cell>
          <cell r="M191">
            <v>16</v>
          </cell>
          <cell r="N191">
            <v>25.67</v>
          </cell>
          <cell r="O191">
            <v>32</v>
          </cell>
          <cell r="P191">
            <v>0.24659135177249691</v>
          </cell>
          <cell r="Q191">
            <v>-0.19781249999999995</v>
          </cell>
          <cell r="R191" t="e">
            <v>#REF!</v>
          </cell>
          <cell r="S191">
            <v>-0.11759374999999983</v>
          </cell>
          <cell r="T191">
            <v>24</v>
          </cell>
          <cell r="U191">
            <v>-0.0650564861706272</v>
          </cell>
          <cell r="V191">
            <v>17.05</v>
          </cell>
          <cell r="W191">
            <v>34.1</v>
          </cell>
          <cell r="X191">
            <v>22.2</v>
          </cell>
          <cell r="Z191">
            <v>16</v>
          </cell>
          <cell r="AA191">
            <v>16</v>
          </cell>
          <cell r="AB191">
            <v>0</v>
          </cell>
        </row>
        <row r="192">
          <cell r="B192" t="str">
            <v>AP026</v>
          </cell>
          <cell r="V192">
            <v>28.4</v>
          </cell>
          <cell r="W192">
            <v>56.8</v>
          </cell>
        </row>
        <row r="193">
          <cell r="B193" t="str">
            <v>AP031</v>
          </cell>
          <cell r="D193">
            <v>42</v>
          </cell>
          <cell r="E193">
            <v>71.75</v>
          </cell>
          <cell r="F193">
            <v>0.7083333333333333</v>
          </cell>
          <cell r="K193">
            <v>0</v>
          </cell>
          <cell r="L193">
            <v>0</v>
          </cell>
          <cell r="M193">
            <v>42</v>
          </cell>
          <cell r="N193">
            <v>71.75</v>
          </cell>
          <cell r="O193">
            <v>84</v>
          </cell>
          <cell r="P193">
            <v>0.1707317073170731</v>
          </cell>
          <cell r="Q193">
            <v>-0.14583333333333337</v>
          </cell>
          <cell r="R193" t="e">
            <v>#REF!</v>
          </cell>
          <cell r="S193">
            <v>-0.06041666666666656</v>
          </cell>
          <cell r="T193">
            <v>63</v>
          </cell>
          <cell r="U193">
            <v>-0.12195121951219512</v>
          </cell>
          <cell r="V193">
            <v>49.65</v>
          </cell>
          <cell r="W193">
            <v>99.3</v>
          </cell>
          <cell r="X193">
            <v>64.6</v>
          </cell>
          <cell r="Z193">
            <v>42</v>
          </cell>
          <cell r="AA193">
            <v>42</v>
          </cell>
          <cell r="AB193">
            <v>0</v>
          </cell>
        </row>
        <row r="194">
          <cell r="B194" t="str">
            <v>AP047</v>
          </cell>
          <cell r="D194">
            <v>22.9</v>
          </cell>
          <cell r="E194">
            <v>34.27</v>
          </cell>
          <cell r="F194">
            <v>0.4965065502183408</v>
          </cell>
          <cell r="K194">
            <v>0</v>
          </cell>
          <cell r="L194">
            <v>0</v>
          </cell>
          <cell r="M194">
            <v>22.9</v>
          </cell>
          <cell r="N194">
            <v>34.27</v>
          </cell>
          <cell r="O194">
            <v>45.8</v>
          </cell>
          <cell r="P194">
            <v>0.3364458710242193</v>
          </cell>
          <cell r="Q194">
            <v>-0.2517467248908296</v>
          </cell>
          <cell r="R194" t="e">
            <v>#REF!</v>
          </cell>
          <cell r="S194">
            <v>-0.17692139737991242</v>
          </cell>
          <cell r="T194">
            <v>34.349999999999994</v>
          </cell>
          <cell r="U194">
            <v>0.0023344032681642535</v>
          </cell>
          <cell r="V194">
            <v>18.2</v>
          </cell>
          <cell r="W194">
            <v>36.4</v>
          </cell>
          <cell r="X194">
            <v>23.7</v>
          </cell>
          <cell r="Z194">
            <v>18</v>
          </cell>
          <cell r="AA194">
            <v>22.9</v>
          </cell>
          <cell r="AB194">
            <v>4.899999999999999</v>
          </cell>
        </row>
        <row r="195">
          <cell r="B195" t="str">
            <v>AP048</v>
          </cell>
          <cell r="D195">
            <v>19.95</v>
          </cell>
          <cell r="E195">
            <v>31.02</v>
          </cell>
          <cell r="F195">
            <v>0.5548872180451128</v>
          </cell>
          <cell r="K195">
            <v>0</v>
          </cell>
          <cell r="L195">
            <v>0</v>
          </cell>
          <cell r="M195">
            <v>19.95</v>
          </cell>
          <cell r="N195">
            <v>31.02</v>
          </cell>
          <cell r="O195">
            <v>39.9</v>
          </cell>
          <cell r="P195">
            <v>0.28626692456479685</v>
          </cell>
          <cell r="Q195">
            <v>-0.22255639097744362</v>
          </cell>
          <cell r="R195" t="e">
            <v>#REF!</v>
          </cell>
          <cell r="S195">
            <v>-0.14481203007518795</v>
          </cell>
          <cell r="T195">
            <v>29.924999999999997</v>
          </cell>
          <cell r="U195">
            <v>-0.035299806576402415</v>
          </cell>
          <cell r="V195">
            <v>19.2</v>
          </cell>
          <cell r="W195">
            <v>38.4</v>
          </cell>
          <cell r="X195">
            <v>25</v>
          </cell>
          <cell r="Z195">
            <v>19.95</v>
          </cell>
          <cell r="AA195">
            <v>19.95</v>
          </cell>
          <cell r="AB195">
            <v>0</v>
          </cell>
        </row>
        <row r="196">
          <cell r="B196" t="str">
            <v>AP122</v>
          </cell>
          <cell r="D196">
            <v>18.26</v>
          </cell>
          <cell r="E196">
            <v>28.79</v>
          </cell>
          <cell r="F196">
            <v>0.576670317634173</v>
          </cell>
          <cell r="K196">
            <v>0</v>
          </cell>
          <cell r="L196">
            <v>0</v>
          </cell>
          <cell r="M196">
            <v>18.26</v>
          </cell>
          <cell r="N196">
            <v>28.79</v>
          </cell>
          <cell r="O196">
            <v>36.52</v>
          </cell>
          <cell r="P196">
            <v>0.26849600555748543</v>
          </cell>
          <cell r="Q196">
            <v>-0.2116648411829135</v>
          </cell>
          <cell r="R196" t="e">
            <v>#REF!</v>
          </cell>
          <cell r="S196">
            <v>-0.1328313253012049</v>
          </cell>
          <cell r="T196">
            <v>27.39</v>
          </cell>
          <cell r="U196">
            <v>-0.04862799583188604</v>
          </cell>
          <cell r="V196">
            <v>24.3</v>
          </cell>
          <cell r="W196">
            <v>48.6</v>
          </cell>
          <cell r="X196">
            <v>32.6</v>
          </cell>
          <cell r="Z196">
            <v>18.26</v>
          </cell>
          <cell r="AA196">
            <v>18.26</v>
          </cell>
          <cell r="AB196">
            <v>0</v>
          </cell>
        </row>
        <row r="197">
          <cell r="B197" t="str">
            <v>AP125</v>
          </cell>
          <cell r="D197">
            <v>18.8</v>
          </cell>
          <cell r="E197">
            <v>35.72</v>
          </cell>
          <cell r="F197">
            <v>0.8999999999999999</v>
          </cell>
          <cell r="K197">
            <v>0</v>
          </cell>
          <cell r="L197">
            <v>0</v>
          </cell>
          <cell r="M197">
            <v>18.8</v>
          </cell>
          <cell r="N197">
            <v>35.72</v>
          </cell>
          <cell r="O197">
            <v>37.6</v>
          </cell>
          <cell r="P197">
            <v>0.052631578947368585</v>
          </cell>
          <cell r="Q197">
            <v>-0.050000000000000044</v>
          </cell>
          <cell r="R197" t="e">
            <v>#REF!</v>
          </cell>
          <cell r="S197">
            <v>0.04499999999999993</v>
          </cell>
          <cell r="T197">
            <v>28.200000000000003</v>
          </cell>
          <cell r="U197">
            <v>-0.21052631578947356</v>
          </cell>
          <cell r="V197">
            <v>22.2</v>
          </cell>
          <cell r="W197">
            <v>44.4</v>
          </cell>
          <cell r="X197">
            <v>28.9</v>
          </cell>
          <cell r="Z197">
            <v>19.35</v>
          </cell>
          <cell r="AA197">
            <v>18.8</v>
          </cell>
          <cell r="AB197">
            <v>-0.5500000000000007</v>
          </cell>
        </row>
        <row r="198">
          <cell r="B198" t="str">
            <v>AP130</v>
          </cell>
          <cell r="D198">
            <v>28.18</v>
          </cell>
          <cell r="E198">
            <v>44.47</v>
          </cell>
          <cell r="F198">
            <v>0.5780695528743789</v>
          </cell>
          <cell r="K198">
            <v>0</v>
          </cell>
          <cell r="L198">
            <v>0</v>
          </cell>
          <cell r="M198">
            <v>28.18</v>
          </cell>
          <cell r="N198">
            <v>44.47</v>
          </cell>
          <cell r="O198">
            <v>56.36</v>
          </cell>
          <cell r="P198">
            <v>0.2673712615246233</v>
          </cell>
          <cell r="Q198">
            <v>-0.21096522356281056</v>
          </cell>
          <cell r="R198" t="e">
            <v>#REF!</v>
          </cell>
          <cell r="S198">
            <v>-0.13206174591909148</v>
          </cell>
          <cell r="T198">
            <v>42.269999999999996</v>
          </cell>
          <cell r="U198">
            <v>-0.04947155385653257</v>
          </cell>
          <cell r="V198">
            <v>39.2</v>
          </cell>
          <cell r="W198">
            <v>78.4</v>
          </cell>
          <cell r="X198">
            <v>51</v>
          </cell>
          <cell r="Z198">
            <v>29</v>
          </cell>
          <cell r="AA198">
            <v>28.18</v>
          </cell>
          <cell r="AB198">
            <v>-0.8200000000000003</v>
          </cell>
        </row>
        <row r="199">
          <cell r="B199" t="str">
            <v>AP153</v>
          </cell>
          <cell r="D199">
            <v>23.05</v>
          </cell>
          <cell r="E199">
            <v>43.8</v>
          </cell>
          <cell r="F199">
            <v>0.9002169197396961</v>
          </cell>
          <cell r="K199">
            <v>0</v>
          </cell>
          <cell r="L199">
            <v>0</v>
          </cell>
          <cell r="M199">
            <v>23.05</v>
          </cell>
          <cell r="N199">
            <v>43.8</v>
          </cell>
          <cell r="O199">
            <v>46.1</v>
          </cell>
          <cell r="P199">
            <v>0.05251141552511429</v>
          </cell>
          <cell r="Q199">
            <v>-0.04989154013015196</v>
          </cell>
          <cell r="R199" t="e">
            <v>#REF!</v>
          </cell>
          <cell r="S199">
            <v>0.04511930585683288</v>
          </cell>
          <cell r="T199">
            <v>34.575</v>
          </cell>
          <cell r="U199">
            <v>-0.21061643835616428</v>
          </cell>
          <cell r="V199">
            <v>26.75</v>
          </cell>
          <cell r="W199">
            <v>53.5</v>
          </cell>
          <cell r="X199">
            <v>34.8</v>
          </cell>
          <cell r="Z199">
            <v>23.7</v>
          </cell>
          <cell r="AA199">
            <v>23.05</v>
          </cell>
          <cell r="AB199">
            <v>-0.6499999999999986</v>
          </cell>
        </row>
        <row r="200">
          <cell r="B200" t="str">
            <v>AP159</v>
          </cell>
          <cell r="D200">
            <v>18.22</v>
          </cell>
          <cell r="E200">
            <v>26.88</v>
          </cell>
          <cell r="F200">
            <v>0.4753018660812294</v>
          </cell>
          <cell r="K200">
            <v>0</v>
          </cell>
          <cell r="L200">
            <v>0</v>
          </cell>
          <cell r="M200">
            <v>18.22</v>
          </cell>
          <cell r="N200">
            <v>26.88</v>
          </cell>
          <cell r="O200">
            <v>36.44</v>
          </cell>
          <cell r="P200">
            <v>0.35565476190476186</v>
          </cell>
          <cell r="Q200">
            <v>-0.2623490669593853</v>
          </cell>
          <cell r="R200" t="e">
            <v>#REF!</v>
          </cell>
          <cell r="S200">
            <v>-0.18858397365532376</v>
          </cell>
          <cell r="T200">
            <v>27.33</v>
          </cell>
          <cell r="U200">
            <v>0.016741071428571397</v>
          </cell>
          <cell r="V200">
            <v>17.2</v>
          </cell>
          <cell r="W200">
            <v>34.4</v>
          </cell>
          <cell r="X200">
            <v>22.4</v>
          </cell>
          <cell r="Z200">
            <v>18</v>
          </cell>
          <cell r="AA200">
            <v>18.22</v>
          </cell>
          <cell r="AB200">
            <v>0.21999999999999886</v>
          </cell>
        </row>
        <row r="201">
          <cell r="B201" t="str">
            <v>AP178</v>
          </cell>
          <cell r="D201">
            <v>41.99</v>
          </cell>
          <cell r="E201">
            <v>64.7</v>
          </cell>
          <cell r="F201">
            <v>0.5408430578709216</v>
          </cell>
          <cell r="K201">
            <v>0</v>
          </cell>
          <cell r="L201">
            <v>0</v>
          </cell>
          <cell r="M201">
            <v>41.99</v>
          </cell>
          <cell r="N201">
            <v>64.7</v>
          </cell>
          <cell r="O201">
            <v>83.98</v>
          </cell>
          <cell r="P201">
            <v>0.2979907264296755</v>
          </cell>
          <cell r="Q201">
            <v>-0.2295784710645392</v>
          </cell>
          <cell r="R201" t="e">
            <v>#REF!</v>
          </cell>
          <cell r="S201">
            <v>-0.1525363181709929</v>
          </cell>
          <cell r="T201">
            <v>62.985</v>
          </cell>
          <cell r="U201">
            <v>-0.026506955177743485</v>
          </cell>
          <cell r="V201">
            <v>54</v>
          </cell>
          <cell r="W201">
            <v>108</v>
          </cell>
          <cell r="X201">
            <v>70.25</v>
          </cell>
          <cell r="Z201">
            <v>44.1</v>
          </cell>
          <cell r="AA201">
            <v>41.99</v>
          </cell>
          <cell r="AB201">
            <v>-2.1099999999999994</v>
          </cell>
        </row>
        <row r="202">
          <cell r="B202" t="str">
            <v>AP191</v>
          </cell>
          <cell r="D202">
            <v>16.1</v>
          </cell>
          <cell r="E202">
            <v>30.83</v>
          </cell>
          <cell r="F202">
            <v>0.9149068322981364</v>
          </cell>
          <cell r="K202">
            <v>0</v>
          </cell>
          <cell r="L202">
            <v>0</v>
          </cell>
          <cell r="M202">
            <v>16.1</v>
          </cell>
          <cell r="N202">
            <v>30.83</v>
          </cell>
          <cell r="O202">
            <v>32.2</v>
          </cell>
          <cell r="P202">
            <v>0.04443723645799569</v>
          </cell>
          <cell r="Q202">
            <v>-0.042546583850931796</v>
          </cell>
          <cell r="R202" t="e">
            <v>#REF!</v>
          </cell>
          <cell r="S202">
            <v>0.0531987577639752</v>
          </cell>
          <cell r="T202">
            <v>24.150000000000002</v>
          </cell>
          <cell r="U202">
            <v>-0.21667207265650335</v>
          </cell>
          <cell r="V202">
            <v>19.95</v>
          </cell>
          <cell r="W202">
            <v>39.9</v>
          </cell>
          <cell r="X202">
            <v>25.95</v>
          </cell>
          <cell r="Z202">
            <v>20.1</v>
          </cell>
          <cell r="AA202">
            <v>16.1</v>
          </cell>
          <cell r="AB202">
            <v>-4</v>
          </cell>
        </row>
        <row r="203">
          <cell r="B203" t="str">
            <v>AP192</v>
          </cell>
          <cell r="D203">
            <v>16.9</v>
          </cell>
          <cell r="E203">
            <v>31.83</v>
          </cell>
          <cell r="F203">
            <v>0.8834319526627219</v>
          </cell>
          <cell r="K203">
            <v>0</v>
          </cell>
          <cell r="L203">
            <v>0</v>
          </cell>
          <cell r="M203">
            <v>16.9</v>
          </cell>
          <cell r="N203">
            <v>31.83</v>
          </cell>
          <cell r="O203">
            <v>33.8</v>
          </cell>
          <cell r="P203">
            <v>0.06189129751806477</v>
          </cell>
          <cell r="Q203">
            <v>-0.05828402366863905</v>
          </cell>
          <cell r="R203" t="e">
            <v>#REF!</v>
          </cell>
          <cell r="S203">
            <v>0.035887573964497044</v>
          </cell>
          <cell r="T203">
            <v>25.349999999999998</v>
          </cell>
          <cell r="U203">
            <v>-0.20358152686145148</v>
          </cell>
          <cell r="V203">
            <v>21.5</v>
          </cell>
          <cell r="W203">
            <v>43</v>
          </cell>
          <cell r="X203">
            <v>27.95</v>
          </cell>
          <cell r="Z203">
            <v>19.25</v>
          </cell>
          <cell r="AA203">
            <v>16.9</v>
          </cell>
          <cell r="AB203">
            <v>-2.3500000000000014</v>
          </cell>
        </row>
        <row r="204">
          <cell r="B204" t="str">
            <v>AP226</v>
          </cell>
          <cell r="D204">
            <v>35.64</v>
          </cell>
          <cell r="E204">
            <v>54.84</v>
          </cell>
          <cell r="F204">
            <v>0.5387205387205387</v>
          </cell>
          <cell r="K204">
            <v>0</v>
          </cell>
          <cell r="L204">
            <v>0</v>
          </cell>
          <cell r="M204">
            <v>35.64</v>
          </cell>
          <cell r="N204">
            <v>54.84</v>
          </cell>
          <cell r="O204">
            <v>71.28</v>
          </cell>
          <cell r="P204">
            <v>0.29978118161925593</v>
          </cell>
          <cell r="Q204">
            <v>-0.23063973063973064</v>
          </cell>
          <cell r="R204" t="e">
            <v>#REF!</v>
          </cell>
          <cell r="S204">
            <v>-0.15370370370370368</v>
          </cell>
          <cell r="T204">
            <v>53.46</v>
          </cell>
          <cell r="U204">
            <v>-0.02516411378555805</v>
          </cell>
          <cell r="V204">
            <v>40.6</v>
          </cell>
          <cell r="W204">
            <v>81.2</v>
          </cell>
          <cell r="X204">
            <v>52.8</v>
          </cell>
          <cell r="Z204">
            <v>35.6</v>
          </cell>
          <cell r="AA204">
            <v>35.64</v>
          </cell>
          <cell r="AB204">
            <v>0.03999999999999915</v>
          </cell>
        </row>
        <row r="205">
          <cell r="B205" t="str">
            <v>AP227</v>
          </cell>
          <cell r="D205">
            <v>23.1</v>
          </cell>
          <cell r="E205">
            <v>43.89</v>
          </cell>
          <cell r="F205">
            <v>0.8999999999999999</v>
          </cell>
          <cell r="K205">
            <v>0</v>
          </cell>
          <cell r="L205">
            <v>0</v>
          </cell>
          <cell r="M205">
            <v>23.1</v>
          </cell>
          <cell r="N205">
            <v>43.89</v>
          </cell>
          <cell r="O205">
            <v>46.2</v>
          </cell>
          <cell r="P205">
            <v>0.05263157894736836</v>
          </cell>
          <cell r="Q205">
            <v>-0.050000000000000044</v>
          </cell>
          <cell r="R205" t="e">
            <v>#REF!</v>
          </cell>
          <cell r="S205">
            <v>0.04499999999999993</v>
          </cell>
          <cell r="T205">
            <v>34.650000000000006</v>
          </cell>
          <cell r="U205">
            <v>-0.21052631578947356</v>
          </cell>
          <cell r="V205">
            <v>32.8</v>
          </cell>
          <cell r="W205">
            <v>65.6</v>
          </cell>
          <cell r="X205">
            <v>42.7</v>
          </cell>
          <cell r="Z205">
            <v>25</v>
          </cell>
          <cell r="AA205">
            <v>23.1</v>
          </cell>
          <cell r="AB205">
            <v>-1.8999999999999986</v>
          </cell>
        </row>
        <row r="206">
          <cell r="B206" t="str">
            <v>AP241</v>
          </cell>
          <cell r="D206">
            <v>29.88</v>
          </cell>
          <cell r="E206">
            <v>48.17</v>
          </cell>
          <cell r="F206">
            <v>0.6121151271753682</v>
          </cell>
          <cell r="K206">
            <v>0</v>
          </cell>
          <cell r="L206">
            <v>0</v>
          </cell>
          <cell r="M206">
            <v>29.88</v>
          </cell>
          <cell r="N206">
            <v>48.17</v>
          </cell>
          <cell r="O206">
            <v>59.76</v>
          </cell>
          <cell r="P206">
            <v>0.24060618642308484</v>
          </cell>
          <cell r="Q206">
            <v>-0.1939424364123159</v>
          </cell>
          <cell r="R206" t="e">
            <v>#REF!</v>
          </cell>
          <cell r="S206">
            <v>-0.11333668005354736</v>
          </cell>
          <cell r="T206">
            <v>44.82</v>
          </cell>
          <cell r="U206">
            <v>-0.06954536018268631</v>
          </cell>
          <cell r="V206">
            <v>26.4</v>
          </cell>
          <cell r="W206">
            <v>52.8</v>
          </cell>
          <cell r="X206">
            <v>34.35</v>
          </cell>
          <cell r="Z206">
            <v>28</v>
          </cell>
          <cell r="AA206">
            <v>29.88</v>
          </cell>
          <cell r="AB206">
            <v>1.879999999999999</v>
          </cell>
        </row>
        <row r="207">
          <cell r="B207" t="str">
            <v>AP263</v>
          </cell>
          <cell r="D207">
            <v>27.29</v>
          </cell>
          <cell r="E207">
            <v>42</v>
          </cell>
          <cell r="F207">
            <v>0.5390252839868084</v>
          </cell>
          <cell r="K207">
            <v>0</v>
          </cell>
          <cell r="L207">
            <v>0</v>
          </cell>
          <cell r="M207">
            <v>27.29</v>
          </cell>
          <cell r="N207">
            <v>42</v>
          </cell>
          <cell r="O207">
            <v>54.58</v>
          </cell>
          <cell r="P207">
            <v>0.2995238095238095</v>
          </cell>
          <cell r="Q207">
            <v>-0.2304873580065958</v>
          </cell>
          <cell r="R207" t="e">
            <v>#REF!</v>
          </cell>
          <cell r="S207">
            <v>-0.1535360938072553</v>
          </cell>
          <cell r="T207">
            <v>40.935</v>
          </cell>
          <cell r="U207">
            <v>-0.025357142857142856</v>
          </cell>
          <cell r="V207">
            <v>24.5</v>
          </cell>
          <cell r="W207">
            <v>49</v>
          </cell>
          <cell r="X207">
            <v>31.9</v>
          </cell>
          <cell r="Z207">
            <v>26</v>
          </cell>
          <cell r="AA207">
            <v>27.29</v>
          </cell>
          <cell r="AB207">
            <v>1.2899999999999991</v>
          </cell>
        </row>
        <row r="208">
          <cell r="B208" t="str">
            <v>AP264</v>
          </cell>
          <cell r="D208">
            <v>35.52</v>
          </cell>
          <cell r="E208">
            <v>55.08</v>
          </cell>
          <cell r="F208">
            <v>0.5506756756756754</v>
          </cell>
          <cell r="K208">
            <v>0</v>
          </cell>
          <cell r="L208">
            <v>0</v>
          </cell>
          <cell r="M208">
            <v>35.52</v>
          </cell>
          <cell r="N208">
            <v>55.08</v>
          </cell>
          <cell r="O208">
            <v>71.04</v>
          </cell>
          <cell r="P208">
            <v>0.2897603485838782</v>
          </cell>
          <cell r="Q208">
            <v>-0.22466216216216228</v>
          </cell>
          <cell r="R208" t="e">
            <v>#REF!</v>
          </cell>
          <cell r="S208">
            <v>-0.14712837837837844</v>
          </cell>
          <cell r="T208">
            <v>53.28</v>
          </cell>
          <cell r="U208">
            <v>-0.0326797385620915</v>
          </cell>
          <cell r="V208">
            <v>41.95</v>
          </cell>
          <cell r="W208">
            <v>83.9</v>
          </cell>
          <cell r="X208">
            <v>54.6</v>
          </cell>
          <cell r="Z208">
            <v>39.9</v>
          </cell>
          <cell r="AA208">
            <v>35.52</v>
          </cell>
          <cell r="AB208">
            <v>-4.3799999999999955</v>
          </cell>
        </row>
        <row r="209">
          <cell r="B209" t="str">
            <v>AP265</v>
          </cell>
          <cell r="D209">
            <v>19.47</v>
          </cell>
          <cell r="E209">
            <v>31.47</v>
          </cell>
          <cell r="F209">
            <v>0.6163328197226503</v>
          </cell>
          <cell r="K209">
            <v>0</v>
          </cell>
          <cell r="L209">
            <v>0</v>
          </cell>
          <cell r="M209">
            <v>19.47</v>
          </cell>
          <cell r="N209">
            <v>31.47</v>
          </cell>
          <cell r="O209">
            <v>38.94</v>
          </cell>
          <cell r="P209">
            <v>0.23736892278360333</v>
          </cell>
          <cell r="Q209">
            <v>-0.19183359013867485</v>
          </cell>
          <cell r="R209" t="e">
            <v>#REF!</v>
          </cell>
          <cell r="S209">
            <v>-0.11101694915254223</v>
          </cell>
          <cell r="T209">
            <v>29.205</v>
          </cell>
          <cell r="U209">
            <v>-0.0719733079122975</v>
          </cell>
          <cell r="V209">
            <v>16.25</v>
          </cell>
          <cell r="W209">
            <v>32.5</v>
          </cell>
          <cell r="X209">
            <v>21.2</v>
          </cell>
          <cell r="Z209">
            <v>19</v>
          </cell>
          <cell r="AA209">
            <v>19.47</v>
          </cell>
          <cell r="AB209">
            <v>0.46999999999999886</v>
          </cell>
        </row>
        <row r="210">
          <cell r="B210" t="str">
            <v>AP292</v>
          </cell>
          <cell r="D210">
            <v>18</v>
          </cell>
          <cell r="E210">
            <v>28.4</v>
          </cell>
          <cell r="F210">
            <v>0.5777777777777777</v>
          </cell>
          <cell r="K210">
            <v>0</v>
          </cell>
          <cell r="L210">
            <v>0</v>
          </cell>
          <cell r="M210">
            <v>18</v>
          </cell>
          <cell r="N210">
            <v>28.4</v>
          </cell>
          <cell r="O210">
            <v>36</v>
          </cell>
          <cell r="P210">
            <v>0.267605633802817</v>
          </cell>
          <cell r="Q210">
            <v>-0.21111111111111114</v>
          </cell>
          <cell r="R210" t="e">
            <v>#REF!</v>
          </cell>
          <cell r="S210">
            <v>-0.13222222222222213</v>
          </cell>
          <cell r="T210">
            <v>27</v>
          </cell>
          <cell r="U210">
            <v>-0.04929577464788726</v>
          </cell>
          <cell r="V210">
            <v>21.4</v>
          </cell>
          <cell r="W210">
            <v>42.8</v>
          </cell>
          <cell r="X210">
            <v>27.9</v>
          </cell>
          <cell r="Z210">
            <v>18.75</v>
          </cell>
          <cell r="AA210">
            <v>18</v>
          </cell>
          <cell r="AB210">
            <v>-0.75</v>
          </cell>
        </row>
        <row r="211">
          <cell r="B211" t="str">
            <v>AP317</v>
          </cell>
          <cell r="C211">
            <v>22.68</v>
          </cell>
          <cell r="D211">
            <v>16</v>
          </cell>
          <cell r="E211">
            <v>35.76</v>
          </cell>
          <cell r="F211">
            <v>1.2349999999999999</v>
          </cell>
          <cell r="K211">
            <v>0</v>
          </cell>
          <cell r="L211">
            <v>0</v>
          </cell>
          <cell r="M211">
            <v>16</v>
          </cell>
          <cell r="N211">
            <v>35.76</v>
          </cell>
          <cell r="O211">
            <v>32</v>
          </cell>
          <cell r="P211">
            <v>-0.10514541387024601</v>
          </cell>
          <cell r="Q211">
            <v>0.11749999999999994</v>
          </cell>
          <cell r="R211" t="e">
            <v>#REF!</v>
          </cell>
          <cell r="S211">
            <v>0.22924999999999995</v>
          </cell>
          <cell r="T211">
            <v>24</v>
          </cell>
          <cell r="U211">
            <v>-0.32885906040268453</v>
          </cell>
          <cell r="V211">
            <v>18.9</v>
          </cell>
          <cell r="W211">
            <v>37.8</v>
          </cell>
          <cell r="X211">
            <v>24.6</v>
          </cell>
          <cell r="Z211">
            <v>16.65</v>
          </cell>
          <cell r="AA211">
            <v>16</v>
          </cell>
          <cell r="AB211">
            <v>-0.6499999999999986</v>
          </cell>
        </row>
        <row r="212">
          <cell r="B212" t="str">
            <v>AP322</v>
          </cell>
          <cell r="C212">
            <v>32.89</v>
          </cell>
          <cell r="D212">
            <v>26</v>
          </cell>
          <cell r="E212">
            <v>42.64</v>
          </cell>
          <cell r="F212">
            <v>0.6400000000000001</v>
          </cell>
          <cell r="K212">
            <v>0</v>
          </cell>
          <cell r="L212">
            <v>0</v>
          </cell>
          <cell r="M212">
            <v>26</v>
          </cell>
          <cell r="N212">
            <v>42.64</v>
          </cell>
          <cell r="O212">
            <v>52</v>
          </cell>
          <cell r="P212">
            <v>0.2195121951219512</v>
          </cell>
          <cell r="Q212">
            <v>-0.17999999999999994</v>
          </cell>
          <cell r="R212" t="e">
            <v>#REF!</v>
          </cell>
          <cell r="S212">
            <v>-0.09799999999999998</v>
          </cell>
          <cell r="T212">
            <v>39</v>
          </cell>
          <cell r="U212">
            <v>-0.08536585365853655</v>
          </cell>
          <cell r="Z212">
            <v>27.3</v>
          </cell>
          <cell r="AA212">
            <v>26</v>
          </cell>
          <cell r="AB212">
            <v>-1.3000000000000007</v>
          </cell>
        </row>
        <row r="213">
          <cell r="B213" t="str">
            <v>AP324</v>
          </cell>
          <cell r="D213">
            <v>33.65</v>
          </cell>
          <cell r="E213">
            <v>51.87</v>
          </cell>
          <cell r="F213">
            <v>0.5414561664190194</v>
          </cell>
          <cell r="K213">
            <v>0</v>
          </cell>
          <cell r="L213">
            <v>0</v>
          </cell>
          <cell r="M213">
            <v>33.65</v>
          </cell>
          <cell r="N213">
            <v>51.87</v>
          </cell>
          <cell r="O213">
            <v>67.3</v>
          </cell>
          <cell r="P213">
            <v>0.29747445536919215</v>
          </cell>
          <cell r="Q213">
            <v>-0.2292719167904903</v>
          </cell>
          <cell r="R213" t="e">
            <v>#REF!</v>
          </cell>
          <cell r="S213">
            <v>-0.15219910846953932</v>
          </cell>
          <cell r="T213">
            <v>50.474999999999994</v>
          </cell>
          <cell r="U213">
            <v>-0.026894158473105945</v>
          </cell>
          <cell r="V213">
            <v>30.3</v>
          </cell>
          <cell r="W213">
            <v>60.6</v>
          </cell>
          <cell r="X213">
            <v>39.4</v>
          </cell>
          <cell r="Z213">
            <v>33.65</v>
          </cell>
          <cell r="AA213">
            <v>33.65</v>
          </cell>
          <cell r="AB213">
            <v>0</v>
          </cell>
        </row>
        <row r="214">
          <cell r="B214" t="str">
            <v>AP325</v>
          </cell>
          <cell r="D214">
            <v>24.5</v>
          </cell>
          <cell r="E214">
            <v>37.24</v>
          </cell>
          <cell r="F214">
            <v>0.52</v>
          </cell>
          <cell r="K214">
            <v>0</v>
          </cell>
          <cell r="L214">
            <v>0</v>
          </cell>
          <cell r="M214">
            <v>24.5</v>
          </cell>
          <cell r="N214">
            <v>37.24</v>
          </cell>
          <cell r="O214">
            <v>49</v>
          </cell>
          <cell r="P214">
            <v>0.3157894736842104</v>
          </cell>
          <cell r="Q214">
            <v>-0.24</v>
          </cell>
          <cell r="R214" t="e">
            <v>#REF!</v>
          </cell>
          <cell r="S214">
            <v>-0.16399999999999992</v>
          </cell>
          <cell r="T214">
            <v>36.75</v>
          </cell>
          <cell r="U214">
            <v>-0.013157894736842146</v>
          </cell>
          <cell r="Z214">
            <v>24.5</v>
          </cell>
          <cell r="AA214">
            <v>24.5</v>
          </cell>
          <cell r="AB214">
            <v>0</v>
          </cell>
        </row>
        <row r="215">
          <cell r="B215" t="str">
            <v>AP334</v>
          </cell>
          <cell r="D215">
            <v>26.7</v>
          </cell>
          <cell r="E215">
            <v>40.6</v>
          </cell>
          <cell r="F215">
            <v>0.5205992509363297</v>
          </cell>
          <cell r="K215">
            <v>0</v>
          </cell>
          <cell r="L215">
            <v>0</v>
          </cell>
          <cell r="M215">
            <v>26.7</v>
          </cell>
          <cell r="N215">
            <v>40.6</v>
          </cell>
          <cell r="O215">
            <v>53.4</v>
          </cell>
          <cell r="P215">
            <v>0.31527093596059097</v>
          </cell>
          <cell r="Q215">
            <v>-0.23970037453183513</v>
          </cell>
          <cell r="R215" t="e">
            <v>#REF!</v>
          </cell>
          <cell r="S215">
            <v>-0.16367041198501864</v>
          </cell>
          <cell r="T215">
            <v>40.05</v>
          </cell>
          <cell r="U215">
            <v>-0.013546798029556717</v>
          </cell>
          <cell r="V215">
            <v>29.95</v>
          </cell>
          <cell r="W215">
            <v>59.9</v>
          </cell>
          <cell r="X215">
            <v>38.95</v>
          </cell>
          <cell r="Z215">
            <v>27.5</v>
          </cell>
          <cell r="AA215">
            <v>26.7</v>
          </cell>
          <cell r="AB215">
            <v>-0.8000000000000007</v>
          </cell>
        </row>
        <row r="216">
          <cell r="B216" t="str">
            <v>AP366</v>
          </cell>
          <cell r="K216">
            <v>-1</v>
          </cell>
          <cell r="L216">
            <v>-1</v>
          </cell>
          <cell r="M216">
            <v>26.7</v>
          </cell>
          <cell r="N216">
            <v>40.6</v>
          </cell>
          <cell r="O216">
            <v>0</v>
          </cell>
          <cell r="P216">
            <v>-1</v>
          </cell>
          <cell r="Q216" t="e">
            <v>#DIV/0!</v>
          </cell>
          <cell r="R216" t="e">
            <v>#REF!</v>
          </cell>
          <cell r="S216" t="e">
            <v>#DIV/0!</v>
          </cell>
          <cell r="T216">
            <v>0</v>
          </cell>
          <cell r="U216">
            <v>-1</v>
          </cell>
          <cell r="V216">
            <v>20.2</v>
          </cell>
          <cell r="W216">
            <v>40.4</v>
          </cell>
          <cell r="X216">
            <v>38.95</v>
          </cell>
          <cell r="Z216">
            <v>27.5</v>
          </cell>
          <cell r="AA216">
            <v>26.7</v>
          </cell>
          <cell r="AB216">
            <v>-0.8000000000000007</v>
          </cell>
        </row>
        <row r="217">
          <cell r="B217" t="str">
            <v>AP577</v>
          </cell>
          <cell r="D217">
            <v>12.68</v>
          </cell>
          <cell r="E217">
            <v>26.25</v>
          </cell>
          <cell r="F217">
            <v>1.0701892744479498</v>
          </cell>
          <cell r="K217">
            <v>0</v>
          </cell>
          <cell r="L217">
            <v>0</v>
          </cell>
          <cell r="M217">
            <v>12.68</v>
          </cell>
          <cell r="N217">
            <v>26.25</v>
          </cell>
          <cell r="O217">
            <v>25.36</v>
          </cell>
          <cell r="P217">
            <v>-0.03390476190476188</v>
          </cell>
          <cell r="Q217">
            <v>0.03509463722397488</v>
          </cell>
          <cell r="R217" t="e">
            <v>#REF!</v>
          </cell>
          <cell r="S217">
            <v>0.13860410094637232</v>
          </cell>
          <cell r="T217">
            <v>19.02</v>
          </cell>
          <cell r="U217">
            <v>-0.27542857142857147</v>
          </cell>
          <cell r="V217">
            <v>15.9</v>
          </cell>
          <cell r="W217">
            <v>31.8</v>
          </cell>
          <cell r="X217">
            <v>20.7</v>
          </cell>
          <cell r="Z217">
            <v>15.7</v>
          </cell>
          <cell r="AA217">
            <v>12.68</v>
          </cell>
          <cell r="AB217">
            <v>-3.0199999999999996</v>
          </cell>
        </row>
        <row r="218">
          <cell r="B218" t="str">
            <v>AP944</v>
          </cell>
          <cell r="D218">
            <v>15.05</v>
          </cell>
          <cell r="E218">
            <v>23.32</v>
          </cell>
          <cell r="F218">
            <v>0.549501661129568</v>
          </cell>
          <cell r="K218">
            <v>0</v>
          </cell>
          <cell r="L218">
            <v>0</v>
          </cell>
          <cell r="M218">
            <v>15.05</v>
          </cell>
          <cell r="N218">
            <v>23.32</v>
          </cell>
          <cell r="O218">
            <v>30.1</v>
          </cell>
          <cell r="P218">
            <v>0.2907375643224701</v>
          </cell>
          <cell r="Q218">
            <v>-0.225249169435216</v>
          </cell>
          <cell r="R218" t="e">
            <v>#REF!</v>
          </cell>
          <cell r="S218">
            <v>-0.14777408637873757</v>
          </cell>
          <cell r="T218">
            <v>22.575000000000003</v>
          </cell>
          <cell r="U218">
            <v>-0.03194682675814742</v>
          </cell>
          <cell r="V218">
            <v>14.85</v>
          </cell>
          <cell r="W218">
            <v>29.7</v>
          </cell>
          <cell r="X218">
            <v>19.35</v>
          </cell>
          <cell r="Z218">
            <v>15.5</v>
          </cell>
          <cell r="AA218">
            <v>15.05</v>
          </cell>
          <cell r="AB218">
            <v>-0.4499999999999993</v>
          </cell>
        </row>
        <row r="219">
          <cell r="B219" t="str">
            <v>AP985</v>
          </cell>
          <cell r="V219">
            <v>22</v>
          </cell>
          <cell r="W219">
            <v>44</v>
          </cell>
          <cell r="X219">
            <v>28.7</v>
          </cell>
          <cell r="AB219">
            <v>0</v>
          </cell>
        </row>
        <row r="220">
          <cell r="AB220">
            <v>0</v>
          </cell>
        </row>
        <row r="221">
          <cell r="AB221">
            <v>0</v>
          </cell>
        </row>
        <row r="222">
          <cell r="B222" t="str">
            <v>ARA12</v>
          </cell>
          <cell r="D222">
            <v>11.34</v>
          </cell>
          <cell r="E222">
            <v>18.03</v>
          </cell>
          <cell r="F222">
            <v>0.58994708994709</v>
          </cell>
          <cell r="K222">
            <v>0</v>
          </cell>
          <cell r="L222">
            <v>0</v>
          </cell>
          <cell r="M222">
            <v>11.34</v>
          </cell>
          <cell r="N222">
            <v>18.03</v>
          </cell>
          <cell r="O222">
            <v>22.68</v>
          </cell>
          <cell r="P222">
            <v>0.2579034941763727</v>
          </cell>
          <cell r="Q222">
            <v>-0.205026455026455</v>
          </cell>
          <cell r="R222">
            <v>-0.205026455026455</v>
          </cell>
          <cell r="S222">
            <v>-0.12552910052910038</v>
          </cell>
          <cell r="T222">
            <v>17.009999999999998</v>
          </cell>
          <cell r="U222">
            <v>-0.05657237936772064</v>
          </cell>
          <cell r="V222">
            <v>13.1</v>
          </cell>
          <cell r="W222">
            <v>26.2</v>
          </cell>
          <cell r="X222">
            <v>17.05</v>
          </cell>
          <cell r="Z222">
            <v>11.5</v>
          </cell>
          <cell r="AA222">
            <v>11.34</v>
          </cell>
          <cell r="AB222">
            <v>-0.16000000000000014</v>
          </cell>
        </row>
        <row r="223">
          <cell r="B223" t="str">
            <v>ARA19</v>
          </cell>
          <cell r="D223">
            <v>12.41</v>
          </cell>
          <cell r="E223">
            <v>18.6</v>
          </cell>
          <cell r="F223">
            <v>0.49879129734085415</v>
          </cell>
          <cell r="K223">
            <v>0</v>
          </cell>
          <cell r="L223">
            <v>0</v>
          </cell>
          <cell r="M223">
            <v>12.41</v>
          </cell>
          <cell r="N223">
            <v>18.6</v>
          </cell>
          <cell r="O223">
            <v>24.82</v>
          </cell>
          <cell r="P223">
            <v>0.33440860215053747</v>
          </cell>
          <cell r="Q223">
            <v>-0.2506043513295729</v>
          </cell>
          <cell r="R223">
            <v>-0.2506043513295729</v>
          </cell>
          <cell r="S223">
            <v>-0.17566478646253003</v>
          </cell>
          <cell r="T223">
            <v>18.615000000000002</v>
          </cell>
          <cell r="U223">
            <v>0.0008064516129031585</v>
          </cell>
          <cell r="V223">
            <v>13.4</v>
          </cell>
          <cell r="W223">
            <v>26.8</v>
          </cell>
          <cell r="X223">
            <v>17.45</v>
          </cell>
          <cell r="Z223">
            <v>12.5</v>
          </cell>
          <cell r="AA223">
            <v>12.41</v>
          </cell>
          <cell r="AB223">
            <v>-0.08999999999999986</v>
          </cell>
        </row>
        <row r="224">
          <cell r="B224" t="str">
            <v>ARA22</v>
          </cell>
          <cell r="D224">
            <v>13.51</v>
          </cell>
          <cell r="E224">
            <v>20.68</v>
          </cell>
          <cell r="F224">
            <v>0.5307179866765359</v>
          </cell>
          <cell r="K224">
            <v>0</v>
          </cell>
          <cell r="L224">
            <v>0</v>
          </cell>
          <cell r="M224">
            <v>13.51</v>
          </cell>
          <cell r="N224">
            <v>20.68</v>
          </cell>
          <cell r="O224">
            <v>27.02</v>
          </cell>
          <cell r="P224">
            <v>0.3065764023210831</v>
          </cell>
          <cell r="Q224">
            <v>-0.23464100666173204</v>
          </cell>
          <cell r="R224">
            <v>-0.23464100666173204</v>
          </cell>
          <cell r="S224">
            <v>-0.15810510732790517</v>
          </cell>
          <cell r="T224">
            <v>20.265</v>
          </cell>
          <cell r="U224">
            <v>-0.020067698259187527</v>
          </cell>
          <cell r="V224">
            <v>14.4</v>
          </cell>
          <cell r="W224">
            <v>28.8</v>
          </cell>
          <cell r="X224">
            <v>18.75</v>
          </cell>
          <cell r="Z224">
            <v>14.5</v>
          </cell>
          <cell r="AA224">
            <v>13.51</v>
          </cell>
          <cell r="AB224">
            <v>-0.9900000000000002</v>
          </cell>
        </row>
        <row r="225">
          <cell r="B225" t="str">
            <v>AR021</v>
          </cell>
          <cell r="D225">
            <v>12.97</v>
          </cell>
          <cell r="E225">
            <v>20.2</v>
          </cell>
          <cell r="F225">
            <v>0.5574402467232074</v>
          </cell>
          <cell r="K225">
            <v>0</v>
          </cell>
          <cell r="L225">
            <v>0</v>
          </cell>
          <cell r="M225">
            <v>12.97</v>
          </cell>
          <cell r="N225">
            <v>20.2</v>
          </cell>
          <cell r="O225">
            <v>25.94</v>
          </cell>
          <cell r="P225">
            <v>0.2841584158415842</v>
          </cell>
          <cell r="Q225">
            <v>-0.22127987663839632</v>
          </cell>
          <cell r="R225">
            <v>-0.3809381029889898</v>
          </cell>
          <cell r="S225">
            <v>-0.14340786430223584</v>
          </cell>
          <cell r="T225">
            <v>19.455000000000002</v>
          </cell>
          <cell r="U225">
            <v>-0.0368811881188118</v>
          </cell>
          <cell r="V225">
            <v>14.9</v>
          </cell>
          <cell r="W225">
            <v>29.8</v>
          </cell>
          <cell r="X225">
            <v>19.4</v>
          </cell>
          <cell r="Z225">
            <v>15</v>
          </cell>
          <cell r="AA225">
            <v>12.97</v>
          </cell>
          <cell r="AB225">
            <v>-2.0299999999999994</v>
          </cell>
        </row>
        <row r="226">
          <cell r="B226" t="str">
            <v>AR022</v>
          </cell>
          <cell r="D226">
            <v>12.54</v>
          </cell>
          <cell r="E226">
            <v>19.65</v>
          </cell>
          <cell r="F226">
            <v>0.5669856459330143</v>
          </cell>
          <cell r="K226">
            <v>0</v>
          </cell>
          <cell r="L226">
            <v>0</v>
          </cell>
          <cell r="M226">
            <v>12.54</v>
          </cell>
          <cell r="N226">
            <v>19.65</v>
          </cell>
          <cell r="O226">
            <v>25.08</v>
          </cell>
          <cell r="P226">
            <v>0.2763358778625955</v>
          </cell>
          <cell r="Q226">
            <v>-0.21650717703349287</v>
          </cell>
          <cell r="R226">
            <v>-0.41285388770439024</v>
          </cell>
          <cell r="S226">
            <v>-0.13815789473684215</v>
          </cell>
          <cell r="T226">
            <v>18.81</v>
          </cell>
          <cell r="U226">
            <v>-0.042748091603053484</v>
          </cell>
          <cell r="V226">
            <v>15.2</v>
          </cell>
          <cell r="W226">
            <v>30.4</v>
          </cell>
          <cell r="X226">
            <v>19.8</v>
          </cell>
          <cell r="Z226">
            <v>13</v>
          </cell>
          <cell r="AA226">
            <v>12.54</v>
          </cell>
          <cell r="AB226">
            <v>-0.46000000000000085</v>
          </cell>
        </row>
        <row r="227">
          <cell r="B227" t="str">
            <v>AR023</v>
          </cell>
          <cell r="D227">
            <v>10.51</v>
          </cell>
          <cell r="E227">
            <v>17.01</v>
          </cell>
          <cell r="F227">
            <v>0.6184586108468126</v>
          </cell>
          <cell r="K227">
            <v>0</v>
          </cell>
          <cell r="L227">
            <v>0</v>
          </cell>
          <cell r="M227">
            <v>10.51</v>
          </cell>
          <cell r="N227">
            <v>17.01</v>
          </cell>
          <cell r="O227">
            <v>21.02</v>
          </cell>
          <cell r="P227">
            <v>0.23574368018812453</v>
          </cell>
          <cell r="Q227">
            <v>-0.19077069457659368</v>
          </cell>
          <cell r="R227">
            <v>-0.38064907342131593</v>
          </cell>
          <cell r="S227">
            <v>-0.109847764034253</v>
          </cell>
          <cell r="T227">
            <v>15.765</v>
          </cell>
          <cell r="U227">
            <v>-0.07319223985890655</v>
          </cell>
          <cell r="V227">
            <v>11.4</v>
          </cell>
          <cell r="W227">
            <v>22.8</v>
          </cell>
          <cell r="X227">
            <v>14.85</v>
          </cell>
          <cell r="Z227">
            <v>11</v>
          </cell>
          <cell r="AA227">
            <v>10.51</v>
          </cell>
          <cell r="AB227">
            <v>-0.4900000000000002</v>
          </cell>
        </row>
        <row r="228">
          <cell r="B228" t="str">
            <v>AR028</v>
          </cell>
          <cell r="D228">
            <v>12.26</v>
          </cell>
          <cell r="E228">
            <v>19.78</v>
          </cell>
          <cell r="F228">
            <v>0.6133768352365416</v>
          </cell>
          <cell r="K228">
            <v>0</v>
          </cell>
          <cell r="L228">
            <v>0</v>
          </cell>
          <cell r="M228">
            <v>12.26</v>
          </cell>
          <cell r="N228">
            <v>19.78</v>
          </cell>
          <cell r="O228">
            <v>24.52</v>
          </cell>
          <cell r="P228">
            <v>0.23963599595551055</v>
          </cell>
          <cell r="Q228">
            <v>-0.19331158238172919</v>
          </cell>
          <cell r="R228">
            <v>-0.5006099378924231</v>
          </cell>
          <cell r="S228">
            <v>-0.11264274061990198</v>
          </cell>
          <cell r="T228">
            <v>18.39</v>
          </cell>
          <cell r="U228">
            <v>-0.07027300303336703</v>
          </cell>
          <cell r="V228">
            <v>9</v>
          </cell>
          <cell r="W228">
            <v>18</v>
          </cell>
          <cell r="X228">
            <v>11.7</v>
          </cell>
          <cell r="Z228">
            <v>9</v>
          </cell>
          <cell r="AA228">
            <v>12.26</v>
          </cell>
          <cell r="AB228">
            <v>3.26</v>
          </cell>
        </row>
        <row r="229">
          <cell r="B229" t="str">
            <v>AR037</v>
          </cell>
          <cell r="D229">
            <v>9.71</v>
          </cell>
          <cell r="E229">
            <v>15.95</v>
          </cell>
          <cell r="F229">
            <v>0.6426364572605558</v>
          </cell>
          <cell r="K229">
            <v>0</v>
          </cell>
          <cell r="L229">
            <v>0</v>
          </cell>
          <cell r="M229">
            <v>9.71</v>
          </cell>
          <cell r="N229">
            <v>15.95</v>
          </cell>
          <cell r="O229">
            <v>19.42</v>
          </cell>
          <cell r="P229">
            <v>0.21755485893416937</v>
          </cell>
          <cell r="Q229">
            <v>-0.17868177136972208</v>
          </cell>
          <cell r="R229">
            <v>-0.5177661951022154</v>
          </cell>
          <cell r="S229">
            <v>-0.09654994850669407</v>
          </cell>
          <cell r="T229">
            <v>14.565000000000001</v>
          </cell>
          <cell r="U229">
            <v>-0.08683385579937297</v>
          </cell>
          <cell r="V229">
            <v>10.4</v>
          </cell>
          <cell r="W229">
            <v>20.8</v>
          </cell>
          <cell r="X229">
            <v>13.55</v>
          </cell>
          <cell r="Z229">
            <v>10</v>
          </cell>
          <cell r="AA229">
            <v>9.71</v>
          </cell>
          <cell r="AB229">
            <v>-0.28999999999999915</v>
          </cell>
        </row>
        <row r="230">
          <cell r="B230" t="str">
            <v>AR038</v>
          </cell>
          <cell r="D230">
            <v>12.38</v>
          </cell>
          <cell r="E230">
            <v>19.16</v>
          </cell>
          <cell r="F230">
            <v>0.5476575121163165</v>
          </cell>
          <cell r="K230">
            <v>0</v>
          </cell>
          <cell r="L230">
            <v>0</v>
          </cell>
          <cell r="M230">
            <v>12.38</v>
          </cell>
          <cell r="N230">
            <v>19.16</v>
          </cell>
          <cell r="O230">
            <v>24.76</v>
          </cell>
          <cell r="P230">
            <v>0.29227557411273497</v>
          </cell>
          <cell r="Q230">
            <v>-0.22617124394184174</v>
          </cell>
          <cell r="R230">
            <v>-0.5207284429221491</v>
          </cell>
          <cell r="S230">
            <v>-0.14878836833602593</v>
          </cell>
          <cell r="T230">
            <v>18.57</v>
          </cell>
          <cell r="U230">
            <v>-0.030793319415448828</v>
          </cell>
          <cell r="V230">
            <v>13.9</v>
          </cell>
          <cell r="W230">
            <v>27.8</v>
          </cell>
          <cell r="X230">
            <v>18.1</v>
          </cell>
          <cell r="Z230">
            <v>13</v>
          </cell>
          <cell r="AA230">
            <v>12.38</v>
          </cell>
          <cell r="AB230">
            <v>-0.6199999999999992</v>
          </cell>
        </row>
        <row r="231">
          <cell r="B231" t="str">
            <v>AR042</v>
          </cell>
          <cell r="D231">
            <v>12.61</v>
          </cell>
          <cell r="E231">
            <v>20.9</v>
          </cell>
          <cell r="F231">
            <v>0.6574147501982552</v>
          </cell>
          <cell r="K231">
            <v>0</v>
          </cell>
          <cell r="L231">
            <v>0</v>
          </cell>
          <cell r="M231">
            <v>12.61</v>
          </cell>
          <cell r="N231">
            <v>20.9</v>
          </cell>
          <cell r="O231">
            <v>25.22</v>
          </cell>
          <cell r="P231">
            <v>0.2066985645933015</v>
          </cell>
          <cell r="Q231">
            <v>-0.17129262490087238</v>
          </cell>
          <cell r="R231">
            <v>-0.5861517724802396</v>
          </cell>
          <cell r="S231">
            <v>-0.08842188739095946</v>
          </cell>
          <cell r="T231">
            <v>18.915</v>
          </cell>
          <cell r="U231">
            <v>-0.09497607655502394</v>
          </cell>
          <cell r="V231">
            <v>15.25</v>
          </cell>
          <cell r="W231">
            <v>30.5</v>
          </cell>
          <cell r="X231">
            <v>19.85</v>
          </cell>
          <cell r="Z231">
            <v>13.5</v>
          </cell>
          <cell r="AA231">
            <v>12.61</v>
          </cell>
          <cell r="AB231">
            <v>-0.8900000000000006</v>
          </cell>
        </row>
        <row r="232">
          <cell r="B232" t="str">
            <v>AR045</v>
          </cell>
          <cell r="D232">
            <v>14.1</v>
          </cell>
          <cell r="E232">
            <v>22.35</v>
          </cell>
          <cell r="F232">
            <v>0.5851063829787235</v>
          </cell>
          <cell r="K232">
            <v>0</v>
          </cell>
          <cell r="L232">
            <v>0</v>
          </cell>
          <cell r="M232">
            <v>14.1</v>
          </cell>
          <cell r="N232">
            <v>22.35</v>
          </cell>
          <cell r="O232">
            <v>28.2</v>
          </cell>
          <cell r="P232">
            <v>0.261744966442953</v>
          </cell>
          <cell r="Q232">
            <v>-0.20744680851063824</v>
          </cell>
          <cell r="R232">
            <v>-0.6178040588842026</v>
          </cell>
          <cell r="S232">
            <v>-0.128191489361702</v>
          </cell>
          <cell r="T232">
            <v>21.15</v>
          </cell>
          <cell r="U232">
            <v>-0.05369127516778538</v>
          </cell>
          <cell r="V232">
            <v>15.7</v>
          </cell>
          <cell r="W232">
            <v>31.4</v>
          </cell>
          <cell r="X232">
            <v>17.9</v>
          </cell>
          <cell r="Z232">
            <v>14.5</v>
          </cell>
          <cell r="AA232">
            <v>14.1</v>
          </cell>
          <cell r="AB232">
            <v>-0.40000000000000036</v>
          </cell>
        </row>
        <row r="233">
          <cell r="B233" t="str">
            <v>AR046</v>
          </cell>
          <cell r="D233">
            <v>11.29</v>
          </cell>
          <cell r="E233">
            <v>18.54</v>
          </cell>
          <cell r="F233">
            <v>0.642161204605846</v>
          </cell>
          <cell r="K233">
            <v>0</v>
          </cell>
          <cell r="L233">
            <v>0</v>
          </cell>
          <cell r="M233">
            <v>11.29</v>
          </cell>
          <cell r="N233">
            <v>18.54</v>
          </cell>
          <cell r="O233">
            <v>22.58</v>
          </cell>
          <cell r="P233">
            <v>0.21790722761596548</v>
          </cell>
          <cell r="Q233">
            <v>-0.178919397697077</v>
          </cell>
          <cell r="R233">
            <v>-0.6064794212478585</v>
          </cell>
          <cell r="S233">
            <v>-0.09681133746678461</v>
          </cell>
          <cell r="T233">
            <v>16.935</v>
          </cell>
          <cell r="U233">
            <v>-0.08656957928802589</v>
          </cell>
          <cell r="V233">
            <v>13.95</v>
          </cell>
          <cell r="W233">
            <v>27.9</v>
          </cell>
          <cell r="X233">
            <v>18.15</v>
          </cell>
          <cell r="Z233">
            <v>12</v>
          </cell>
          <cell r="AA233">
            <v>11.29</v>
          </cell>
          <cell r="AB233">
            <v>-0.7100000000000009</v>
          </cell>
        </row>
        <row r="234">
          <cell r="B234" t="str">
            <v>AR053</v>
          </cell>
          <cell r="D234">
            <v>15.03</v>
          </cell>
          <cell r="E234">
            <v>24.59</v>
          </cell>
          <cell r="F234">
            <v>0.6360612109115105</v>
          </cell>
          <cell r="K234">
            <v>0</v>
          </cell>
          <cell r="L234">
            <v>0</v>
          </cell>
          <cell r="M234">
            <v>15.03</v>
          </cell>
          <cell r="N234">
            <v>24.59</v>
          </cell>
          <cell r="O234">
            <v>30.06</v>
          </cell>
          <cell r="P234">
            <v>0.2224481496543309</v>
          </cell>
          <cell r="Q234">
            <v>-0.18196939454424477</v>
          </cell>
          <cell r="R234">
            <v>-0.6614594838752192</v>
          </cell>
          <cell r="S234">
            <v>-0.10016633399866914</v>
          </cell>
          <cell r="T234">
            <v>22.544999999999998</v>
          </cell>
          <cell r="U234">
            <v>-0.08316388775925176</v>
          </cell>
          <cell r="V234">
            <v>25.25</v>
          </cell>
          <cell r="W234">
            <v>50.5</v>
          </cell>
          <cell r="X234">
            <v>28.25</v>
          </cell>
          <cell r="Z234">
            <v>18.5</v>
          </cell>
          <cell r="AA234">
            <v>15.03</v>
          </cell>
          <cell r="AB234">
            <v>-3.4700000000000006</v>
          </cell>
        </row>
        <row r="235">
          <cell r="B235" t="str">
            <v>AR054</v>
          </cell>
          <cell r="D235">
            <v>14.57</v>
          </cell>
          <cell r="E235">
            <v>23.08</v>
          </cell>
          <cell r="F235">
            <v>0.5840768702814001</v>
          </cell>
          <cell r="K235">
            <v>0</v>
          </cell>
          <cell r="L235">
            <v>0</v>
          </cell>
          <cell r="M235">
            <v>14.57</v>
          </cell>
          <cell r="N235">
            <v>23.08</v>
          </cell>
          <cell r="O235">
            <v>29.14</v>
          </cell>
          <cell r="P235">
            <v>0.26256499133448896</v>
          </cell>
          <cell r="Q235">
            <v>-0.20796156485929995</v>
          </cell>
          <cell r="R235">
            <v>-0.6972861248815168</v>
          </cell>
          <cell r="S235">
            <v>-0.1287577213452299</v>
          </cell>
          <cell r="T235">
            <v>21.855</v>
          </cell>
          <cell r="U235">
            <v>-0.05307625649913339</v>
          </cell>
          <cell r="V235">
            <v>21</v>
          </cell>
          <cell r="W235">
            <v>42</v>
          </cell>
          <cell r="X235">
            <v>27.3</v>
          </cell>
          <cell r="Z235">
            <v>18</v>
          </cell>
          <cell r="AA235">
            <v>14.57</v>
          </cell>
          <cell r="AB235">
            <v>-3.4299999999999997</v>
          </cell>
        </row>
        <row r="236">
          <cell r="B236" t="str">
            <v>AR055</v>
          </cell>
          <cell r="D236">
            <v>16.37</v>
          </cell>
          <cell r="E236">
            <v>25.95</v>
          </cell>
          <cell r="F236">
            <v>0.585216860109957</v>
          </cell>
          <cell r="K236">
            <v>0</v>
          </cell>
          <cell r="L236">
            <v>0</v>
          </cell>
          <cell r="M236">
            <v>16.37</v>
          </cell>
          <cell r="N236">
            <v>25.95</v>
          </cell>
          <cell r="O236">
            <v>32.74</v>
          </cell>
          <cell r="P236">
            <v>0.2616570327552987</v>
          </cell>
          <cell r="Q236">
            <v>-0.2073915699450215</v>
          </cell>
          <cell r="R236">
            <v>-0.6880922718809386</v>
          </cell>
          <cell r="S236">
            <v>-0.12813072693952354</v>
          </cell>
          <cell r="T236">
            <v>24.555</v>
          </cell>
          <cell r="U236">
            <v>-0.05375722543352601</v>
          </cell>
          <cell r="V236">
            <v>19.4</v>
          </cell>
          <cell r="W236">
            <v>38.8</v>
          </cell>
          <cell r="X236">
            <v>25.25</v>
          </cell>
          <cell r="Z236">
            <v>16.9</v>
          </cell>
          <cell r="AA236">
            <v>16.37</v>
          </cell>
          <cell r="AB236">
            <v>-0.5299999999999976</v>
          </cell>
        </row>
        <row r="237">
          <cell r="B237" t="str">
            <v>AR070</v>
          </cell>
          <cell r="D237">
            <v>11.01</v>
          </cell>
          <cell r="E237">
            <v>16.83</v>
          </cell>
          <cell r="F237">
            <v>0.528610354223433</v>
          </cell>
          <cell r="K237">
            <v>0</v>
          </cell>
          <cell r="L237">
            <v>0</v>
          </cell>
          <cell r="M237">
            <v>11.01</v>
          </cell>
          <cell r="N237">
            <v>16.83</v>
          </cell>
          <cell r="O237">
            <v>22.02</v>
          </cell>
          <cell r="P237">
            <v>0.3083778966131909</v>
          </cell>
          <cell r="Q237">
            <v>-0.23569482288828347</v>
          </cell>
          <cell r="R237">
            <v>-0.7412517308637575</v>
          </cell>
          <cell r="S237">
            <v>-0.15926430517711176</v>
          </cell>
          <cell r="T237">
            <v>16.515</v>
          </cell>
          <cell r="U237">
            <v>-0.018716577540106805</v>
          </cell>
          <cell r="V237">
            <v>10.7</v>
          </cell>
          <cell r="W237">
            <v>21.4</v>
          </cell>
          <cell r="X237">
            <v>13.95</v>
          </cell>
          <cell r="Z237">
            <v>11</v>
          </cell>
          <cell r="AA237">
            <v>11.01</v>
          </cell>
          <cell r="AB237">
            <v>0.009999999999999787</v>
          </cell>
        </row>
        <row r="238">
          <cell r="B238" t="str">
            <v>AR107</v>
          </cell>
          <cell r="D238">
            <v>46.25</v>
          </cell>
          <cell r="E238">
            <v>74.53</v>
          </cell>
          <cell r="F238">
            <v>0.6114594594594596</v>
          </cell>
          <cell r="K238">
            <v>0</v>
          </cell>
          <cell r="L238">
            <v>0</v>
          </cell>
          <cell r="M238">
            <v>46.25</v>
          </cell>
          <cell r="N238">
            <v>74.53</v>
          </cell>
          <cell r="O238">
            <v>92.5</v>
          </cell>
          <cell r="P238">
            <v>0.2411109620287133</v>
          </cell>
          <cell r="Q238">
            <v>-0.19427027027027022</v>
          </cell>
          <cell r="R238">
            <v>-0.7560944312153454</v>
          </cell>
          <cell r="S238">
            <v>-0.11369729729729727</v>
          </cell>
          <cell r="T238">
            <v>69.375</v>
          </cell>
          <cell r="U238">
            <v>-0.06916677847846509</v>
          </cell>
          <cell r="V238">
            <v>53.4</v>
          </cell>
          <cell r="W238">
            <v>106.8</v>
          </cell>
          <cell r="X238">
            <v>69.45</v>
          </cell>
          <cell r="Z238">
            <v>47</v>
          </cell>
          <cell r="AA238">
            <v>46.25</v>
          </cell>
          <cell r="AB238">
            <v>-0.75</v>
          </cell>
        </row>
        <row r="239">
          <cell r="B239" t="str">
            <v>AR110</v>
          </cell>
          <cell r="D239">
            <v>9.1</v>
          </cell>
          <cell r="E239">
            <v>16.2</v>
          </cell>
          <cell r="F239">
            <v>0.7802197802197801</v>
          </cell>
          <cell r="K239">
            <v>0</v>
          </cell>
          <cell r="L239">
            <v>0</v>
          </cell>
          <cell r="M239">
            <v>9.1</v>
          </cell>
          <cell r="N239">
            <v>16.2</v>
          </cell>
          <cell r="O239">
            <v>18.2</v>
          </cell>
          <cell r="P239">
            <v>0.1234567901234569</v>
          </cell>
          <cell r="Q239">
            <v>-0.10989010989010994</v>
          </cell>
          <cell r="R239">
            <v>-0.7223678463995167</v>
          </cell>
          <cell r="S239">
            <v>-0.020879120879120805</v>
          </cell>
          <cell r="T239">
            <v>13.649999999999999</v>
          </cell>
          <cell r="U239">
            <v>-0.15740740740740744</v>
          </cell>
          <cell r="V239">
            <v>10.4</v>
          </cell>
          <cell r="W239">
            <v>20.8</v>
          </cell>
          <cell r="X239">
            <v>13.55</v>
          </cell>
          <cell r="Z239">
            <v>9.25</v>
          </cell>
          <cell r="AA239">
            <v>43.51</v>
          </cell>
          <cell r="AB239">
            <v>34.26</v>
          </cell>
        </row>
        <row r="240">
          <cell r="B240" t="str">
            <v>AR115</v>
          </cell>
          <cell r="D240">
            <v>43.19</v>
          </cell>
          <cell r="E240">
            <v>78.55</v>
          </cell>
          <cell r="F240">
            <v>0.8187080342671915</v>
          </cell>
          <cell r="K240">
            <v>0</v>
          </cell>
          <cell r="L240">
            <v>0</v>
          </cell>
          <cell r="M240">
            <v>43.19</v>
          </cell>
          <cell r="N240">
            <v>78.55</v>
          </cell>
          <cell r="O240">
            <v>86.38</v>
          </cell>
          <cell r="P240">
            <v>0.09968173138128589</v>
          </cell>
          <cell r="Q240">
            <v>-0.09064598286640424</v>
          </cell>
          <cell r="R240">
            <v>-0.764706222034593</v>
          </cell>
          <cell r="S240">
            <v>0.00028941884695532494</v>
          </cell>
          <cell r="T240">
            <v>64.785</v>
          </cell>
          <cell r="U240">
            <v>-0.17523870146403564</v>
          </cell>
          <cell r="V240">
            <v>63.6</v>
          </cell>
          <cell r="W240">
            <v>127.2</v>
          </cell>
          <cell r="X240">
            <v>82.7</v>
          </cell>
          <cell r="Z240">
            <v>57</v>
          </cell>
          <cell r="AA240">
            <v>13.91</v>
          </cell>
          <cell r="AB240">
            <v>-43.09</v>
          </cell>
        </row>
        <row r="241">
          <cell r="B241" t="str">
            <v>AR116</v>
          </cell>
          <cell r="D241">
            <v>43.51</v>
          </cell>
          <cell r="E241">
            <v>69.31</v>
          </cell>
          <cell r="F241">
            <v>0.5929671339921858</v>
          </cell>
          <cell r="K241">
            <v>0</v>
          </cell>
          <cell r="L241">
            <v>0</v>
          </cell>
          <cell r="M241">
            <v>43.51</v>
          </cell>
          <cell r="N241">
            <v>69.31</v>
          </cell>
          <cell r="O241">
            <v>87.02</v>
          </cell>
          <cell r="P241">
            <v>0.2555186841725581</v>
          </cell>
          <cell r="Q241">
            <v>-0.2035164330039071</v>
          </cell>
          <cell r="R241">
            <v>-0.8057332225641873</v>
          </cell>
          <cell r="S241">
            <v>-0.12386807630429764</v>
          </cell>
          <cell r="T241">
            <v>65.265</v>
          </cell>
          <cell r="U241">
            <v>-0.058360986870581444</v>
          </cell>
          <cell r="V241">
            <v>40.5</v>
          </cell>
          <cell r="W241">
            <v>81</v>
          </cell>
          <cell r="X241">
            <v>52.65</v>
          </cell>
          <cell r="Z241">
            <v>44</v>
          </cell>
          <cell r="AA241">
            <v>15.7</v>
          </cell>
          <cell r="AB241">
            <v>-28.3</v>
          </cell>
        </row>
        <row r="242">
          <cell r="B242" t="str">
            <v>AR121</v>
          </cell>
          <cell r="D242">
            <v>23.34</v>
          </cell>
          <cell r="E242">
            <v>34.4</v>
          </cell>
          <cell r="F242">
            <v>0.4738646101113968</v>
          </cell>
          <cell r="K242">
            <v>0</v>
          </cell>
          <cell r="L242">
            <v>0</v>
          </cell>
          <cell r="M242">
            <v>23.34</v>
          </cell>
          <cell r="N242">
            <v>34.4</v>
          </cell>
          <cell r="O242">
            <v>46.68</v>
          </cell>
          <cell r="P242">
            <v>0.3569767441860465</v>
          </cell>
          <cell r="Q242">
            <v>-0.2630676949443016</v>
          </cell>
          <cell r="R242">
            <v>-0.7954038970896181</v>
          </cell>
          <cell r="S242">
            <v>-0.18937446443873174</v>
          </cell>
          <cell r="T242">
            <v>35.01</v>
          </cell>
          <cell r="U242">
            <v>0.017732558139534893</v>
          </cell>
          <cell r="V242">
            <v>24.1</v>
          </cell>
          <cell r="W242">
            <v>48.2</v>
          </cell>
          <cell r="X242">
            <v>31.35</v>
          </cell>
          <cell r="Z242">
            <v>24</v>
          </cell>
          <cell r="AA242">
            <v>18.54</v>
          </cell>
          <cell r="AB242">
            <v>-5.460000000000001</v>
          </cell>
        </row>
        <row r="243">
          <cell r="B243" t="str">
            <v>AR123</v>
          </cell>
          <cell r="D243">
            <v>13.51</v>
          </cell>
          <cell r="E243">
            <v>23.32</v>
          </cell>
          <cell r="F243">
            <v>0.7261287934863065</v>
          </cell>
          <cell r="K243">
            <v>0</v>
          </cell>
          <cell r="L243">
            <v>0</v>
          </cell>
          <cell r="M243">
            <v>13.51</v>
          </cell>
          <cell r="N243">
            <v>23.32</v>
          </cell>
          <cell r="O243">
            <v>27.02</v>
          </cell>
          <cell r="P243">
            <v>0.1586620926243567</v>
          </cell>
          <cell r="Q243">
            <v>-0.13693560325684673</v>
          </cell>
          <cell r="R243">
            <v>-0.7969263174628686</v>
          </cell>
          <cell r="S243">
            <v>-0.050629163582531445</v>
          </cell>
          <cell r="T243">
            <v>20.265</v>
          </cell>
          <cell r="U243">
            <v>-0.13100343053173236</v>
          </cell>
          <cell r="V243">
            <v>17.25</v>
          </cell>
          <cell r="W243">
            <v>34.5</v>
          </cell>
          <cell r="X243">
            <v>22.45</v>
          </cell>
          <cell r="Z243">
            <v>17.5</v>
          </cell>
          <cell r="AA243">
            <v>70.38</v>
          </cell>
          <cell r="AB243">
            <v>52.879999999999995</v>
          </cell>
        </row>
        <row r="244">
          <cell r="B244" t="str">
            <v>AR125</v>
          </cell>
          <cell r="D244">
            <v>13.91</v>
          </cell>
          <cell r="E244">
            <v>20.39</v>
          </cell>
          <cell r="F244">
            <v>0.46585190510424157</v>
          </cell>
          <cell r="K244">
            <v>0</v>
          </cell>
          <cell r="L244">
            <v>0</v>
          </cell>
          <cell r="M244">
            <v>13.91</v>
          </cell>
          <cell r="N244">
            <v>20.39</v>
          </cell>
          <cell r="O244">
            <v>27.82</v>
          </cell>
          <cell r="P244">
            <v>0.3643943109367336</v>
          </cell>
          <cell r="Q244">
            <v>-0.2670740474478792</v>
          </cell>
          <cell r="R244">
            <v>-0.8576168370986261</v>
          </cell>
          <cell r="S244">
            <v>-0.19378145219266707</v>
          </cell>
          <cell r="T244">
            <v>20.865000000000002</v>
          </cell>
          <cell r="U244">
            <v>0.023295733202550295</v>
          </cell>
          <cell r="V244">
            <v>16.1</v>
          </cell>
          <cell r="W244">
            <v>32.2</v>
          </cell>
          <cell r="X244">
            <v>20.95</v>
          </cell>
          <cell r="Z244">
            <v>14.3</v>
          </cell>
          <cell r="AA244">
            <v>32.55</v>
          </cell>
          <cell r="AB244">
            <v>18.249999999999996</v>
          </cell>
        </row>
        <row r="245">
          <cell r="B245" t="str">
            <v>AR130</v>
          </cell>
          <cell r="D245">
            <v>15.7</v>
          </cell>
          <cell r="E245">
            <v>24.87</v>
          </cell>
          <cell r="F245">
            <v>0.5840764331210193</v>
          </cell>
          <cell r="K245">
            <v>0</v>
          </cell>
          <cell r="L245">
            <v>0</v>
          </cell>
          <cell r="M245">
            <v>15.7</v>
          </cell>
          <cell r="N245">
            <v>24.87</v>
          </cell>
          <cell r="O245">
            <v>31.4</v>
          </cell>
          <cell r="P245">
            <v>0.2625653397667871</v>
          </cell>
          <cell r="Q245">
            <v>-0.20796178343949034</v>
          </cell>
          <cell r="R245">
            <v>-0.8379520675356307</v>
          </cell>
          <cell r="S245">
            <v>-0.12875796178343935</v>
          </cell>
          <cell r="T245">
            <v>23.549999999999997</v>
          </cell>
          <cell r="U245">
            <v>-0.053075995174909685</v>
          </cell>
          <cell r="V245">
            <v>16.5</v>
          </cell>
          <cell r="W245">
            <v>33</v>
          </cell>
          <cell r="X245">
            <v>21.45</v>
          </cell>
          <cell r="Z245">
            <v>16</v>
          </cell>
          <cell r="AA245">
            <v>32.58</v>
          </cell>
          <cell r="AB245">
            <v>16.58</v>
          </cell>
        </row>
        <row r="246">
          <cell r="B246" t="str">
            <v>AR150</v>
          </cell>
          <cell r="D246">
            <v>13.38</v>
          </cell>
          <cell r="E246">
            <v>20.67</v>
          </cell>
          <cell r="F246">
            <v>0.5448430493273544</v>
          </cell>
          <cell r="K246">
            <v>0</v>
          </cell>
          <cell r="L246">
            <v>0</v>
          </cell>
          <cell r="M246">
            <v>13.38</v>
          </cell>
          <cell r="N246">
            <v>20.67</v>
          </cell>
          <cell r="O246">
            <v>26.76</v>
          </cell>
          <cell r="P246">
            <v>0.2946298984034832</v>
          </cell>
          <cell r="Q246">
            <v>-0.2275784753363228</v>
          </cell>
          <cell r="R246">
            <v>-0.8431415165156014</v>
          </cell>
          <cell r="S246">
            <v>-0.15033632286995502</v>
          </cell>
          <cell r="T246">
            <v>20.07</v>
          </cell>
          <cell r="U246">
            <v>-0.029027576197387606</v>
          </cell>
          <cell r="V246">
            <v>13.1</v>
          </cell>
          <cell r="W246">
            <v>26.2</v>
          </cell>
          <cell r="X246">
            <v>17.05</v>
          </cell>
          <cell r="Z246">
            <v>13</v>
          </cell>
          <cell r="AA246">
            <v>18.86</v>
          </cell>
          <cell r="AB246">
            <v>5.859999999999999</v>
          </cell>
        </row>
        <row r="247">
          <cell r="B247" t="str">
            <v>AR162</v>
          </cell>
          <cell r="D247">
            <v>11.3</v>
          </cell>
          <cell r="E247">
            <v>23.32</v>
          </cell>
          <cell r="F247">
            <v>1.0637168141592919</v>
          </cell>
          <cell r="K247">
            <v>0</v>
          </cell>
          <cell r="L247">
            <v>0</v>
          </cell>
          <cell r="M247">
            <v>11.3</v>
          </cell>
          <cell r="N247">
            <v>23.32</v>
          </cell>
          <cell r="O247">
            <v>22.6</v>
          </cell>
          <cell r="P247">
            <v>-0.030874785591766707</v>
          </cell>
          <cell r="Q247">
            <v>0.031858407079645934</v>
          </cell>
          <cell r="R247">
            <v>-0.8530807363336266</v>
          </cell>
          <cell r="S247">
            <v>0.1350442477876106</v>
          </cell>
          <cell r="T247">
            <v>16.950000000000003</v>
          </cell>
          <cell r="U247">
            <v>-0.27315608919382495</v>
          </cell>
          <cell r="V247">
            <v>12.25</v>
          </cell>
          <cell r="W247">
            <v>24.5</v>
          </cell>
          <cell r="X247">
            <v>15.95</v>
          </cell>
          <cell r="Z247">
            <v>11.75</v>
          </cell>
          <cell r="AA247">
            <v>44.67</v>
          </cell>
          <cell r="AB247">
            <v>32.92</v>
          </cell>
        </row>
        <row r="248">
          <cell r="B248" t="str">
            <v>AR180</v>
          </cell>
          <cell r="D248">
            <v>18.54</v>
          </cell>
          <cell r="E248">
            <v>29.82</v>
          </cell>
          <cell r="F248">
            <v>0.6084142394822007</v>
          </cell>
          <cell r="K248">
            <v>0</v>
          </cell>
          <cell r="L248">
            <v>0</v>
          </cell>
          <cell r="M248">
            <v>18.54</v>
          </cell>
          <cell r="N248">
            <v>29.82</v>
          </cell>
          <cell r="O248">
            <v>37.08</v>
          </cell>
          <cell r="P248">
            <v>0.24346076458752508</v>
          </cell>
          <cell r="Q248">
            <v>-0.19579288025889963</v>
          </cell>
          <cell r="R248">
            <v>-0.8696798989728292</v>
          </cell>
          <cell r="S248">
            <v>-0.11537216828478958</v>
          </cell>
          <cell r="T248">
            <v>27.81</v>
          </cell>
          <cell r="U248">
            <v>-0.06740442655935619</v>
          </cell>
          <cell r="V248">
            <v>20.3</v>
          </cell>
          <cell r="W248">
            <v>40.6</v>
          </cell>
          <cell r="X248">
            <v>26.4</v>
          </cell>
          <cell r="Z248">
            <v>19</v>
          </cell>
          <cell r="AA248">
            <v>14.13</v>
          </cell>
          <cell r="AB248">
            <v>-4.869999999999999</v>
          </cell>
        </row>
        <row r="249">
          <cell r="B249" t="str">
            <v>AR181</v>
          </cell>
          <cell r="D249">
            <v>33.13</v>
          </cell>
          <cell r="E249">
            <v>56.06</v>
          </cell>
          <cell r="F249">
            <v>0.6921219438575308</v>
          </cell>
          <cell r="K249">
            <v>0</v>
          </cell>
          <cell r="L249">
            <v>0</v>
          </cell>
          <cell r="M249">
            <v>33.13</v>
          </cell>
          <cell r="N249">
            <v>56.06</v>
          </cell>
          <cell r="O249">
            <v>66.26</v>
          </cell>
          <cell r="P249">
            <v>0.18194791295041024</v>
          </cell>
          <cell r="Q249">
            <v>-0.1539390280712346</v>
          </cell>
          <cell r="R249">
            <v>-0.8672881590079176</v>
          </cell>
          <cell r="S249">
            <v>-0.0693329308783579</v>
          </cell>
          <cell r="T249">
            <v>49.69500000000001</v>
          </cell>
          <cell r="U249">
            <v>-0.11353906528719215</v>
          </cell>
          <cell r="V249">
            <v>41.2</v>
          </cell>
          <cell r="W249">
            <v>82.4</v>
          </cell>
          <cell r="X249">
            <v>53.6</v>
          </cell>
          <cell r="Z249">
            <v>34.5</v>
          </cell>
          <cell r="AA249">
            <v>15.24</v>
          </cell>
          <cell r="AB249">
            <v>-19.259999999999998</v>
          </cell>
        </row>
        <row r="250">
          <cell r="B250" t="str">
            <v>AR203</v>
          </cell>
          <cell r="D250">
            <v>70.38</v>
          </cell>
          <cell r="E250">
            <v>117.48</v>
          </cell>
          <cell r="F250">
            <v>0.6692242114237001</v>
          </cell>
          <cell r="K250">
            <v>0</v>
          </cell>
          <cell r="L250">
            <v>0</v>
          </cell>
          <cell r="M250">
            <v>70.38</v>
          </cell>
          <cell r="N250">
            <v>117.48</v>
          </cell>
          <cell r="O250">
            <v>140.76</v>
          </cell>
          <cell r="P250">
            <v>0.19816138917262505</v>
          </cell>
          <cell r="Q250">
            <v>-0.16538789428814993</v>
          </cell>
          <cell r="R250">
            <v>-0.8773794039817736</v>
          </cell>
          <cell r="S250">
            <v>-0.08192668371696488</v>
          </cell>
          <cell r="T250">
            <v>105.57</v>
          </cell>
          <cell r="U250">
            <v>-0.10137895812053122</v>
          </cell>
          <cell r="V250">
            <v>88.5</v>
          </cell>
          <cell r="W250">
            <v>177</v>
          </cell>
          <cell r="X250">
            <v>115.1</v>
          </cell>
          <cell r="Z250">
            <v>76</v>
          </cell>
          <cell r="AA250">
            <v>18.17</v>
          </cell>
          <cell r="AB250">
            <v>-57.83</v>
          </cell>
        </row>
        <row r="251">
          <cell r="B251" t="str">
            <v>AR206</v>
          </cell>
          <cell r="D251">
            <v>45.23</v>
          </cell>
          <cell r="E251">
            <v>77.72</v>
          </cell>
          <cell r="F251">
            <v>0.7183285430024322</v>
          </cell>
          <cell r="K251">
            <v>0</v>
          </cell>
          <cell r="L251">
            <v>0</v>
          </cell>
          <cell r="M251">
            <v>45.23</v>
          </cell>
          <cell r="N251">
            <v>77.72</v>
          </cell>
          <cell r="O251">
            <v>90.46</v>
          </cell>
          <cell r="P251">
            <v>0.16392177045805445</v>
          </cell>
          <cell r="Q251">
            <v>-0.1408357284987839</v>
          </cell>
          <cell r="R251">
            <v>-0.8880336253390259</v>
          </cell>
          <cell r="S251">
            <v>-0.0549193013486623</v>
          </cell>
          <cell r="T251">
            <v>67.845</v>
          </cell>
          <cell r="U251">
            <v>-0.12705867215645905</v>
          </cell>
          <cell r="V251">
            <v>82.5</v>
          </cell>
          <cell r="W251">
            <v>165</v>
          </cell>
          <cell r="X251">
            <v>107.25</v>
          </cell>
          <cell r="Z251">
            <v>47.5</v>
          </cell>
          <cell r="AA251">
            <v>15.29</v>
          </cell>
          <cell r="AB251">
            <v>-32.21</v>
          </cell>
        </row>
        <row r="252">
          <cell r="B252" t="str">
            <v>AR225</v>
          </cell>
          <cell r="D252">
            <v>32.55</v>
          </cell>
          <cell r="E252">
            <v>49.82</v>
          </cell>
          <cell r="F252">
            <v>0.530568356374808</v>
          </cell>
          <cell r="K252">
            <v>0</v>
          </cell>
          <cell r="L252">
            <v>0</v>
          </cell>
          <cell r="M252">
            <v>32.55</v>
          </cell>
          <cell r="N252">
            <v>49.82</v>
          </cell>
          <cell r="O252">
            <v>65.1</v>
          </cell>
          <cell r="P252">
            <v>0.3067041348855879</v>
          </cell>
          <cell r="Q252">
            <v>-0.23471582181259598</v>
          </cell>
          <cell r="R252">
            <v>-0.8984377278306368</v>
          </cell>
          <cell r="S252">
            <v>-0.15818740399385545</v>
          </cell>
          <cell r="T252">
            <v>48.824999999999996</v>
          </cell>
          <cell r="U252">
            <v>-0.019971898835808966</v>
          </cell>
          <cell r="V252">
            <v>33.9</v>
          </cell>
          <cell r="W252">
            <v>67.8</v>
          </cell>
          <cell r="X252">
            <v>44.1</v>
          </cell>
          <cell r="Z252">
            <v>33</v>
          </cell>
          <cell r="AA252">
            <v>50.35</v>
          </cell>
          <cell r="AB252">
            <v>17.35</v>
          </cell>
        </row>
        <row r="253">
          <cell r="B253" t="str">
            <v>AR230</v>
          </cell>
          <cell r="D253">
            <v>47.05</v>
          </cell>
          <cell r="E253">
            <v>75</v>
          </cell>
          <cell r="F253">
            <v>0.5940488841657812</v>
          </cell>
          <cell r="K253">
            <v>0</v>
          </cell>
          <cell r="L253">
            <v>0</v>
          </cell>
          <cell r="M253">
            <v>47.05</v>
          </cell>
          <cell r="N253">
            <v>75</v>
          </cell>
          <cell r="O253">
            <v>94.1</v>
          </cell>
          <cell r="P253">
            <v>0.2546666666666666</v>
          </cell>
          <cell r="Q253">
            <v>-0.20297555791710942</v>
          </cell>
          <cell r="R253">
            <v>-0.9022683878707016</v>
          </cell>
          <cell r="S253">
            <v>-0.12327311370882033</v>
          </cell>
          <cell r="T253">
            <v>70.57499999999999</v>
          </cell>
          <cell r="U253">
            <v>-0.05900000000000016</v>
          </cell>
          <cell r="V253">
            <v>49.9</v>
          </cell>
          <cell r="W253">
            <v>99.8</v>
          </cell>
          <cell r="X253">
            <v>64.9</v>
          </cell>
          <cell r="AB253">
            <v>0</v>
          </cell>
        </row>
        <row r="254">
          <cell r="B254" t="str">
            <v>AR233</v>
          </cell>
          <cell r="D254">
            <v>32.58</v>
          </cell>
          <cell r="E254">
            <v>30.83</v>
          </cell>
          <cell r="F254">
            <v>-0.05371393492940457</v>
          </cell>
          <cell r="K254">
            <v>0</v>
          </cell>
          <cell r="L254">
            <v>0</v>
          </cell>
          <cell r="M254">
            <v>32.58</v>
          </cell>
          <cell r="N254">
            <v>30.83</v>
          </cell>
          <cell r="O254">
            <v>65.16</v>
          </cell>
          <cell r="P254">
            <v>1.1135257865715213</v>
          </cell>
          <cell r="Q254">
            <v>-0.5268569674647023</v>
          </cell>
          <cell r="R254">
            <v>-0.9470238899509233</v>
          </cell>
          <cell r="S254">
            <v>-0.4795426642111724</v>
          </cell>
          <cell r="T254">
            <v>48.87</v>
          </cell>
          <cell r="U254">
            <v>0.5851443399286409</v>
          </cell>
          <cell r="V254">
            <v>20.9</v>
          </cell>
          <cell r="W254">
            <v>41.8</v>
          </cell>
          <cell r="X254">
            <v>27.2</v>
          </cell>
          <cell r="Z254">
            <v>26</v>
          </cell>
          <cell r="AA254">
            <v>41.79</v>
          </cell>
          <cell r="AB254">
            <v>15.79</v>
          </cell>
        </row>
        <row r="255">
          <cell r="B255" t="str">
            <v>AR248</v>
          </cell>
          <cell r="D255">
            <v>18.86</v>
          </cell>
          <cell r="E255">
            <v>26.76</v>
          </cell>
          <cell r="F255">
            <v>0.41887592788971384</v>
          </cell>
          <cell r="K255">
            <v>0</v>
          </cell>
          <cell r="L255">
            <v>0</v>
          </cell>
          <cell r="M255">
            <v>18.86</v>
          </cell>
          <cell r="N255">
            <v>26.76</v>
          </cell>
          <cell r="O255">
            <v>37.72</v>
          </cell>
          <cell r="P255">
            <v>0.4095665171898355</v>
          </cell>
          <cell r="Q255">
            <v>-0.2905620360551431</v>
          </cell>
          <cell r="R255">
            <v>-0.9279478684185536</v>
          </cell>
          <cell r="S255">
            <v>-0.2196182396606574</v>
          </cell>
          <cell r="T255">
            <v>28.29</v>
          </cell>
          <cell r="U255">
            <v>0.05717488789237657</v>
          </cell>
          <cell r="V255">
            <v>18.75</v>
          </cell>
          <cell r="W255">
            <v>37.5</v>
          </cell>
          <cell r="X255">
            <v>24.4</v>
          </cell>
          <cell r="Z255">
            <v>19</v>
          </cell>
          <cell r="AA255">
            <v>18.5</v>
          </cell>
          <cell r="AB255">
            <v>-0.5</v>
          </cell>
        </row>
        <row r="256">
          <cell r="B256" t="str">
            <v>AR261</v>
          </cell>
          <cell r="D256">
            <v>44.67</v>
          </cell>
          <cell r="E256">
            <v>61.41</v>
          </cell>
          <cell r="F256">
            <v>0.3747481531229011</v>
          </cell>
          <cell r="K256">
            <v>0</v>
          </cell>
          <cell r="L256">
            <v>0</v>
          </cell>
          <cell r="M256">
            <v>44.67</v>
          </cell>
          <cell r="N256">
            <v>61.41</v>
          </cell>
          <cell r="O256">
            <v>89.34</v>
          </cell>
          <cell r="P256">
            <v>0.4548119198827554</v>
          </cell>
          <cell r="Q256">
            <v>-0.31262592343854945</v>
          </cell>
          <cell r="R256">
            <v>-0.9328218233617617</v>
          </cell>
          <cell r="S256">
            <v>-0.24388851578240434</v>
          </cell>
          <cell r="T256">
            <v>67.005</v>
          </cell>
          <cell r="U256">
            <v>0.09110893991206637</v>
          </cell>
          <cell r="V256">
            <v>54.9</v>
          </cell>
          <cell r="W256">
            <v>109.8</v>
          </cell>
          <cell r="X256">
            <v>71.4</v>
          </cell>
          <cell r="Z256">
            <v>46.5</v>
          </cell>
          <cell r="AA256">
            <v>8.8</v>
          </cell>
          <cell r="AB256">
            <v>-37.7</v>
          </cell>
        </row>
        <row r="257">
          <cell r="B257" t="str">
            <v>AR280</v>
          </cell>
        </row>
        <row r="258">
          <cell r="B258" t="str">
            <v>AR304</v>
          </cell>
          <cell r="D258">
            <v>14.13</v>
          </cell>
          <cell r="E258">
            <v>22.36</v>
          </cell>
          <cell r="F258">
            <v>0.5824486907289455</v>
          </cell>
          <cell r="K258">
            <v>0</v>
          </cell>
          <cell r="L258">
            <v>0</v>
          </cell>
          <cell r="M258">
            <v>14.13</v>
          </cell>
          <cell r="N258">
            <v>22.36</v>
          </cell>
          <cell r="O258">
            <v>28.26</v>
          </cell>
          <cell r="P258">
            <v>0.2638640429338104</v>
          </cell>
          <cell r="Q258">
            <v>-0.20877565463552727</v>
          </cell>
          <cell r="R258">
            <v>-0.9580840120064631</v>
          </cell>
          <cell r="S258">
            <v>-0.12965322009907998</v>
          </cell>
          <cell r="T258">
            <v>21.195</v>
          </cell>
          <cell r="U258">
            <v>-0.05210196779964216</v>
          </cell>
          <cell r="V258">
            <v>13</v>
          </cell>
          <cell r="W258">
            <v>26</v>
          </cell>
          <cell r="X258">
            <v>16.9</v>
          </cell>
          <cell r="Z258">
            <v>15</v>
          </cell>
          <cell r="AA258">
            <v>12.42</v>
          </cell>
          <cell r="AB258">
            <v>-2.58</v>
          </cell>
        </row>
        <row r="259">
          <cell r="B259" t="str">
            <v>AR305</v>
          </cell>
          <cell r="D259">
            <v>15.24</v>
          </cell>
          <cell r="E259">
            <v>24.16</v>
          </cell>
          <cell r="F259">
            <v>0.5853018372703411</v>
          </cell>
          <cell r="K259">
            <v>0</v>
          </cell>
          <cell r="L259">
            <v>0</v>
          </cell>
          <cell r="M259">
            <v>15.24</v>
          </cell>
          <cell r="N259">
            <v>24.16</v>
          </cell>
          <cell r="O259">
            <v>30.48</v>
          </cell>
          <cell r="P259">
            <v>0.26158940397351005</v>
          </cell>
          <cell r="Q259">
            <v>-0.20734908136482944</v>
          </cell>
          <cell r="R259">
            <v>-0.9428878117123444</v>
          </cell>
          <cell r="S259">
            <v>-0.12808398950131217</v>
          </cell>
          <cell r="T259">
            <v>22.86</v>
          </cell>
          <cell r="U259">
            <v>-0.053807947019867575</v>
          </cell>
          <cell r="V259">
            <v>12.75</v>
          </cell>
          <cell r="W259">
            <v>25.5</v>
          </cell>
          <cell r="X259">
            <v>16.6</v>
          </cell>
          <cell r="Z259">
            <v>16</v>
          </cell>
          <cell r="AA259">
            <v>9.1</v>
          </cell>
          <cell r="AB259">
            <v>-6.9</v>
          </cell>
        </row>
        <row r="260">
          <cell r="B260" t="str">
            <v>AR306</v>
          </cell>
          <cell r="D260">
            <v>18.17</v>
          </cell>
          <cell r="E260">
            <v>28.79</v>
          </cell>
          <cell r="F260">
            <v>0.5844799119427626</v>
          </cell>
          <cell r="K260">
            <v>0</v>
          </cell>
          <cell r="L260">
            <v>0</v>
          </cell>
          <cell r="M260">
            <v>18.17</v>
          </cell>
          <cell r="N260">
            <v>28.79</v>
          </cell>
          <cell r="O260">
            <v>36.34</v>
          </cell>
          <cell r="P260">
            <v>0.2622438346648144</v>
          </cell>
          <cell r="Q260">
            <v>-0.2077600440286187</v>
          </cell>
          <cell r="R260">
            <v>-0.9467787642978844</v>
          </cell>
          <cell r="S260">
            <v>-0.12853604843148048</v>
          </cell>
          <cell r="T260">
            <v>27.255000000000003</v>
          </cell>
          <cell r="U260">
            <v>-0.053317124001389216</v>
          </cell>
          <cell r="V260">
            <v>12.95</v>
          </cell>
          <cell r="W260">
            <v>25.9</v>
          </cell>
          <cell r="X260">
            <v>16.85</v>
          </cell>
          <cell r="Z260">
            <v>14</v>
          </cell>
          <cell r="AA260">
            <v>43.19</v>
          </cell>
          <cell r="AB260">
            <v>29.189999999999998</v>
          </cell>
        </row>
        <row r="261">
          <cell r="B261" t="str">
            <v>AR307</v>
          </cell>
          <cell r="D261">
            <v>15.29</v>
          </cell>
          <cell r="E261">
            <v>24.46</v>
          </cell>
          <cell r="F261">
            <v>0.5997383911052978</v>
          </cell>
          <cell r="K261">
            <v>0</v>
          </cell>
          <cell r="L261">
            <v>0</v>
          </cell>
          <cell r="M261">
            <v>15.29</v>
          </cell>
          <cell r="N261">
            <v>24.46</v>
          </cell>
          <cell r="O261">
            <v>30.58</v>
          </cell>
          <cell r="P261">
            <v>0.25020441537203597</v>
          </cell>
          <cell r="Q261">
            <v>-0.2001308044473511</v>
          </cell>
          <cell r="R261">
            <v>-0.9664726924028152</v>
          </cell>
          <cell r="S261">
            <v>-0.12014388489208616</v>
          </cell>
          <cell r="T261">
            <v>22.935</v>
          </cell>
          <cell r="U261">
            <v>-0.06234668847097313</v>
          </cell>
          <cell r="V261">
            <v>16.2</v>
          </cell>
          <cell r="W261">
            <v>32.4</v>
          </cell>
          <cell r="X261">
            <v>21.1</v>
          </cell>
          <cell r="Z261">
            <v>15.5</v>
          </cell>
          <cell r="AA261">
            <v>23.34</v>
          </cell>
          <cell r="AB261">
            <v>7.84</v>
          </cell>
        </row>
        <row r="262">
          <cell r="B262" t="str">
            <v>AR319</v>
          </cell>
          <cell r="D262">
            <v>50.35</v>
          </cell>
          <cell r="E262">
            <v>79.78</v>
          </cell>
          <cell r="F262">
            <v>0.5845084409136048</v>
          </cell>
          <cell r="K262">
            <v>0</v>
          </cell>
          <cell r="L262">
            <v>0</v>
          </cell>
          <cell r="M262">
            <v>50.35</v>
          </cell>
          <cell r="N262">
            <v>79.78</v>
          </cell>
          <cell r="O262">
            <v>100.7</v>
          </cell>
          <cell r="P262">
            <v>0.2622211080471297</v>
          </cell>
          <cell r="Q262">
            <v>-0.20774577954319762</v>
          </cell>
          <cell r="R262">
            <v>-0.9547526277895813</v>
          </cell>
          <cell r="S262">
            <v>-0.12852035749751733</v>
          </cell>
          <cell r="T262">
            <v>75.525</v>
          </cell>
          <cell r="U262">
            <v>-0.053334168964652706</v>
          </cell>
          <cell r="V262">
            <v>67.9</v>
          </cell>
          <cell r="W262">
            <v>135.8</v>
          </cell>
          <cell r="X262">
            <v>88.3</v>
          </cell>
          <cell r="Z262">
            <v>60</v>
          </cell>
          <cell r="AA262">
            <v>13.51</v>
          </cell>
          <cell r="AB262">
            <v>-46.49</v>
          </cell>
        </row>
        <row r="263">
          <cell r="B263" t="str">
            <v>AR400</v>
          </cell>
          <cell r="D263">
            <v>41.79</v>
          </cell>
          <cell r="E263">
            <v>67.02</v>
          </cell>
          <cell r="F263">
            <v>0.6037329504666187</v>
          </cell>
          <cell r="K263">
            <v>0</v>
          </cell>
          <cell r="L263">
            <v>0</v>
          </cell>
          <cell r="M263">
            <v>41.79</v>
          </cell>
          <cell r="N263">
            <v>67.02</v>
          </cell>
          <cell r="O263">
            <v>83.58</v>
          </cell>
          <cell r="P263">
            <v>0.24709042076991938</v>
          </cell>
          <cell r="Q263">
            <v>-0.19813352476669066</v>
          </cell>
          <cell r="R263">
            <v>-0.9573236753199834</v>
          </cell>
          <cell r="S263">
            <v>-0.1179468772433595</v>
          </cell>
          <cell r="T263">
            <v>62.685</v>
          </cell>
          <cell r="U263">
            <v>-0.06468218442256035</v>
          </cell>
          <cell r="V263">
            <v>57.9</v>
          </cell>
          <cell r="W263">
            <v>115.8</v>
          </cell>
          <cell r="X263">
            <v>75.3</v>
          </cell>
          <cell r="Z263">
            <v>43</v>
          </cell>
          <cell r="AA263">
            <v>13.38</v>
          </cell>
          <cell r="AB263">
            <v>-29.619999999999997</v>
          </cell>
        </row>
        <row r="264">
          <cell r="B264" t="str">
            <v>AR418</v>
          </cell>
          <cell r="F264" t="e">
            <v>#DIV/0!</v>
          </cell>
          <cell r="K264" t="e">
            <v>#DIV/0!</v>
          </cell>
          <cell r="L264" t="e">
            <v>#DIV/0!</v>
          </cell>
          <cell r="V264">
            <v>21.6</v>
          </cell>
          <cell r="W264">
            <v>43.2</v>
          </cell>
          <cell r="X264">
            <v>28.1</v>
          </cell>
          <cell r="Z264">
            <v>26.5</v>
          </cell>
          <cell r="AA264">
            <v>11.3</v>
          </cell>
          <cell r="AB264">
            <v>-15.2</v>
          </cell>
        </row>
        <row r="265">
          <cell r="B265" t="str">
            <v>AR507</v>
          </cell>
          <cell r="D265">
            <v>8.8</v>
          </cell>
          <cell r="E265">
            <v>15.9</v>
          </cell>
          <cell r="F265">
            <v>0.8068181818181817</v>
          </cell>
          <cell r="K265">
            <v>0</v>
          </cell>
          <cell r="L265">
            <v>0</v>
          </cell>
          <cell r="M265">
            <v>8.8</v>
          </cell>
          <cell r="N265">
            <v>15.9</v>
          </cell>
          <cell r="O265">
            <v>17.6</v>
          </cell>
          <cell r="P265">
            <v>0.10691823899371067</v>
          </cell>
          <cell r="Q265">
            <v>-0.09659090909090917</v>
          </cell>
          <cell r="R265">
            <v>-0.9591231126053603</v>
          </cell>
          <cell r="S265">
            <v>-0.006249999999999978</v>
          </cell>
          <cell r="T265">
            <v>13.200000000000001</v>
          </cell>
          <cell r="U265">
            <v>-0.16981132075471694</v>
          </cell>
          <cell r="V265">
            <v>7.95</v>
          </cell>
          <cell r="W265">
            <v>15.9</v>
          </cell>
          <cell r="X265">
            <v>10.35</v>
          </cell>
          <cell r="Z265">
            <v>8</v>
          </cell>
          <cell r="AA265">
            <v>33.13</v>
          </cell>
          <cell r="AB265">
            <v>25.130000000000003</v>
          </cell>
        </row>
        <row r="266">
          <cell r="B266" t="str">
            <v>AR519</v>
          </cell>
          <cell r="K266" t="e">
            <v>#DIV/0!</v>
          </cell>
          <cell r="L266" t="e">
            <v>#DIV/0!</v>
          </cell>
          <cell r="V266">
            <v>15</v>
          </cell>
          <cell r="W266">
            <v>30</v>
          </cell>
          <cell r="X266">
            <v>19.5</v>
          </cell>
          <cell r="AA266">
            <v>45.23</v>
          </cell>
          <cell r="AB266">
            <v>45.23</v>
          </cell>
        </row>
        <row r="267">
          <cell r="B267" t="str">
            <v>AR520</v>
          </cell>
          <cell r="D267">
            <v>12.42</v>
          </cell>
          <cell r="E267">
            <v>21.98</v>
          </cell>
          <cell r="F267">
            <v>0.7697262479871176</v>
          </cell>
          <cell r="K267">
            <v>0</v>
          </cell>
          <cell r="L267">
            <v>0</v>
          </cell>
          <cell r="M267">
            <v>12.42</v>
          </cell>
          <cell r="N267">
            <v>21.98</v>
          </cell>
          <cell r="O267">
            <v>24.84</v>
          </cell>
          <cell r="P267">
            <v>0.13011828935395808</v>
          </cell>
          <cell r="Q267">
            <v>-0.11513687600644118</v>
          </cell>
          <cell r="R267">
            <v>-0.11513687600644118</v>
          </cell>
          <cell r="S267">
            <v>-0.026650563607085287</v>
          </cell>
          <cell r="T267">
            <v>18.63</v>
          </cell>
          <cell r="U267">
            <v>-0.15241128298453144</v>
          </cell>
          <cell r="V267">
            <v>16.4</v>
          </cell>
          <cell r="W267">
            <v>32.8</v>
          </cell>
          <cell r="X267">
            <v>21.35</v>
          </cell>
          <cell r="Z267">
            <v>13.75</v>
          </cell>
          <cell r="AA267">
            <v>13.75</v>
          </cell>
          <cell r="AB267">
            <v>0</v>
          </cell>
        </row>
        <row r="268">
          <cell r="B268" t="str">
            <v>AR600</v>
          </cell>
          <cell r="F268" t="e">
            <v>#DIV/0!</v>
          </cell>
          <cell r="K268" t="e">
            <v>#DIV/0!</v>
          </cell>
          <cell r="L268" t="e">
            <v>#DIV/0!</v>
          </cell>
          <cell r="V268">
            <v>12.6</v>
          </cell>
          <cell r="W268">
            <v>25.2</v>
          </cell>
          <cell r="X268">
            <v>16.4</v>
          </cell>
          <cell r="Z268">
            <v>12.5</v>
          </cell>
          <cell r="AA268">
            <v>12.5</v>
          </cell>
          <cell r="AB268">
            <v>0</v>
          </cell>
        </row>
        <row r="269">
          <cell r="B269" t="str">
            <v>AR603</v>
          </cell>
          <cell r="V269">
            <v>12.8</v>
          </cell>
          <cell r="W269">
            <v>25.6</v>
          </cell>
        </row>
        <row r="270">
          <cell r="B270" t="str">
            <v>VALIANT</v>
          </cell>
        </row>
        <row r="271">
          <cell r="K271" t="e">
            <v>#DIV/0!</v>
          </cell>
          <cell r="L271" t="e">
            <v>#DIV/0!</v>
          </cell>
          <cell r="AB271">
            <v>0</v>
          </cell>
        </row>
        <row r="273">
          <cell r="B273" t="str">
            <v>AR0178</v>
          </cell>
          <cell r="D273">
            <v>38.18</v>
          </cell>
          <cell r="E273">
            <v>63.56</v>
          </cell>
          <cell r="F273">
            <v>0.6647459402828706</v>
          </cell>
          <cell r="K273">
            <v>0</v>
          </cell>
          <cell r="L273">
            <v>0</v>
          </cell>
          <cell r="M273">
            <v>38.18</v>
          </cell>
          <cell r="N273">
            <v>63.56</v>
          </cell>
          <cell r="O273">
            <v>76.36</v>
          </cell>
          <cell r="P273">
            <v>0.20138451856513528</v>
          </cell>
          <cell r="Q273">
            <v>-0.1676270298585647</v>
          </cell>
          <cell r="R273">
            <v>-0.26346385331285227</v>
          </cell>
          <cell r="S273">
            <v>-0.08438973284442097</v>
          </cell>
          <cell r="T273">
            <v>57.269999999999996</v>
          </cell>
          <cell r="U273">
            <v>-0.09896161107614865</v>
          </cell>
          <cell r="V273">
            <v>47.4</v>
          </cell>
          <cell r="W273">
            <v>94.8</v>
          </cell>
          <cell r="X273">
            <v>61.7</v>
          </cell>
          <cell r="Z273">
            <v>50.5</v>
          </cell>
          <cell r="AA273">
            <v>38.18</v>
          </cell>
          <cell r="AB273">
            <v>-12.32</v>
          </cell>
        </row>
        <row r="274">
          <cell r="B274" t="str">
            <v>AR0179</v>
          </cell>
          <cell r="D274">
            <v>58.04</v>
          </cell>
          <cell r="E274">
            <v>80</v>
          </cell>
          <cell r="F274">
            <v>0.3783597518952446</v>
          </cell>
          <cell r="K274">
            <v>0</v>
          </cell>
          <cell r="L274">
            <v>0</v>
          </cell>
          <cell r="M274">
            <v>58.04</v>
          </cell>
          <cell r="N274">
            <v>80</v>
          </cell>
          <cell r="O274">
            <v>116.08</v>
          </cell>
          <cell r="P274">
            <v>0.45100000000000007</v>
          </cell>
          <cell r="Q274">
            <v>-0.3108201240523777</v>
          </cell>
          <cell r="R274">
            <v>-0.3108201240523777</v>
          </cell>
          <cell r="S274">
            <v>-0.24190213645761538</v>
          </cell>
          <cell r="T274">
            <v>87.06</v>
          </cell>
          <cell r="U274">
            <v>0.08824999999999994</v>
          </cell>
          <cell r="V274">
            <v>50.75</v>
          </cell>
          <cell r="W274">
            <v>101.5</v>
          </cell>
          <cell r="X274">
            <v>66</v>
          </cell>
          <cell r="Z274">
            <v>56</v>
          </cell>
          <cell r="AA274">
            <v>58.04</v>
          </cell>
          <cell r="AB274">
            <v>2.039999999999999</v>
          </cell>
        </row>
        <row r="275">
          <cell r="B275" t="str">
            <v>AR0318</v>
          </cell>
          <cell r="D275">
            <v>122.49</v>
          </cell>
          <cell r="E275">
            <v>202.13</v>
          </cell>
          <cell r="F275">
            <v>0.6501755245326148</v>
          </cell>
          <cell r="K275">
            <v>0</v>
          </cell>
          <cell r="L275">
            <v>0</v>
          </cell>
          <cell r="M275">
            <v>122.49</v>
          </cell>
          <cell r="N275">
            <v>202.13</v>
          </cell>
          <cell r="O275">
            <v>244.98</v>
          </cell>
          <cell r="P275">
            <v>0.21199228219462718</v>
          </cell>
          <cell r="Q275">
            <v>-0.17491223773369258</v>
          </cell>
          <cell r="R275">
            <v>-0.39229303890165246</v>
          </cell>
          <cell r="S275">
            <v>-0.09240346150706169</v>
          </cell>
          <cell r="T275">
            <v>183.73499999999999</v>
          </cell>
          <cell r="U275">
            <v>-0.09100578835402962</v>
          </cell>
          <cell r="V275">
            <v>131</v>
          </cell>
          <cell r="W275">
            <v>262</v>
          </cell>
          <cell r="X275">
            <v>170.5</v>
          </cell>
          <cell r="Z275">
            <v>120.5</v>
          </cell>
          <cell r="AA275">
            <v>122.49</v>
          </cell>
          <cell r="AB275">
            <v>1.9899999999999949</v>
          </cell>
        </row>
        <row r="276">
          <cell r="B276" t="str">
            <v>AR0699</v>
          </cell>
          <cell r="D276">
            <v>45</v>
          </cell>
          <cell r="E276">
            <v>68.75</v>
          </cell>
          <cell r="F276">
            <v>0.5277777777777777</v>
          </cell>
          <cell r="K276">
            <v>0</v>
          </cell>
          <cell r="L276">
            <v>0</v>
          </cell>
          <cell r="M276">
            <v>45</v>
          </cell>
          <cell r="N276">
            <v>68.75</v>
          </cell>
          <cell r="O276">
            <v>90</v>
          </cell>
          <cell r="P276">
            <v>0.3090909090909091</v>
          </cell>
          <cell r="Q276">
            <v>-0.23611111111111116</v>
          </cell>
          <cell r="R276">
            <v>-0.4735431503177885</v>
          </cell>
          <cell r="S276">
            <v>-0.1597222222222222</v>
          </cell>
          <cell r="T276">
            <v>67.5</v>
          </cell>
          <cell r="U276">
            <v>-0.018181818181818188</v>
          </cell>
          <cell r="V276">
            <v>45.8</v>
          </cell>
          <cell r="W276">
            <v>91.6</v>
          </cell>
          <cell r="X276">
            <v>59.6</v>
          </cell>
          <cell r="Z276">
            <v>47.4</v>
          </cell>
          <cell r="AA276">
            <v>45</v>
          </cell>
          <cell r="AB276">
            <v>-2.3999999999999986</v>
          </cell>
        </row>
        <row r="277">
          <cell r="B277" t="str">
            <v>AR1001</v>
          </cell>
          <cell r="D277">
            <v>35.24</v>
          </cell>
          <cell r="E277">
            <v>57.38</v>
          </cell>
          <cell r="F277">
            <v>0.6282633371169126</v>
          </cell>
          <cell r="K277">
            <v>0</v>
          </cell>
          <cell r="L277">
            <v>0</v>
          </cell>
          <cell r="M277">
            <v>35.24</v>
          </cell>
          <cell r="N277">
            <v>57.38</v>
          </cell>
          <cell r="O277">
            <v>70.48</v>
          </cell>
          <cell r="P277">
            <v>0.22830254444057174</v>
          </cell>
          <cell r="Q277">
            <v>-0.1858683314415437</v>
          </cell>
          <cell r="R277" t="e">
            <v>#REF!</v>
          </cell>
          <cell r="S277">
            <v>-0.10445516458569803</v>
          </cell>
          <cell r="T277">
            <v>52.86</v>
          </cell>
          <cell r="U277">
            <v>-0.07877309166957136</v>
          </cell>
          <cell r="V277">
            <v>39</v>
          </cell>
          <cell r="W277">
            <v>78</v>
          </cell>
          <cell r="X277">
            <v>50.75</v>
          </cell>
          <cell r="Z277">
            <v>39.75</v>
          </cell>
          <cell r="AA277">
            <v>35</v>
          </cell>
          <cell r="AB277">
            <v>-4.75</v>
          </cell>
        </row>
        <row r="278">
          <cell r="B278" t="str">
            <v>AR1002</v>
          </cell>
          <cell r="D278">
            <v>29.99</v>
          </cell>
          <cell r="E278">
            <v>48.94</v>
          </cell>
          <cell r="F278">
            <v>0.6318772924308103</v>
          </cell>
          <cell r="K278">
            <v>0</v>
          </cell>
          <cell r="L278">
            <v>0</v>
          </cell>
          <cell r="M278">
            <v>29.99</v>
          </cell>
          <cell r="N278">
            <v>48.94</v>
          </cell>
          <cell r="O278">
            <v>59.98</v>
          </cell>
          <cell r="P278">
            <v>0.22558234572946456</v>
          </cell>
          <cell r="Q278">
            <v>-0.18406135378459487</v>
          </cell>
          <cell r="R278">
            <v>-0.5041484048657365</v>
          </cell>
          <cell r="S278">
            <v>-0.10246748916305426</v>
          </cell>
          <cell r="T278">
            <v>44.985</v>
          </cell>
          <cell r="U278">
            <v>-0.08081324070290152</v>
          </cell>
          <cell r="V278">
            <v>33</v>
          </cell>
          <cell r="W278">
            <v>66</v>
          </cell>
          <cell r="X278">
            <v>43</v>
          </cell>
          <cell r="Z278">
            <v>33.6</v>
          </cell>
          <cell r="AA278">
            <v>30</v>
          </cell>
          <cell r="AB278">
            <v>-3.6000000000000014</v>
          </cell>
        </row>
        <row r="279">
          <cell r="B279" t="str">
            <v>AR1003</v>
          </cell>
          <cell r="D279">
            <v>39.74</v>
          </cell>
          <cell r="E279">
            <v>65.2</v>
          </cell>
          <cell r="F279">
            <v>0.6406643180674383</v>
          </cell>
          <cell r="K279">
            <v>0</v>
          </cell>
          <cell r="L279">
            <v>0</v>
          </cell>
          <cell r="M279">
            <v>39.74</v>
          </cell>
          <cell r="N279">
            <v>65.2</v>
          </cell>
          <cell r="O279">
            <v>79.48</v>
          </cell>
          <cell r="P279">
            <v>0.21901840490797553</v>
          </cell>
          <cell r="Q279">
            <v>-0.17966784096628086</v>
          </cell>
          <cell r="R279">
            <v>-0.5681305158621013</v>
          </cell>
          <cell r="S279">
            <v>-0.09763462506290876</v>
          </cell>
          <cell r="T279">
            <v>59.61</v>
          </cell>
          <cell r="U279">
            <v>-0.08573619631901841</v>
          </cell>
          <cell r="V279">
            <v>42.5</v>
          </cell>
          <cell r="W279">
            <v>85</v>
          </cell>
          <cell r="X279">
            <v>55.3</v>
          </cell>
          <cell r="Z279">
            <v>41</v>
          </cell>
          <cell r="AA279">
            <v>40</v>
          </cell>
          <cell r="AB279">
            <v>-1</v>
          </cell>
        </row>
        <row r="280">
          <cell r="B280" t="str">
            <v>AR1004</v>
          </cell>
          <cell r="D280">
            <v>63.64</v>
          </cell>
          <cell r="E280">
            <v>105.8</v>
          </cell>
          <cell r="F280">
            <v>0.6624764299182904</v>
          </cell>
          <cell r="K280">
            <v>0</v>
          </cell>
          <cell r="L280">
            <v>0</v>
          </cell>
          <cell r="M280">
            <v>63.64</v>
          </cell>
          <cell r="N280">
            <v>105.8</v>
          </cell>
          <cell r="O280">
            <v>127.28</v>
          </cell>
          <cell r="P280">
            <v>0.20302457466918722</v>
          </cell>
          <cell r="Q280">
            <v>-0.16876178504085482</v>
          </cell>
          <cell r="R280" t="e">
            <v>#REF!</v>
          </cell>
          <cell r="S280">
            <v>-0.08563796354494024</v>
          </cell>
          <cell r="T280">
            <v>95.46000000000001</v>
          </cell>
          <cell r="U280">
            <v>-0.09773156899810953</v>
          </cell>
          <cell r="V280">
            <v>73</v>
          </cell>
          <cell r="W280">
            <v>146</v>
          </cell>
          <cell r="X280">
            <v>94.9</v>
          </cell>
          <cell r="Z280">
            <v>72.5</v>
          </cell>
          <cell r="AA280">
            <v>63.64</v>
          </cell>
          <cell r="AB280">
            <v>-8.86</v>
          </cell>
        </row>
        <row r="281">
          <cell r="B281" t="str">
            <v>AR1005</v>
          </cell>
          <cell r="F281" t="e">
            <v>#DIV/0!</v>
          </cell>
          <cell r="K281" t="e">
            <v>#DIV/0!</v>
          </cell>
          <cell r="L281" t="e">
            <v>#DIV/0!</v>
          </cell>
          <cell r="V281">
            <v>71</v>
          </cell>
          <cell r="W281">
            <v>142</v>
          </cell>
          <cell r="X281">
            <v>92.4</v>
          </cell>
          <cell r="Z281">
            <v>72</v>
          </cell>
          <cell r="AA281">
            <v>0</v>
          </cell>
          <cell r="AB281">
            <v>-72</v>
          </cell>
        </row>
        <row r="282">
          <cell r="B282" t="str">
            <v>AR1006</v>
          </cell>
          <cell r="D282">
            <v>64.56</v>
          </cell>
          <cell r="E282">
            <v>109.1</v>
          </cell>
          <cell r="F282">
            <v>0.689900867410161</v>
          </cell>
          <cell r="K282">
            <v>0</v>
          </cell>
          <cell r="L282">
            <v>0</v>
          </cell>
          <cell r="M282">
            <v>64.56</v>
          </cell>
          <cell r="N282">
            <v>109.1</v>
          </cell>
          <cell r="O282">
            <v>129.12</v>
          </cell>
          <cell r="P282">
            <v>0.1835013748854264</v>
          </cell>
          <cell r="Q282">
            <v>-0.1550495662949195</v>
          </cell>
          <cell r="R282">
            <v>-0.6350916920736931</v>
          </cell>
          <cell r="S282">
            <v>-0.07055452292441144</v>
          </cell>
          <cell r="T282">
            <v>96.84</v>
          </cell>
          <cell r="U282">
            <v>-0.11237396883593032</v>
          </cell>
          <cell r="V282">
            <v>69.5</v>
          </cell>
          <cell r="W282">
            <v>139</v>
          </cell>
          <cell r="X282">
            <v>90.4</v>
          </cell>
          <cell r="Z282">
            <v>75</v>
          </cell>
          <cell r="AA282">
            <v>64.56</v>
          </cell>
          <cell r="AB282">
            <v>-10.439999999999998</v>
          </cell>
        </row>
        <row r="283">
          <cell r="B283" t="str">
            <v>AR1007</v>
          </cell>
          <cell r="D283">
            <v>28.99</v>
          </cell>
          <cell r="E283">
            <v>49.33</v>
          </cell>
          <cell r="F283">
            <v>0.7016212487064506</v>
          </cell>
          <cell r="K283">
            <v>0</v>
          </cell>
          <cell r="L283">
            <v>0</v>
          </cell>
          <cell r="M283">
            <v>28.99</v>
          </cell>
          <cell r="N283">
            <v>49.33</v>
          </cell>
          <cell r="O283">
            <v>57.98</v>
          </cell>
          <cell r="P283">
            <v>0.17534968578958043</v>
          </cell>
          <cell r="Q283">
            <v>-0.1491893756467747</v>
          </cell>
          <cell r="R283" t="e">
            <v>#REF!</v>
          </cell>
          <cell r="S283">
            <v>-0.06410831321145205</v>
          </cell>
          <cell r="T283">
            <v>43.485</v>
          </cell>
          <cell r="U283">
            <v>-0.11848773565781467</v>
          </cell>
          <cell r="V283">
            <v>31.75</v>
          </cell>
          <cell r="W283">
            <v>63.5</v>
          </cell>
          <cell r="X283">
            <v>41.5</v>
          </cell>
          <cell r="Z283">
            <v>32.9</v>
          </cell>
          <cell r="AA283">
            <v>30</v>
          </cell>
          <cell r="AB283">
            <v>-2.8999999999999986</v>
          </cell>
        </row>
        <row r="284">
          <cell r="B284" t="str">
            <v>AR1009</v>
          </cell>
          <cell r="D284">
            <v>58.16</v>
          </cell>
          <cell r="E284">
            <v>97.25</v>
          </cell>
          <cell r="F284">
            <v>0.6721114167812932</v>
          </cell>
          <cell r="K284">
            <v>0</v>
          </cell>
          <cell r="L284">
            <v>0</v>
          </cell>
          <cell r="M284">
            <v>58.16</v>
          </cell>
          <cell r="N284">
            <v>97.25</v>
          </cell>
          <cell r="O284">
            <v>116.32</v>
          </cell>
          <cell r="P284">
            <v>0.19609254498714646</v>
          </cell>
          <cell r="Q284">
            <v>-0.16394429160935342</v>
          </cell>
          <cell r="R284">
            <v>-0.16394429160935342</v>
          </cell>
          <cell r="S284">
            <v>-0.0803387207702887</v>
          </cell>
          <cell r="T284">
            <v>87.24</v>
          </cell>
          <cell r="U284">
            <v>-0.1029305912596401</v>
          </cell>
          <cell r="V284">
            <v>64.5</v>
          </cell>
          <cell r="W284">
            <v>129</v>
          </cell>
          <cell r="X284">
            <v>83.9</v>
          </cell>
          <cell r="Z284">
            <v>64.3</v>
          </cell>
          <cell r="AA284">
            <v>58.16</v>
          </cell>
          <cell r="AB284">
            <v>-6.140000000000001</v>
          </cell>
        </row>
        <row r="285">
          <cell r="B285" t="str">
            <v>AR1010</v>
          </cell>
          <cell r="D285">
            <v>53.1</v>
          </cell>
          <cell r="E285">
            <v>85.4</v>
          </cell>
          <cell r="F285">
            <v>0.6082862523540491</v>
          </cell>
          <cell r="K285">
            <v>0</v>
          </cell>
          <cell r="L285">
            <v>0</v>
          </cell>
          <cell r="M285">
            <v>53.1</v>
          </cell>
          <cell r="N285">
            <v>85.4</v>
          </cell>
          <cell r="O285">
            <v>106.2</v>
          </cell>
          <cell r="P285">
            <v>0.24355971896955508</v>
          </cell>
          <cell r="Q285">
            <v>-0.19585687382297545</v>
          </cell>
          <cell r="R285">
            <v>-0.7065614924961713</v>
          </cell>
          <cell r="S285">
            <v>-0.11544256120527296</v>
          </cell>
          <cell r="T285">
            <v>79.65</v>
          </cell>
          <cell r="U285">
            <v>-0.06733021077283374</v>
          </cell>
          <cell r="V285">
            <v>67.5</v>
          </cell>
          <cell r="W285">
            <v>135</v>
          </cell>
          <cell r="X285">
            <v>87.8</v>
          </cell>
          <cell r="Z285">
            <v>64</v>
          </cell>
          <cell r="AA285">
            <v>53.1</v>
          </cell>
          <cell r="AB285">
            <v>-10.899999999999999</v>
          </cell>
        </row>
        <row r="286">
          <cell r="B286" t="str">
            <v>AR1012</v>
          </cell>
          <cell r="D286">
            <v>47.34</v>
          </cell>
          <cell r="E286">
            <v>74.37</v>
          </cell>
          <cell r="F286">
            <v>0.5709759188846641</v>
          </cell>
          <cell r="K286">
            <v>0</v>
          </cell>
          <cell r="L286">
            <v>0</v>
          </cell>
          <cell r="M286">
            <v>47.34</v>
          </cell>
          <cell r="N286">
            <v>74.37</v>
          </cell>
          <cell r="O286">
            <v>94.68</v>
          </cell>
          <cell r="P286">
            <v>0.2730939895119</v>
          </cell>
          <cell r="Q286">
            <v>-0.21451204055766793</v>
          </cell>
          <cell r="R286" t="e">
            <v>#REF!</v>
          </cell>
          <cell r="S286">
            <v>-0.13596324461343456</v>
          </cell>
          <cell r="T286">
            <v>71.01</v>
          </cell>
          <cell r="U286">
            <v>-0.04517950786607505</v>
          </cell>
          <cell r="V286">
            <v>54.5</v>
          </cell>
          <cell r="W286">
            <v>109</v>
          </cell>
          <cell r="X286">
            <v>70.9</v>
          </cell>
          <cell r="Z286">
            <v>54.5</v>
          </cell>
          <cell r="AA286">
            <v>47.34</v>
          </cell>
          <cell r="AB286">
            <v>-7.159999999999997</v>
          </cell>
        </row>
        <row r="287">
          <cell r="B287" t="str">
            <v>AR1013</v>
          </cell>
          <cell r="D287">
            <v>63.19</v>
          </cell>
          <cell r="E287">
            <v>98.69</v>
          </cell>
          <cell r="F287">
            <v>0.5617977528089888</v>
          </cell>
          <cell r="K287">
            <v>0</v>
          </cell>
          <cell r="L287">
            <v>0</v>
          </cell>
          <cell r="M287">
            <v>63.19</v>
          </cell>
          <cell r="N287">
            <v>98.69</v>
          </cell>
          <cell r="O287">
            <v>126.38</v>
          </cell>
          <cell r="P287">
            <v>0.28057553956834536</v>
          </cell>
          <cell r="Q287">
            <v>-0.2191011235955056</v>
          </cell>
          <cell r="R287">
            <v>-0.34712503670618045</v>
          </cell>
          <cell r="S287">
            <v>-0.14101123595505605</v>
          </cell>
          <cell r="T287">
            <v>94.785</v>
          </cell>
          <cell r="U287">
            <v>-0.03956834532374098</v>
          </cell>
          <cell r="V287">
            <v>72.5</v>
          </cell>
          <cell r="W287">
            <v>145</v>
          </cell>
          <cell r="X287">
            <v>94.3</v>
          </cell>
          <cell r="Z287">
            <v>71.75</v>
          </cell>
          <cell r="AA287">
            <v>63.19</v>
          </cell>
          <cell r="AB287">
            <v>-8.560000000000002</v>
          </cell>
        </row>
        <row r="288">
          <cell r="B288" t="str">
            <v>AR1015</v>
          </cell>
          <cell r="D288">
            <v>63.84</v>
          </cell>
          <cell r="E288">
            <v>119.7</v>
          </cell>
          <cell r="F288">
            <v>0.875</v>
          </cell>
          <cell r="K288">
            <v>0</v>
          </cell>
          <cell r="L288">
            <v>0</v>
          </cell>
          <cell r="M288">
            <v>63.84</v>
          </cell>
          <cell r="N288">
            <v>119.7</v>
          </cell>
          <cell r="O288">
            <v>127.68</v>
          </cell>
          <cell r="P288">
            <v>0.06666666666666665</v>
          </cell>
          <cell r="Q288">
            <v>-0.0625</v>
          </cell>
          <cell r="R288">
            <v>-0.7249013992151606</v>
          </cell>
          <cell r="S288">
            <v>0.03125</v>
          </cell>
          <cell r="T288">
            <v>95.76</v>
          </cell>
          <cell r="U288">
            <v>-0.19999999999999996</v>
          </cell>
          <cell r="V288">
            <v>77.9</v>
          </cell>
          <cell r="W288">
            <v>155.8</v>
          </cell>
          <cell r="X288">
            <v>101.3</v>
          </cell>
          <cell r="Z288">
            <v>76.9</v>
          </cell>
          <cell r="AA288">
            <v>63.84</v>
          </cell>
          <cell r="AB288">
            <v>-13.060000000000002</v>
          </cell>
        </row>
        <row r="289">
          <cell r="B289" t="str">
            <v>AR1050</v>
          </cell>
          <cell r="F289" t="e">
            <v>#DIV/0!</v>
          </cell>
          <cell r="K289" t="e">
            <v>#DIV/0!</v>
          </cell>
          <cell r="L289" t="e">
            <v>#DIV/0!</v>
          </cell>
          <cell r="Z289">
            <v>0</v>
          </cell>
          <cell r="AA289">
            <v>0</v>
          </cell>
          <cell r="AB289">
            <v>0</v>
          </cell>
        </row>
        <row r="290">
          <cell r="B290" t="str">
            <v>AR1080</v>
          </cell>
          <cell r="C290">
            <v>47.74</v>
          </cell>
          <cell r="D290">
            <v>47.84</v>
          </cell>
          <cell r="E290">
            <v>78.95</v>
          </cell>
          <cell r="F290">
            <v>0.6502926421404682</v>
          </cell>
          <cell r="K290">
            <v>0</v>
          </cell>
          <cell r="L290">
            <v>0</v>
          </cell>
          <cell r="M290">
            <v>47.84</v>
          </cell>
          <cell r="N290">
            <v>78.95</v>
          </cell>
          <cell r="O290">
            <v>95.68</v>
          </cell>
          <cell r="P290">
            <v>0.21190626979100702</v>
          </cell>
          <cell r="Q290">
            <v>-0.1748536789297659</v>
          </cell>
          <cell r="R290">
            <v>-0.46128262591924063</v>
          </cell>
          <cell r="S290">
            <v>-0.09233904682274241</v>
          </cell>
          <cell r="T290">
            <v>71.76</v>
          </cell>
          <cell r="U290">
            <v>-0.09107029765674479</v>
          </cell>
          <cell r="V290">
            <v>58.5</v>
          </cell>
          <cell r="W290">
            <v>117</v>
          </cell>
          <cell r="X290">
            <v>76.1</v>
          </cell>
          <cell r="Z290">
            <v>58.6</v>
          </cell>
          <cell r="AA290">
            <v>49</v>
          </cell>
          <cell r="AB290">
            <v>-9.600000000000001</v>
          </cell>
        </row>
        <row r="291">
          <cell r="B291" t="str">
            <v>AR1113</v>
          </cell>
          <cell r="D291">
            <v>80.75</v>
          </cell>
          <cell r="E291">
            <v>144.38</v>
          </cell>
          <cell r="F291">
            <v>0.7879876160990711</v>
          </cell>
          <cell r="K291">
            <v>0</v>
          </cell>
          <cell r="L291">
            <v>0</v>
          </cell>
          <cell r="M291">
            <v>80.75</v>
          </cell>
          <cell r="N291">
            <v>144.38</v>
          </cell>
          <cell r="O291">
            <v>161.5</v>
          </cell>
          <cell r="P291">
            <v>0.11857598005263892</v>
          </cell>
          <cell r="Q291">
            <v>-0.10600619195046446</v>
          </cell>
          <cell r="R291">
            <v>-0.7540635542952625</v>
          </cell>
          <cell r="S291">
            <v>-0.01660681114551077</v>
          </cell>
          <cell r="T291">
            <v>121.125</v>
          </cell>
          <cell r="U291">
            <v>-0.1610680149605208</v>
          </cell>
          <cell r="V291">
            <v>89.25</v>
          </cell>
          <cell r="W291">
            <v>178.5</v>
          </cell>
          <cell r="X291">
            <v>116.1</v>
          </cell>
          <cell r="Z291">
            <v>88.1</v>
          </cell>
          <cell r="AA291">
            <v>80.75</v>
          </cell>
          <cell r="AB291">
            <v>-7.349999999999994</v>
          </cell>
        </row>
        <row r="292">
          <cell r="B292" t="str">
            <v>AR1114</v>
          </cell>
          <cell r="D292">
            <v>58.38</v>
          </cell>
          <cell r="E292">
            <v>92.82</v>
          </cell>
          <cell r="F292">
            <v>0.5899280575539567</v>
          </cell>
          <cell r="K292">
            <v>0</v>
          </cell>
          <cell r="L292">
            <v>0</v>
          </cell>
          <cell r="M292">
            <v>58.38</v>
          </cell>
          <cell r="N292">
            <v>92.82</v>
          </cell>
          <cell r="O292">
            <v>116.76</v>
          </cell>
          <cell r="P292">
            <v>0.2579185520361993</v>
          </cell>
          <cell r="Q292">
            <v>-0.20503597122302164</v>
          </cell>
          <cell r="R292">
            <v>-0.20503597122302164</v>
          </cell>
          <cell r="S292">
            <v>-0.12553956834532376</v>
          </cell>
          <cell r="T292">
            <v>87.57000000000001</v>
          </cell>
          <cell r="U292">
            <v>-0.05656108597285048</v>
          </cell>
          <cell r="V292">
            <v>73</v>
          </cell>
          <cell r="W292">
            <v>146</v>
          </cell>
          <cell r="X292">
            <v>95</v>
          </cell>
          <cell r="Z292">
            <v>72.6</v>
          </cell>
          <cell r="AA292">
            <v>60</v>
          </cell>
          <cell r="AB292">
            <v>-12.599999999999994</v>
          </cell>
        </row>
        <row r="293">
          <cell r="B293" t="str">
            <v>AR1127</v>
          </cell>
          <cell r="D293">
            <v>81.54</v>
          </cell>
          <cell r="E293">
            <v>159.5</v>
          </cell>
          <cell r="F293">
            <v>0.9560951680156977</v>
          </cell>
          <cell r="K293">
            <v>0</v>
          </cell>
          <cell r="L293">
            <v>0</v>
          </cell>
          <cell r="M293">
            <v>81.54</v>
          </cell>
          <cell r="N293">
            <v>159.5</v>
          </cell>
          <cell r="O293">
            <v>163.08</v>
          </cell>
          <cell r="P293">
            <v>0.022445141065830843</v>
          </cell>
          <cell r="Q293">
            <v>-0.021952415992151142</v>
          </cell>
          <cell r="R293">
            <v>-0.4731087738172608</v>
          </cell>
          <cell r="S293">
            <v>0.07585234240863392</v>
          </cell>
          <cell r="T293">
            <v>122.31</v>
          </cell>
          <cell r="U293">
            <v>-0.23316614420062698</v>
          </cell>
          <cell r="V293">
            <v>98.5</v>
          </cell>
          <cell r="W293">
            <v>197</v>
          </cell>
          <cell r="X293">
            <v>128.1</v>
          </cell>
          <cell r="Z293">
            <v>92.2</v>
          </cell>
          <cell r="AA293">
            <v>81.54</v>
          </cell>
          <cell r="AB293">
            <v>-10.659999999999997</v>
          </cell>
        </row>
        <row r="294">
          <cell r="B294" t="str">
            <v>AR1128</v>
          </cell>
          <cell r="D294">
            <v>49.68</v>
          </cell>
          <cell r="E294">
            <v>74.24</v>
          </cell>
          <cell r="F294">
            <v>0.4943639291465378</v>
          </cell>
          <cell r="K294">
            <v>0</v>
          </cell>
          <cell r="L294">
            <v>0</v>
          </cell>
          <cell r="M294">
            <v>49.68</v>
          </cell>
          <cell r="N294">
            <v>74.24</v>
          </cell>
          <cell r="O294">
            <v>99.36</v>
          </cell>
          <cell r="P294">
            <v>0.33836206896551735</v>
          </cell>
          <cell r="Q294">
            <v>-0.2528180354267311</v>
          </cell>
          <cell r="R294">
            <v>-0.8162407233381672</v>
          </cell>
          <cell r="S294">
            <v>-0.17809983896940418</v>
          </cell>
          <cell r="T294">
            <v>74.52</v>
          </cell>
          <cell r="U294">
            <v>0.0037715517241379004</v>
          </cell>
          <cell r="V294">
            <v>46.5</v>
          </cell>
          <cell r="W294">
            <v>93</v>
          </cell>
          <cell r="X294">
            <v>60.5</v>
          </cell>
          <cell r="Z294">
            <v>44.1</v>
          </cell>
          <cell r="AA294">
            <v>49.68</v>
          </cell>
          <cell r="AB294">
            <v>5.579999999999998</v>
          </cell>
        </row>
        <row r="295">
          <cell r="B295" t="str">
            <v>AR1129</v>
          </cell>
          <cell r="D295">
            <v>68.74</v>
          </cell>
          <cell r="E295">
            <v>109.63</v>
          </cell>
          <cell r="F295">
            <v>0.5948501600232761</v>
          </cell>
          <cell r="K295">
            <v>0</v>
          </cell>
          <cell r="L295">
            <v>0</v>
          </cell>
          <cell r="M295">
            <v>68.74</v>
          </cell>
          <cell r="N295">
            <v>109.63</v>
          </cell>
          <cell r="O295">
            <v>137.48</v>
          </cell>
          <cell r="P295">
            <v>0.2540363039314055</v>
          </cell>
          <cell r="Q295">
            <v>-0.20257491998836197</v>
          </cell>
          <cell r="R295">
            <v>-0.3660757457461439</v>
          </cell>
          <cell r="S295">
            <v>-0.12283241198719808</v>
          </cell>
          <cell r="T295">
            <v>103.10999999999999</v>
          </cell>
          <cell r="U295">
            <v>-0.059472772051445855</v>
          </cell>
          <cell r="V295">
            <v>85.5</v>
          </cell>
          <cell r="W295">
            <v>171</v>
          </cell>
          <cell r="X295">
            <v>111.2</v>
          </cell>
          <cell r="Z295">
            <v>85</v>
          </cell>
          <cell r="AA295">
            <v>69</v>
          </cell>
          <cell r="AB295">
            <v>-16</v>
          </cell>
        </row>
        <row r="296">
          <cell r="B296" t="str">
            <v>AR1130</v>
          </cell>
          <cell r="D296">
            <v>59.72</v>
          </cell>
          <cell r="E296">
            <v>95.8</v>
          </cell>
          <cell r="F296">
            <v>0.6041527126590758</v>
          </cell>
          <cell r="K296">
            <v>0</v>
          </cell>
          <cell r="L296">
            <v>0</v>
          </cell>
          <cell r="M296">
            <v>59.72</v>
          </cell>
          <cell r="N296">
            <v>95.8</v>
          </cell>
          <cell r="O296">
            <v>119.44</v>
          </cell>
          <cell r="P296">
            <v>0.2467640918580376</v>
          </cell>
          <cell r="Q296">
            <v>-0.1979236436704621</v>
          </cell>
          <cell r="R296">
            <v>-0.5773930051213462</v>
          </cell>
          <cell r="S296">
            <v>-0.11771600803750826</v>
          </cell>
          <cell r="T296">
            <v>89.58</v>
          </cell>
          <cell r="U296">
            <v>-0.06492693110647185</v>
          </cell>
          <cell r="V296">
            <v>72.5</v>
          </cell>
          <cell r="W296">
            <v>145</v>
          </cell>
          <cell r="X296">
            <v>94.3</v>
          </cell>
          <cell r="Z296">
            <v>73.8</v>
          </cell>
          <cell r="AA296">
            <v>60</v>
          </cell>
          <cell r="AB296">
            <v>-13.799999999999997</v>
          </cell>
        </row>
        <row r="297">
          <cell r="B297" t="str">
            <v>AR1131</v>
          </cell>
          <cell r="D297">
            <v>107.18</v>
          </cell>
          <cell r="E297">
            <v>172.79</v>
          </cell>
          <cell r="F297">
            <v>0.6121477887665607</v>
          </cell>
          <cell r="K297">
            <v>0</v>
          </cell>
          <cell r="L297">
            <v>0</v>
          </cell>
          <cell r="M297">
            <v>107.18</v>
          </cell>
          <cell r="N297">
            <v>172.79</v>
          </cell>
          <cell r="O297">
            <v>214.36</v>
          </cell>
          <cell r="P297">
            <v>0.24058105214422154</v>
          </cell>
          <cell r="Q297">
            <v>-0.19392610561671964</v>
          </cell>
          <cell r="R297">
            <v>-0.8518764442321418</v>
          </cell>
          <cell r="S297">
            <v>-0.11331871617839151</v>
          </cell>
          <cell r="T297">
            <v>160.77</v>
          </cell>
          <cell r="U297">
            <v>-0.06956421089183396</v>
          </cell>
          <cell r="V297">
            <v>129</v>
          </cell>
          <cell r="W297">
            <v>258</v>
          </cell>
          <cell r="X297">
            <v>167.75</v>
          </cell>
          <cell r="Z297">
            <v>120</v>
          </cell>
          <cell r="AA297">
            <v>107</v>
          </cell>
          <cell r="AB297">
            <v>-13</v>
          </cell>
        </row>
        <row r="298">
          <cell r="B298" t="str">
            <v>AR1135</v>
          </cell>
          <cell r="D298">
            <v>132.8</v>
          </cell>
          <cell r="E298">
            <v>223.94</v>
          </cell>
          <cell r="F298">
            <v>0.6862951807228914</v>
          </cell>
          <cell r="K298">
            <v>0</v>
          </cell>
          <cell r="L298">
            <v>0</v>
          </cell>
          <cell r="M298">
            <v>132.8</v>
          </cell>
          <cell r="N298">
            <v>223.94</v>
          </cell>
          <cell r="O298">
            <v>265.6</v>
          </cell>
          <cell r="P298">
            <v>0.18603197284987072</v>
          </cell>
          <cell r="Q298">
            <v>-0.1568524096385543</v>
          </cell>
          <cell r="R298">
            <v>-0.4655082925541848</v>
          </cell>
          <cell r="S298">
            <v>-0.07253765060240969</v>
          </cell>
          <cell r="T298">
            <v>199.20000000000002</v>
          </cell>
          <cell r="U298">
            <v>-0.11047602036259707</v>
          </cell>
          <cell r="V298">
            <v>169.9</v>
          </cell>
          <cell r="W298">
            <v>339.8</v>
          </cell>
          <cell r="X298">
            <v>220.9</v>
          </cell>
          <cell r="Z298">
            <v>166.5</v>
          </cell>
          <cell r="AA298">
            <v>132.8</v>
          </cell>
          <cell r="AB298">
            <v>-33.69999999999999</v>
          </cell>
        </row>
        <row r="299">
          <cell r="B299" t="str">
            <v>AR1136</v>
          </cell>
          <cell r="D299">
            <v>173.9</v>
          </cell>
          <cell r="E299">
            <v>275.98</v>
          </cell>
          <cell r="F299">
            <v>0.5870040253018978</v>
          </cell>
          <cell r="K299">
            <v>0</v>
          </cell>
          <cell r="L299">
            <v>0</v>
          </cell>
          <cell r="M299">
            <v>173.9</v>
          </cell>
          <cell r="N299">
            <v>275.98</v>
          </cell>
          <cell r="O299">
            <v>347.8</v>
          </cell>
          <cell r="P299">
            <v>0.260236249003551</v>
          </cell>
          <cell r="Q299">
            <v>-0.20649798734905112</v>
          </cell>
          <cell r="R299">
            <v>-0.664660499003419</v>
          </cell>
          <cell r="S299">
            <v>-0.12714778608395627</v>
          </cell>
          <cell r="T299">
            <v>260.85</v>
          </cell>
          <cell r="U299">
            <v>-0.05482281324733673</v>
          </cell>
          <cell r="V299">
            <v>203.5</v>
          </cell>
          <cell r="W299">
            <v>407</v>
          </cell>
          <cell r="X299">
            <v>264.6</v>
          </cell>
          <cell r="Z299">
            <v>191</v>
          </cell>
          <cell r="AA299">
            <v>173.9</v>
          </cell>
          <cell r="AB299">
            <v>-17.099999999999994</v>
          </cell>
        </row>
        <row r="300">
          <cell r="B300" t="str">
            <v>AR1138</v>
          </cell>
          <cell r="D300">
            <v>212.93</v>
          </cell>
          <cell r="E300">
            <v>338.98</v>
          </cell>
          <cell r="F300">
            <v>0.5919785845113419</v>
          </cell>
          <cell r="K300">
            <v>0</v>
          </cell>
          <cell r="L300">
            <v>0</v>
          </cell>
          <cell r="M300">
            <v>212.93</v>
          </cell>
          <cell r="N300">
            <v>338.98</v>
          </cell>
          <cell r="O300">
            <v>425.86</v>
          </cell>
          <cell r="P300">
            <v>0.25629830668476017</v>
          </cell>
          <cell r="Q300">
            <v>-0.20401070774432906</v>
          </cell>
          <cell r="R300">
            <v>-0.8820952356779492</v>
          </cell>
          <cell r="S300">
            <v>-0.12441177851876195</v>
          </cell>
          <cell r="T300">
            <v>319.395</v>
          </cell>
          <cell r="U300">
            <v>-0.05777626998642993</v>
          </cell>
          <cell r="V300">
            <v>238.5</v>
          </cell>
          <cell r="W300">
            <v>477</v>
          </cell>
          <cell r="X300">
            <v>310.1</v>
          </cell>
          <cell r="Z300">
            <v>223</v>
          </cell>
          <cell r="AA300">
            <v>212.93</v>
          </cell>
          <cell r="AB300">
            <v>-10.069999999999993</v>
          </cell>
        </row>
        <row r="301">
          <cell r="B301" t="str">
            <v>AR1147</v>
          </cell>
          <cell r="D301">
            <v>41.86</v>
          </cell>
          <cell r="E301">
            <v>77.5</v>
          </cell>
          <cell r="F301">
            <v>0.8514094601051123</v>
          </cell>
          <cell r="K301">
            <v>0</v>
          </cell>
          <cell r="L301">
            <v>0</v>
          </cell>
          <cell r="M301">
            <v>41.86</v>
          </cell>
          <cell r="N301">
            <v>77.5</v>
          </cell>
          <cell r="O301">
            <v>83.72</v>
          </cell>
          <cell r="P301">
            <v>0.08025806451612905</v>
          </cell>
          <cell r="Q301">
            <v>-0.07429526994744384</v>
          </cell>
          <cell r="R301">
            <v>-0.5052184982435418</v>
          </cell>
          <cell r="S301">
            <v>0.018275203057811717</v>
          </cell>
          <cell r="T301">
            <v>62.79</v>
          </cell>
          <cell r="U301">
            <v>-0.18980645161290322</v>
          </cell>
          <cell r="V301">
            <v>43.5</v>
          </cell>
          <cell r="W301">
            <v>87</v>
          </cell>
          <cell r="X301">
            <v>56.6</v>
          </cell>
          <cell r="Z301">
            <v>43.8</v>
          </cell>
          <cell r="AA301">
            <v>41.86</v>
          </cell>
          <cell r="AB301">
            <v>-1.9399999999999977</v>
          </cell>
        </row>
        <row r="302">
          <cell r="B302" t="str">
            <v>AR1165</v>
          </cell>
          <cell r="D302">
            <v>176.76</v>
          </cell>
          <cell r="E302">
            <v>279.14</v>
          </cell>
          <cell r="F302">
            <v>0.5792034396922381</v>
          </cell>
          <cell r="K302">
            <v>2.371352279229449</v>
          </cell>
          <cell r="L302">
            <v>2.2469466092823076</v>
          </cell>
          <cell r="M302">
            <v>52.43</v>
          </cell>
          <cell r="N302">
            <v>85.97</v>
          </cell>
          <cell r="O302">
            <v>353.52</v>
          </cell>
          <cell r="P302">
            <v>3.1121321391182972</v>
          </cell>
          <cell r="Q302">
            <v>-0.7568171532020819</v>
          </cell>
          <cell r="R302">
            <v>-0.9184511855038582</v>
          </cell>
          <cell r="S302">
            <v>-0.7324988685222901</v>
          </cell>
          <cell r="T302">
            <v>265.14</v>
          </cell>
          <cell r="U302">
            <v>2.0840991043387227</v>
          </cell>
          <cell r="V302">
            <v>226.9</v>
          </cell>
          <cell r="W302">
            <v>453.8</v>
          </cell>
          <cell r="X302">
            <v>295</v>
          </cell>
          <cell r="Z302">
            <v>223</v>
          </cell>
          <cell r="AA302">
            <v>176.76</v>
          </cell>
          <cell r="AB302">
            <v>-46.24000000000001</v>
          </cell>
        </row>
        <row r="303">
          <cell r="B303" t="str">
            <v>AR1168</v>
          </cell>
          <cell r="D303">
            <v>92.39</v>
          </cell>
          <cell r="E303">
            <v>145.58</v>
          </cell>
          <cell r="F303">
            <v>0.5757116571057475</v>
          </cell>
          <cell r="K303">
            <v>-0.47731387191672325</v>
          </cell>
          <cell r="L303">
            <v>-0.47846958515440274</v>
          </cell>
          <cell r="M303">
            <v>176.76</v>
          </cell>
          <cell r="N303">
            <v>279.14</v>
          </cell>
          <cell r="O303">
            <v>184.78</v>
          </cell>
          <cell r="P303">
            <v>-0.33803826037113993</v>
          </cell>
          <cell r="Q303">
            <v>0.5106613269834397</v>
          </cell>
          <cell r="R303">
            <v>-0.8218858322715811</v>
          </cell>
          <cell r="S303">
            <v>0.6617274596817839</v>
          </cell>
          <cell r="T303">
            <v>138.585</v>
          </cell>
          <cell r="U303">
            <v>-0.5035286952783549</v>
          </cell>
          <cell r="V303">
            <v>115.5</v>
          </cell>
          <cell r="W303">
            <v>231</v>
          </cell>
          <cell r="X303">
            <v>150.2</v>
          </cell>
          <cell r="Z303">
            <v>117.5</v>
          </cell>
          <cell r="AA303">
            <v>92.39</v>
          </cell>
          <cell r="AB303">
            <v>-25.11</v>
          </cell>
        </row>
        <row r="304">
          <cell r="B304" t="str">
            <v>AR1218</v>
          </cell>
          <cell r="D304">
            <v>150.54</v>
          </cell>
          <cell r="E304">
            <v>239</v>
          </cell>
          <cell r="F304">
            <v>0.5876179088614322</v>
          </cell>
          <cell r="K304">
            <v>0.6293971209005302</v>
          </cell>
          <cell r="L304">
            <v>0.641709025965105</v>
          </cell>
          <cell r="M304">
            <v>92.39</v>
          </cell>
          <cell r="N304">
            <v>145.58</v>
          </cell>
          <cell r="O304">
            <v>301.08</v>
          </cell>
          <cell r="P304">
            <v>1.0681412281906852</v>
          </cell>
          <cell r="Q304">
            <v>-0.5164740268367211</v>
          </cell>
          <cell r="R304">
            <v>-0.76076029286002</v>
          </cell>
          <cell r="S304">
            <v>-0.46812142952039315</v>
          </cell>
          <cell r="T304">
            <v>225.81</v>
          </cell>
          <cell r="U304">
            <v>0.551105921143014</v>
          </cell>
          <cell r="V304">
            <v>136.9</v>
          </cell>
          <cell r="W304">
            <v>273.8</v>
          </cell>
          <cell r="X304">
            <v>178</v>
          </cell>
          <cell r="AB304">
            <v>0</v>
          </cell>
        </row>
        <row r="305">
          <cell r="B305" t="str">
            <v>AR1229</v>
          </cell>
          <cell r="D305">
            <v>150.54</v>
          </cell>
          <cell r="E305">
            <v>239</v>
          </cell>
          <cell r="F305">
            <v>0.5876179088614322</v>
          </cell>
          <cell r="K305">
            <v>0</v>
          </cell>
          <cell r="L305">
            <v>0</v>
          </cell>
          <cell r="M305">
            <v>150.54</v>
          </cell>
          <cell r="N305">
            <v>239</v>
          </cell>
          <cell r="O305">
            <v>301.08</v>
          </cell>
          <cell r="P305">
            <v>0.2597489539748954</v>
          </cell>
          <cell r="Q305">
            <v>-0.20619104556928392</v>
          </cell>
          <cell r="R305">
            <v>-0.9352658208297533</v>
          </cell>
          <cell r="S305">
            <v>-0.1268101501262121</v>
          </cell>
          <cell r="T305">
            <v>225.81</v>
          </cell>
          <cell r="U305">
            <v>-0.0551882845188284</v>
          </cell>
          <cell r="V305">
            <v>168.5</v>
          </cell>
          <cell r="W305">
            <v>337</v>
          </cell>
          <cell r="X305">
            <v>219.1</v>
          </cell>
          <cell r="Z305">
            <v>161</v>
          </cell>
          <cell r="AA305">
            <v>150.54</v>
          </cell>
          <cell r="AB305">
            <v>-10.460000000000008</v>
          </cell>
        </row>
        <row r="306">
          <cell r="B306" t="str">
            <v>AR1340</v>
          </cell>
          <cell r="F306" t="e">
            <v>#DIV/0!</v>
          </cell>
          <cell r="K306">
            <v>-1</v>
          </cell>
          <cell r="L306">
            <v>-1</v>
          </cell>
          <cell r="M306">
            <v>150.54</v>
          </cell>
          <cell r="N306">
            <v>239</v>
          </cell>
          <cell r="O306">
            <v>0</v>
          </cell>
          <cell r="P306">
            <v>-1</v>
          </cell>
          <cell r="Q306" t="e">
            <v>#DIV/0!</v>
          </cell>
          <cell r="R306" t="e">
            <v>#DIV/0!</v>
          </cell>
          <cell r="S306" t="e">
            <v>#DIV/0!</v>
          </cell>
          <cell r="T306">
            <v>0</v>
          </cell>
          <cell r="U306">
            <v>-1</v>
          </cell>
          <cell r="V306">
            <v>242</v>
          </cell>
          <cell r="W306">
            <v>484</v>
          </cell>
          <cell r="X306">
            <v>314.7</v>
          </cell>
          <cell r="AB306">
            <v>0</v>
          </cell>
        </row>
        <row r="307">
          <cell r="B307" t="str">
            <v>AR1645</v>
          </cell>
          <cell r="D307">
            <v>68.6</v>
          </cell>
          <cell r="W307">
            <v>0</v>
          </cell>
          <cell r="AB307">
            <v>0</v>
          </cell>
        </row>
        <row r="308">
          <cell r="B308" t="str">
            <v>MIR45C</v>
          </cell>
        </row>
        <row r="309">
          <cell r="B309" t="str">
            <v>AR1645/2</v>
          </cell>
          <cell r="D309">
            <v>52.95</v>
          </cell>
          <cell r="E309">
            <v>57</v>
          </cell>
          <cell r="L309">
            <v>0</v>
          </cell>
          <cell r="N309">
            <v>57</v>
          </cell>
          <cell r="V309">
            <v>58</v>
          </cell>
          <cell r="W309">
            <v>116</v>
          </cell>
          <cell r="X309">
            <v>76</v>
          </cell>
          <cell r="AB309">
            <v>0</v>
          </cell>
        </row>
        <row r="310">
          <cell r="B310" t="str">
            <v>MIR45C sec</v>
          </cell>
        </row>
        <row r="311">
          <cell r="B311" t="str">
            <v>AR1650</v>
          </cell>
          <cell r="D311">
            <v>97</v>
          </cell>
          <cell r="E311">
            <v>147</v>
          </cell>
          <cell r="L311">
            <v>0</v>
          </cell>
          <cell r="N311">
            <v>147</v>
          </cell>
          <cell r="AB311">
            <v>0</v>
          </cell>
        </row>
        <row r="312">
          <cell r="B312" t="str">
            <v>MIR50C</v>
          </cell>
        </row>
        <row r="313">
          <cell r="B313" t="str">
            <v>AR1650/2</v>
          </cell>
          <cell r="D313">
            <v>72.25</v>
          </cell>
          <cell r="E313">
            <v>78</v>
          </cell>
          <cell r="L313">
            <v>0</v>
          </cell>
          <cell r="N313">
            <v>78</v>
          </cell>
          <cell r="V313">
            <v>78</v>
          </cell>
          <cell r="W313">
            <v>156</v>
          </cell>
          <cell r="X313">
            <v>102</v>
          </cell>
          <cell r="AB313">
            <v>0</v>
          </cell>
        </row>
        <row r="314">
          <cell r="B314" t="str">
            <v>MIR50C sec</v>
          </cell>
        </row>
        <row r="315">
          <cell r="B315" t="str">
            <v>AR1664</v>
          </cell>
          <cell r="C315">
            <v>31.2</v>
          </cell>
          <cell r="D315">
            <v>39.7</v>
          </cell>
          <cell r="AB315">
            <v>0</v>
          </cell>
        </row>
        <row r="316">
          <cell r="B316" t="str">
            <v>FT300.11A.01005</v>
          </cell>
          <cell r="C316">
            <v>71.4</v>
          </cell>
          <cell r="D316">
            <v>73.6</v>
          </cell>
          <cell r="K316">
            <v>1.358974358974359</v>
          </cell>
          <cell r="M316">
            <v>31.2</v>
          </cell>
          <cell r="AB316">
            <v>0</v>
          </cell>
        </row>
        <row r="318">
          <cell r="AB318">
            <v>0</v>
          </cell>
        </row>
        <row r="319">
          <cell r="B319" t="str">
            <v>AH101</v>
          </cell>
          <cell r="D319">
            <v>22.67</v>
          </cell>
          <cell r="E319">
            <v>34.02</v>
          </cell>
          <cell r="F319">
            <v>0.5006616674018527</v>
          </cell>
          <cell r="K319">
            <v>0</v>
          </cell>
          <cell r="L319">
            <v>0</v>
          </cell>
          <cell r="M319">
            <v>22.67</v>
          </cell>
          <cell r="N319">
            <v>34.02</v>
          </cell>
          <cell r="O319">
            <v>45.34</v>
          </cell>
          <cell r="P319">
            <v>0.3327454438565549</v>
          </cell>
          <cell r="Q319">
            <v>-0.24966916629907365</v>
          </cell>
          <cell r="R319">
            <v>-0.4059339066509997</v>
          </cell>
          <cell r="S319">
            <v>-0.17463608292898103</v>
          </cell>
          <cell r="T319">
            <v>34.005</v>
          </cell>
          <cell r="U319">
            <v>-0.00044091710758376035</v>
          </cell>
          <cell r="V319">
            <v>39.2</v>
          </cell>
          <cell r="W319">
            <v>78.4</v>
          </cell>
          <cell r="X319">
            <v>51</v>
          </cell>
          <cell r="Z319">
            <v>22.67</v>
          </cell>
          <cell r="AA319">
            <v>22.67</v>
          </cell>
          <cell r="AB319">
            <v>0</v>
          </cell>
        </row>
        <row r="320">
          <cell r="B320" t="str">
            <v>AH102</v>
          </cell>
          <cell r="D320">
            <v>25.26</v>
          </cell>
          <cell r="E320">
            <v>37.97</v>
          </cell>
          <cell r="F320">
            <v>0.5031670625494853</v>
          </cell>
          <cell r="K320">
            <v>0</v>
          </cell>
          <cell r="L320">
            <v>0</v>
          </cell>
          <cell r="M320">
            <v>25.26</v>
          </cell>
          <cell r="N320">
            <v>37.97</v>
          </cell>
          <cell r="O320">
            <v>50.52</v>
          </cell>
          <cell r="P320">
            <v>0.3305240979720834</v>
          </cell>
          <cell r="Q320">
            <v>-0.24841646872525736</v>
          </cell>
          <cell r="R320">
            <v>-0.32157211312524014</v>
          </cell>
          <cell r="S320">
            <v>-0.17325811559778304</v>
          </cell>
          <cell r="T320">
            <v>37.89</v>
          </cell>
          <cell r="U320">
            <v>-0.00210692652093758</v>
          </cell>
          <cell r="V320">
            <v>35.5</v>
          </cell>
          <cell r="W320">
            <v>71</v>
          </cell>
          <cell r="X320">
            <v>46.2</v>
          </cell>
          <cell r="Z320">
            <v>25.26</v>
          </cell>
          <cell r="AA320">
            <v>25.26</v>
          </cell>
          <cell r="AB320">
            <v>0</v>
          </cell>
        </row>
        <row r="321">
          <cell r="B321" t="str">
            <v>AH103</v>
          </cell>
          <cell r="D321">
            <v>24.13</v>
          </cell>
          <cell r="E321">
            <v>36.7</v>
          </cell>
          <cell r="F321">
            <v>0.520928305014505</v>
          </cell>
          <cell r="K321">
            <v>0</v>
          </cell>
          <cell r="L321">
            <v>0</v>
          </cell>
          <cell r="M321">
            <v>24.13</v>
          </cell>
          <cell r="N321">
            <v>36.7</v>
          </cell>
          <cell r="O321">
            <v>48.26</v>
          </cell>
          <cell r="P321">
            <v>0.31498637602179813</v>
          </cell>
          <cell r="Q321">
            <v>-0.23953584749274748</v>
          </cell>
          <cell r="R321">
            <v>-0.23953584749274748</v>
          </cell>
          <cell r="S321">
            <v>-0.16348943224202228</v>
          </cell>
          <cell r="T321">
            <v>36.195</v>
          </cell>
          <cell r="U321">
            <v>-0.013760217983651346</v>
          </cell>
          <cell r="V321">
            <v>36</v>
          </cell>
          <cell r="W321">
            <v>72</v>
          </cell>
          <cell r="X321">
            <v>46.8</v>
          </cell>
          <cell r="Z321">
            <v>24.13</v>
          </cell>
          <cell r="AA321">
            <v>24.13</v>
          </cell>
          <cell r="AB321">
            <v>0</v>
          </cell>
        </row>
        <row r="322">
          <cell r="B322" t="str">
            <v>AH151</v>
          </cell>
          <cell r="D322">
            <v>24.91</v>
          </cell>
          <cell r="E322">
            <v>37.59</v>
          </cell>
          <cell r="F322">
            <v>0.5090325170614212</v>
          </cell>
          <cell r="K322">
            <v>0</v>
          </cell>
          <cell r="L322">
            <v>0</v>
          </cell>
          <cell r="M322">
            <v>24.91</v>
          </cell>
          <cell r="N322">
            <v>37.59</v>
          </cell>
          <cell r="O322">
            <v>49.82</v>
          </cell>
          <cell r="P322">
            <v>0.3253524873636604</v>
          </cell>
          <cell r="Q322">
            <v>-0.24548374146928942</v>
          </cell>
          <cell r="R322">
            <v>-0.5517674739263565</v>
          </cell>
          <cell r="S322">
            <v>-0.17003211561621834</v>
          </cell>
          <cell r="T322">
            <v>37.365</v>
          </cell>
          <cell r="U322">
            <v>-0.005985634477254642</v>
          </cell>
          <cell r="V322">
            <v>35.75</v>
          </cell>
          <cell r="W322">
            <v>71.5</v>
          </cell>
          <cell r="X322">
            <v>46.5</v>
          </cell>
          <cell r="Z322">
            <v>24.91</v>
          </cell>
          <cell r="AA322">
            <v>24.91</v>
          </cell>
          <cell r="AB322">
            <v>0</v>
          </cell>
        </row>
        <row r="323">
          <cell r="B323" t="str">
            <v>AH152</v>
          </cell>
          <cell r="D323">
            <v>23.21</v>
          </cell>
          <cell r="E323">
            <v>35.04</v>
          </cell>
          <cell r="F323">
            <v>0.5096940973718225</v>
          </cell>
          <cell r="K323">
            <v>0</v>
          </cell>
          <cell r="L323">
            <v>0</v>
          </cell>
          <cell r="M323">
            <v>23.21</v>
          </cell>
          <cell r="N323">
            <v>35.04</v>
          </cell>
          <cell r="O323">
            <v>46.42</v>
          </cell>
          <cell r="P323">
            <v>0.32477168949771706</v>
          </cell>
          <cell r="Q323">
            <v>-0.24515295131408876</v>
          </cell>
          <cell r="R323">
            <v>-0.48789071184636834</v>
          </cell>
          <cell r="S323">
            <v>-0.1696682464454976</v>
          </cell>
          <cell r="T323">
            <v>34.815</v>
          </cell>
          <cell r="U323">
            <v>-0.006421232876712368</v>
          </cell>
          <cell r="V323">
            <v>38.2</v>
          </cell>
          <cell r="W323">
            <v>76.4</v>
          </cell>
          <cell r="X323">
            <v>49.7</v>
          </cell>
          <cell r="Z323">
            <v>23.21</v>
          </cell>
          <cell r="AA323">
            <v>23.21</v>
          </cell>
          <cell r="AB323">
            <v>0</v>
          </cell>
        </row>
        <row r="324">
          <cell r="B324" t="str">
            <v>AH153</v>
          </cell>
          <cell r="D324">
            <v>28.82</v>
          </cell>
          <cell r="E324">
            <v>42.81</v>
          </cell>
          <cell r="F324">
            <v>0.4854267869535045</v>
          </cell>
          <cell r="K324">
            <v>0</v>
          </cell>
          <cell r="L324">
            <v>0</v>
          </cell>
          <cell r="M324">
            <v>28.82</v>
          </cell>
          <cell r="N324">
            <v>42.81</v>
          </cell>
          <cell r="O324">
            <v>57.64</v>
          </cell>
          <cell r="P324">
            <v>0.3464143891614109</v>
          </cell>
          <cell r="Q324">
            <v>-0.25728660652324775</v>
          </cell>
          <cell r="R324">
            <v>-0.43519308867391604</v>
          </cell>
          <cell r="S324">
            <v>-0.18301526717557237</v>
          </cell>
          <cell r="T324">
            <v>43.230000000000004</v>
          </cell>
          <cell r="U324">
            <v>0.009810791871058155</v>
          </cell>
          <cell r="V324">
            <v>37.4</v>
          </cell>
          <cell r="W324">
            <v>74.8</v>
          </cell>
          <cell r="X324">
            <v>48.7</v>
          </cell>
          <cell r="Z324">
            <v>28.82</v>
          </cell>
          <cell r="AA324">
            <v>28.82</v>
          </cell>
          <cell r="AB324">
            <v>0</v>
          </cell>
        </row>
        <row r="325">
          <cell r="B325" t="str">
            <v>AH154</v>
          </cell>
          <cell r="D325">
            <v>27.65</v>
          </cell>
          <cell r="E325">
            <v>41.28</v>
          </cell>
          <cell r="F325">
            <v>0.4929475587703438</v>
          </cell>
          <cell r="K325">
            <v>0</v>
          </cell>
          <cell r="L325">
            <v>0</v>
          </cell>
          <cell r="M325">
            <v>27.65</v>
          </cell>
          <cell r="N325">
            <v>41.28</v>
          </cell>
          <cell r="O325">
            <v>55.3</v>
          </cell>
          <cell r="P325">
            <v>0.33963178294573626</v>
          </cell>
          <cell r="Q325">
            <v>-0.2535262206148281</v>
          </cell>
          <cell r="R325">
            <v>-0.6654061722184448</v>
          </cell>
          <cell r="S325">
            <v>-0.17887884267631082</v>
          </cell>
          <cell r="T325">
            <v>41.474999999999994</v>
          </cell>
          <cell r="U325">
            <v>0.00472383720930214</v>
          </cell>
          <cell r="V325">
            <v>39.5</v>
          </cell>
          <cell r="W325">
            <v>79</v>
          </cell>
          <cell r="X325">
            <v>51.4</v>
          </cell>
          <cell r="Z325">
            <v>27.65</v>
          </cell>
          <cell r="AA325">
            <v>27.65</v>
          </cell>
          <cell r="AB325">
            <v>0</v>
          </cell>
        </row>
        <row r="326">
          <cell r="B326" t="str">
            <v>AH156</v>
          </cell>
          <cell r="D326">
            <v>28.3</v>
          </cell>
          <cell r="E326">
            <v>42.81</v>
          </cell>
          <cell r="F326">
            <v>0.5127208480565371</v>
          </cell>
          <cell r="K326">
            <v>0</v>
          </cell>
          <cell r="L326">
            <v>0</v>
          </cell>
          <cell r="M326">
            <v>28.3</v>
          </cell>
          <cell r="N326">
            <v>42.81</v>
          </cell>
          <cell r="O326">
            <v>56.6</v>
          </cell>
          <cell r="P326">
            <v>0.3221209997664096</v>
          </cell>
          <cell r="Q326">
            <v>-0.24363957597173147</v>
          </cell>
          <cell r="R326">
            <v>-0.6126608016633044</v>
          </cell>
          <cell r="S326">
            <v>-0.16800353356890452</v>
          </cell>
          <cell r="T326">
            <v>42.45</v>
          </cell>
          <cell r="U326">
            <v>-0.008409250175192673</v>
          </cell>
          <cell r="V326">
            <v>39.5</v>
          </cell>
          <cell r="W326">
            <v>79</v>
          </cell>
          <cell r="X326">
            <v>51.4</v>
          </cell>
          <cell r="Z326">
            <v>28.3</v>
          </cell>
          <cell r="AA326">
            <v>28.3</v>
          </cell>
          <cell r="AB326">
            <v>0</v>
          </cell>
        </row>
        <row r="327">
          <cell r="B327" t="str">
            <v>AH201</v>
          </cell>
          <cell r="D327">
            <v>18.19</v>
          </cell>
          <cell r="E327">
            <v>28.16</v>
          </cell>
          <cell r="F327">
            <v>0.548103353490929</v>
          </cell>
          <cell r="K327">
            <v>0</v>
          </cell>
          <cell r="L327">
            <v>0</v>
          </cell>
          <cell r="M327">
            <v>18.19</v>
          </cell>
          <cell r="N327">
            <v>28.16</v>
          </cell>
          <cell r="O327">
            <v>36.38</v>
          </cell>
          <cell r="P327">
            <v>0.29190340909090917</v>
          </cell>
          <cell r="Q327">
            <v>-0.2259483232545355</v>
          </cell>
          <cell r="R327">
            <v>-0.5628102632506178</v>
          </cell>
          <cell r="S327">
            <v>-0.14854315557998898</v>
          </cell>
          <cell r="T327">
            <v>27.285000000000004</v>
          </cell>
          <cell r="U327">
            <v>-0.03107244318181801</v>
          </cell>
          <cell r="V327">
            <v>34.5</v>
          </cell>
          <cell r="W327">
            <v>69</v>
          </cell>
          <cell r="X327">
            <v>44.9</v>
          </cell>
          <cell r="Z327">
            <v>18.19</v>
          </cell>
          <cell r="AA327">
            <v>18.19</v>
          </cell>
          <cell r="AB327">
            <v>0</v>
          </cell>
        </row>
        <row r="328">
          <cell r="B328" t="str">
            <v>AH202</v>
          </cell>
          <cell r="D328">
            <v>23.35</v>
          </cell>
          <cell r="E328">
            <v>34.66</v>
          </cell>
          <cell r="F328">
            <v>0.4843683083511774</v>
          </cell>
          <cell r="K328">
            <v>0</v>
          </cell>
          <cell r="L328">
            <v>0</v>
          </cell>
          <cell r="M328">
            <v>23.35</v>
          </cell>
          <cell r="N328">
            <v>34.66</v>
          </cell>
          <cell r="O328">
            <v>46.7</v>
          </cell>
          <cell r="P328">
            <v>0.3473744950952109</v>
          </cell>
          <cell r="Q328">
            <v>-0.2578158458244113</v>
          </cell>
          <cell r="R328">
            <v>-0.7516697629355739</v>
          </cell>
          <cell r="S328">
            <v>-0.1835974304068524</v>
          </cell>
          <cell r="T328">
            <v>35.025000000000006</v>
          </cell>
          <cell r="U328">
            <v>0.010530871321408286</v>
          </cell>
          <cell r="V328">
            <v>39.2</v>
          </cell>
          <cell r="W328">
            <v>78.4</v>
          </cell>
          <cell r="X328">
            <v>51</v>
          </cell>
          <cell r="Z328">
            <v>23.35</v>
          </cell>
          <cell r="AA328">
            <v>23.35</v>
          </cell>
          <cell r="AB328">
            <v>0</v>
          </cell>
        </row>
        <row r="329">
          <cell r="B329" t="str">
            <v>AH203</v>
          </cell>
          <cell r="D329">
            <v>24.26</v>
          </cell>
          <cell r="E329">
            <v>36.7</v>
          </cell>
          <cell r="F329">
            <v>0.5127782357790602</v>
          </cell>
          <cell r="K329">
            <v>0</v>
          </cell>
          <cell r="L329">
            <v>0</v>
          </cell>
          <cell r="M329">
            <v>24.26</v>
          </cell>
          <cell r="N329">
            <v>36.7</v>
          </cell>
          <cell r="O329">
            <v>48.52</v>
          </cell>
          <cell r="P329">
            <v>0.3220708446866485</v>
          </cell>
          <cell r="Q329">
            <v>-0.24361088211046988</v>
          </cell>
          <cell r="R329">
            <v>-0.7070208454460691</v>
          </cell>
          <cell r="S329">
            <v>-0.1679719703215169</v>
          </cell>
          <cell r="T329">
            <v>36.39</v>
          </cell>
          <cell r="U329">
            <v>-0.008446866485013693</v>
          </cell>
          <cell r="V329">
            <v>36</v>
          </cell>
          <cell r="W329">
            <v>72</v>
          </cell>
          <cell r="X329">
            <v>46.8</v>
          </cell>
          <cell r="Z329">
            <v>24.26</v>
          </cell>
          <cell r="AA329">
            <v>24.26</v>
          </cell>
          <cell r="AB329">
            <v>0</v>
          </cell>
        </row>
        <row r="330">
          <cell r="B330" t="str">
            <v>AH204</v>
          </cell>
          <cell r="D330">
            <v>22.76</v>
          </cell>
          <cell r="E330">
            <v>35.17</v>
          </cell>
          <cell r="F330">
            <v>0.5452548330404217</v>
          </cell>
          <cell r="K330">
            <v>0</v>
          </cell>
          <cell r="L330">
            <v>0</v>
          </cell>
          <cell r="M330">
            <v>22.76</v>
          </cell>
          <cell r="N330">
            <v>35.17</v>
          </cell>
          <cell r="O330">
            <v>45.52</v>
          </cell>
          <cell r="P330">
            <v>0.29428490190503265</v>
          </cell>
          <cell r="Q330">
            <v>-0.22737258347978917</v>
          </cell>
          <cell r="R330">
            <v>-0.6622152231661738</v>
          </cell>
          <cell r="S330">
            <v>-0.150109841827768</v>
          </cell>
          <cell r="T330">
            <v>34.14</v>
          </cell>
          <cell r="U330">
            <v>-0.029286323571225514</v>
          </cell>
          <cell r="V330">
            <v>37.3</v>
          </cell>
          <cell r="W330">
            <v>74.6</v>
          </cell>
          <cell r="X330">
            <v>48.5</v>
          </cell>
          <cell r="Z330">
            <v>22.76</v>
          </cell>
          <cell r="AA330">
            <v>22.76</v>
          </cell>
          <cell r="AB330">
            <v>0</v>
          </cell>
        </row>
        <row r="331">
          <cell r="B331" t="str">
            <v>AH205</v>
          </cell>
          <cell r="D331">
            <v>19.77</v>
          </cell>
          <cell r="E331">
            <v>30.58</v>
          </cell>
          <cell r="F331">
            <v>0.5467880627212949</v>
          </cell>
          <cell r="K331">
            <v>0</v>
          </cell>
          <cell r="L331">
            <v>0</v>
          </cell>
          <cell r="M331">
            <v>19.77</v>
          </cell>
          <cell r="N331">
            <v>30.58</v>
          </cell>
          <cell r="O331">
            <v>39.54</v>
          </cell>
          <cell r="P331">
            <v>0.29300196206671036</v>
          </cell>
          <cell r="Q331">
            <v>-0.22660596863935256</v>
          </cell>
          <cell r="R331">
            <v>-0.8079428768479981</v>
          </cell>
          <cell r="S331">
            <v>-0.14926656550328787</v>
          </cell>
          <cell r="T331">
            <v>29.655</v>
          </cell>
          <cell r="U331">
            <v>-0.03024852844996717</v>
          </cell>
          <cell r="V331">
            <v>34.3</v>
          </cell>
          <cell r="W331">
            <v>68.6</v>
          </cell>
          <cell r="X331">
            <v>44.6</v>
          </cell>
          <cell r="Z331">
            <v>19.77</v>
          </cell>
          <cell r="AA331">
            <v>19.77</v>
          </cell>
          <cell r="AB331">
            <v>0</v>
          </cell>
        </row>
        <row r="332">
          <cell r="B332" t="str">
            <v>AH207</v>
          </cell>
          <cell r="D332">
            <v>21.78</v>
          </cell>
          <cell r="E332">
            <v>33.64</v>
          </cell>
          <cell r="F332">
            <v>0.544536271808999</v>
          </cell>
          <cell r="K332">
            <v>0</v>
          </cell>
          <cell r="L332">
            <v>0</v>
          </cell>
          <cell r="M332">
            <v>21.78</v>
          </cell>
          <cell r="N332">
            <v>33.64</v>
          </cell>
          <cell r="O332">
            <v>43.56</v>
          </cell>
          <cell r="P332">
            <v>0.2948870392390013</v>
          </cell>
          <cell r="Q332">
            <v>-0.2277318640955005</v>
          </cell>
          <cell r="R332">
            <v>-0.7737415344537596</v>
          </cell>
          <cell r="S332">
            <v>-0.15050505050505047</v>
          </cell>
          <cell r="T332">
            <v>32.67</v>
          </cell>
          <cell r="U332">
            <v>-0.028834720570749095</v>
          </cell>
          <cell r="V332">
            <v>36.3</v>
          </cell>
          <cell r="W332">
            <v>72.6</v>
          </cell>
          <cell r="X332">
            <v>47.2</v>
          </cell>
          <cell r="Z332">
            <v>21.78</v>
          </cell>
          <cell r="AA332">
            <v>21.78</v>
          </cell>
          <cell r="AB332">
            <v>0</v>
          </cell>
        </row>
        <row r="333">
          <cell r="B333" t="str">
            <v>AH209</v>
          </cell>
          <cell r="D333">
            <v>25.69</v>
          </cell>
          <cell r="E333">
            <v>38.38</v>
          </cell>
          <cell r="F333">
            <v>0.4939665239392761</v>
          </cell>
          <cell r="K333">
            <v>0</v>
          </cell>
          <cell r="L333">
            <v>0</v>
          </cell>
          <cell r="M333">
            <v>25.69</v>
          </cell>
          <cell r="N333">
            <v>38.38</v>
          </cell>
          <cell r="O333">
            <v>51.38</v>
          </cell>
          <cell r="P333">
            <v>0.33871808233454925</v>
          </cell>
          <cell r="Q333">
            <v>-0.25301673803036195</v>
          </cell>
          <cell r="R333">
            <v>-0.7476804255569822</v>
          </cell>
          <cell r="S333">
            <v>-0.17831841183339814</v>
          </cell>
          <cell r="T333">
            <v>38.535000000000004</v>
          </cell>
          <cell r="U333">
            <v>0.004038561750911995</v>
          </cell>
          <cell r="V333">
            <v>35.75</v>
          </cell>
          <cell r="W333">
            <v>71.5</v>
          </cell>
          <cell r="X333">
            <v>46.5</v>
          </cell>
          <cell r="Z333">
            <v>25.69</v>
          </cell>
          <cell r="AA333">
            <v>25.69</v>
          </cell>
          <cell r="AB333">
            <v>0</v>
          </cell>
        </row>
        <row r="334">
          <cell r="B334" t="str">
            <v>AH251</v>
          </cell>
          <cell r="D334">
            <v>27.52</v>
          </cell>
          <cell r="E334">
            <v>42.43</v>
          </cell>
          <cell r="F334">
            <v>0.5417877906976745</v>
          </cell>
          <cell r="K334">
            <v>0</v>
          </cell>
          <cell r="L334">
            <v>0</v>
          </cell>
          <cell r="M334">
            <v>27.52</v>
          </cell>
          <cell r="N334">
            <v>42.43</v>
          </cell>
          <cell r="O334">
            <v>55.04</v>
          </cell>
          <cell r="P334">
            <v>0.297195380626915</v>
          </cell>
          <cell r="Q334">
            <v>-0.22910610465116277</v>
          </cell>
          <cell r="R334">
            <v>-0.8519443362038619</v>
          </cell>
          <cell r="S334">
            <v>-0.152016715116279</v>
          </cell>
          <cell r="T334">
            <v>41.28</v>
          </cell>
          <cell r="U334">
            <v>-0.027103464529813825</v>
          </cell>
          <cell r="V334">
            <v>39.5</v>
          </cell>
          <cell r="W334">
            <v>79</v>
          </cell>
          <cell r="X334">
            <v>51.4</v>
          </cell>
          <cell r="Z334">
            <v>27.52</v>
          </cell>
          <cell r="AA334">
            <v>27.52</v>
          </cell>
          <cell r="AB334">
            <v>0</v>
          </cell>
        </row>
        <row r="335">
          <cell r="B335" t="str">
            <v>AH252</v>
          </cell>
          <cell r="D335">
            <v>27.91</v>
          </cell>
          <cell r="E335">
            <v>41.41</v>
          </cell>
          <cell r="F335">
            <v>0.48369759942672874</v>
          </cell>
          <cell r="K335">
            <v>0</v>
          </cell>
          <cell r="L335">
            <v>0</v>
          </cell>
          <cell r="M335">
            <v>27.91</v>
          </cell>
          <cell r="N335">
            <v>41.41</v>
          </cell>
          <cell r="O335">
            <v>55.82</v>
          </cell>
          <cell r="P335">
            <v>0.34798357884568953</v>
          </cell>
          <cell r="Q335">
            <v>-0.25815120028663563</v>
          </cell>
          <cell r="R335">
            <v>-0.832150428909534</v>
          </cell>
          <cell r="S335">
            <v>-0.18396632031529914</v>
          </cell>
          <cell r="T335">
            <v>41.865</v>
          </cell>
          <cell r="U335">
            <v>0.010987684134267317</v>
          </cell>
          <cell r="V335">
            <v>45.3</v>
          </cell>
          <cell r="W335">
            <v>90.6</v>
          </cell>
          <cell r="X335">
            <v>58.9</v>
          </cell>
          <cell r="Z335">
            <v>27.91</v>
          </cell>
          <cell r="AA335">
            <v>27.91</v>
          </cell>
          <cell r="AB335">
            <v>0</v>
          </cell>
        </row>
        <row r="336">
          <cell r="B336" t="str">
            <v>AH253</v>
          </cell>
          <cell r="D336">
            <v>24.78</v>
          </cell>
          <cell r="E336">
            <v>37.84</v>
          </cell>
          <cell r="F336">
            <v>0.527037933817595</v>
          </cell>
          <cell r="K336">
            <v>0</v>
          </cell>
          <cell r="L336">
            <v>0</v>
          </cell>
          <cell r="M336">
            <v>24.78</v>
          </cell>
          <cell r="N336">
            <v>37.84</v>
          </cell>
          <cell r="O336">
            <v>49.56</v>
          </cell>
          <cell r="P336">
            <v>0.3097251585623677</v>
          </cell>
          <cell r="Q336">
            <v>-0.2364810330912025</v>
          </cell>
          <cell r="R336">
            <v>-0.8073492191903997</v>
          </cell>
          <cell r="S336">
            <v>-0.16012913640032267</v>
          </cell>
          <cell r="T336">
            <v>37.17</v>
          </cell>
          <cell r="U336">
            <v>-0.017706131078224163</v>
          </cell>
          <cell r="V336">
            <v>45.5</v>
          </cell>
          <cell r="W336">
            <v>91</v>
          </cell>
          <cell r="X336">
            <v>59.2</v>
          </cell>
          <cell r="Z336">
            <v>24.78</v>
          </cell>
          <cell r="AA336">
            <v>24.78</v>
          </cell>
          <cell r="AB336">
            <v>0</v>
          </cell>
        </row>
        <row r="337">
          <cell r="B337" t="str">
            <v>AH254</v>
          </cell>
          <cell r="D337">
            <v>32.87</v>
          </cell>
          <cell r="E337">
            <v>49.69</v>
          </cell>
          <cell r="F337">
            <v>0.5117128080316398</v>
          </cell>
          <cell r="K337">
            <v>0</v>
          </cell>
          <cell r="L337">
            <v>0</v>
          </cell>
          <cell r="M337">
            <v>32.87</v>
          </cell>
          <cell r="N337">
            <v>49.69</v>
          </cell>
          <cell r="O337">
            <v>65.74</v>
          </cell>
          <cell r="P337">
            <v>0.3230026162205675</v>
          </cell>
          <cell r="Q337">
            <v>-0.24414359598418012</v>
          </cell>
          <cell r="R337">
            <v>-0.8880911783688759</v>
          </cell>
          <cell r="S337">
            <v>-0.16855795558259812</v>
          </cell>
          <cell r="T337">
            <v>49.30499999999999</v>
          </cell>
          <cell r="U337">
            <v>-0.0077480378345744505</v>
          </cell>
          <cell r="V337">
            <v>41.9</v>
          </cell>
          <cell r="W337">
            <v>83.8</v>
          </cell>
          <cell r="X337">
            <v>54.5</v>
          </cell>
          <cell r="Z337">
            <v>32.87</v>
          </cell>
          <cell r="AA337">
            <v>32.87</v>
          </cell>
          <cell r="AB337">
            <v>0</v>
          </cell>
        </row>
        <row r="338">
          <cell r="B338" t="str">
            <v>AH301</v>
          </cell>
          <cell r="D338">
            <v>22.69</v>
          </cell>
          <cell r="E338">
            <v>35.68</v>
          </cell>
          <cell r="F338">
            <v>0.5724988981930366</v>
          </cell>
          <cell r="K338">
            <v>0</v>
          </cell>
          <cell r="L338">
            <v>0</v>
          </cell>
          <cell r="M338">
            <v>22.69</v>
          </cell>
          <cell r="N338">
            <v>35.68</v>
          </cell>
          <cell r="O338">
            <v>45.38</v>
          </cell>
          <cell r="P338">
            <v>0.27186098654708535</v>
          </cell>
          <cell r="Q338">
            <v>-0.21375055090348172</v>
          </cell>
          <cell r="R338">
            <v>-0.8680283671990342</v>
          </cell>
          <cell r="S338">
            <v>-0.13512560599382983</v>
          </cell>
          <cell r="T338">
            <v>34.035000000000004</v>
          </cell>
          <cell r="U338">
            <v>-0.04610426008968593</v>
          </cell>
          <cell r="V338">
            <v>37</v>
          </cell>
          <cell r="W338">
            <v>74</v>
          </cell>
          <cell r="X338">
            <v>48.1</v>
          </cell>
          <cell r="Z338">
            <v>22.69</v>
          </cell>
          <cell r="AA338">
            <v>22.69</v>
          </cell>
          <cell r="AB338">
            <v>0</v>
          </cell>
        </row>
        <row r="339">
          <cell r="B339" t="str">
            <v>AH302</v>
          </cell>
          <cell r="D339">
            <v>28.17</v>
          </cell>
          <cell r="E339">
            <v>42.05</v>
          </cell>
          <cell r="F339">
            <v>0.4927227547035853</v>
          </cell>
          <cell r="K339">
            <v>0</v>
          </cell>
          <cell r="L339">
            <v>0</v>
          </cell>
          <cell r="M339">
            <v>28.17</v>
          </cell>
          <cell r="N339">
            <v>42.05</v>
          </cell>
          <cell r="O339">
            <v>56.34</v>
          </cell>
          <cell r="P339">
            <v>0.3398335315101071</v>
          </cell>
          <cell r="Q339">
            <v>-0.25363862264820736</v>
          </cell>
          <cell r="R339">
            <v>-0.8562128978870485</v>
          </cell>
          <cell r="S339">
            <v>-0.17900248491302806</v>
          </cell>
          <cell r="T339">
            <v>42.255</v>
          </cell>
          <cell r="U339">
            <v>0.004875148632580428</v>
          </cell>
          <cell r="V339">
            <v>40</v>
          </cell>
          <cell r="W339">
            <v>80</v>
          </cell>
          <cell r="X339">
            <v>52</v>
          </cell>
          <cell r="Z339">
            <v>28.17</v>
          </cell>
          <cell r="AA339">
            <v>28.17</v>
          </cell>
          <cell r="AB339">
            <v>0</v>
          </cell>
        </row>
        <row r="340">
          <cell r="B340" t="str">
            <v>AH303</v>
          </cell>
          <cell r="D340">
            <v>28.82</v>
          </cell>
          <cell r="E340">
            <v>43.58</v>
          </cell>
          <cell r="F340">
            <v>0.5121443442054128</v>
          </cell>
          <cell r="K340">
            <v>0</v>
          </cell>
          <cell r="L340">
            <v>0</v>
          </cell>
          <cell r="M340">
            <v>28.82</v>
          </cell>
          <cell r="N340">
            <v>43.58</v>
          </cell>
          <cell r="O340">
            <v>57.64</v>
          </cell>
          <cell r="P340">
            <v>0.3226250573657641</v>
          </cell>
          <cell r="Q340">
            <v>-0.24392782789729361</v>
          </cell>
          <cell r="R340">
            <v>-0.9153888541519016</v>
          </cell>
          <cell r="S340">
            <v>-0.16832061068702286</v>
          </cell>
          <cell r="T340">
            <v>43.230000000000004</v>
          </cell>
          <cell r="U340">
            <v>-0.00803120697567683</v>
          </cell>
          <cell r="V340">
            <v>40.75</v>
          </cell>
          <cell r="W340">
            <v>81.5</v>
          </cell>
          <cell r="X340">
            <v>53</v>
          </cell>
          <cell r="Z340">
            <v>28.82</v>
          </cell>
          <cell r="AA340">
            <v>28.82</v>
          </cell>
          <cell r="AB340">
            <v>0</v>
          </cell>
        </row>
        <row r="341">
          <cell r="B341" t="str">
            <v>AH304</v>
          </cell>
          <cell r="D341">
            <v>24.39</v>
          </cell>
          <cell r="E341">
            <v>36.7</v>
          </cell>
          <cell r="F341">
            <v>0.5047150471504716</v>
          </cell>
          <cell r="K341">
            <v>0</v>
          </cell>
          <cell r="L341">
            <v>0</v>
          </cell>
          <cell r="M341">
            <v>24.39</v>
          </cell>
          <cell r="N341">
            <v>36.7</v>
          </cell>
          <cell r="O341">
            <v>48.78</v>
          </cell>
          <cell r="P341">
            <v>0.3291553133514986</v>
          </cell>
          <cell r="Q341">
            <v>-0.24764247642476422</v>
          </cell>
          <cell r="R341">
            <v>-0.9007101491636851</v>
          </cell>
          <cell r="S341">
            <v>-0.17240672406724056</v>
          </cell>
          <cell r="T341">
            <v>36.585</v>
          </cell>
          <cell r="U341">
            <v>-0.0031335149863760403</v>
          </cell>
          <cell r="V341">
            <v>37</v>
          </cell>
          <cell r="W341">
            <v>74</v>
          </cell>
          <cell r="X341">
            <v>48.1</v>
          </cell>
          <cell r="Z341">
            <v>24.39</v>
          </cell>
          <cell r="AA341">
            <v>24.39</v>
          </cell>
          <cell r="AB341">
            <v>0</v>
          </cell>
        </row>
        <row r="342">
          <cell r="B342" t="str">
            <v>AH310</v>
          </cell>
          <cell r="D342">
            <v>25.29</v>
          </cell>
          <cell r="E342">
            <v>38.44</v>
          </cell>
          <cell r="F342">
            <v>0.5199683669434558</v>
          </cell>
          <cell r="K342">
            <v>0</v>
          </cell>
          <cell r="L342">
            <v>0</v>
          </cell>
          <cell r="M342">
            <v>25.29</v>
          </cell>
          <cell r="N342">
            <v>38.44</v>
          </cell>
          <cell r="O342">
            <v>50.58</v>
          </cell>
          <cell r="P342">
            <v>0.3158168574401665</v>
          </cell>
          <cell r="Q342">
            <v>-0.24001581652827209</v>
          </cell>
          <cell r="R342">
            <v>-0.8907240766069225</v>
          </cell>
          <cell r="S342">
            <v>-0.16401739818109928</v>
          </cell>
          <cell r="T342">
            <v>37.935</v>
          </cell>
          <cell r="U342">
            <v>-0.013137356919875054</v>
          </cell>
          <cell r="V342">
            <v>40.5</v>
          </cell>
          <cell r="W342">
            <v>81</v>
          </cell>
          <cell r="X342">
            <v>52.7</v>
          </cell>
          <cell r="Z342">
            <v>25.29</v>
          </cell>
          <cell r="AA342">
            <v>25.29</v>
          </cell>
          <cell r="AB342">
            <v>0</v>
          </cell>
        </row>
        <row r="343">
          <cell r="B343" t="str">
            <v>AH351</v>
          </cell>
          <cell r="D343">
            <v>28.3</v>
          </cell>
          <cell r="E343">
            <v>42.43</v>
          </cell>
          <cell r="F343">
            <v>0.4992932862190813</v>
          </cell>
          <cell r="K343">
            <v>0</v>
          </cell>
          <cell r="L343">
            <v>0</v>
          </cell>
          <cell r="M343">
            <v>28.3</v>
          </cell>
          <cell r="N343">
            <v>42.43</v>
          </cell>
          <cell r="O343">
            <v>56.6</v>
          </cell>
          <cell r="P343">
            <v>0.33396181946735815</v>
          </cell>
          <cell r="Q343">
            <v>-0.25035335689045934</v>
          </cell>
          <cell r="R343">
            <v>-0.9365715385453213</v>
          </cell>
          <cell r="S343">
            <v>-0.1753886925795053</v>
          </cell>
          <cell r="T343">
            <v>42.45</v>
          </cell>
          <cell r="U343">
            <v>0.00047136460051855344</v>
          </cell>
          <cell r="V343">
            <v>39.6</v>
          </cell>
          <cell r="W343">
            <v>79.2</v>
          </cell>
          <cell r="X343">
            <v>51.5</v>
          </cell>
          <cell r="Z343">
            <v>28.3</v>
          </cell>
          <cell r="AA343">
            <v>28.3</v>
          </cell>
          <cell r="AB343">
            <v>0</v>
          </cell>
        </row>
        <row r="344">
          <cell r="B344" t="str">
            <v>AH352</v>
          </cell>
          <cell r="D344">
            <v>29.87</v>
          </cell>
          <cell r="E344">
            <v>43.58</v>
          </cell>
          <cell r="F344">
            <v>0.45898895212587876</v>
          </cell>
          <cell r="K344">
            <v>0</v>
          </cell>
          <cell r="L344">
            <v>0</v>
          </cell>
          <cell r="M344">
            <v>29.87</v>
          </cell>
          <cell r="N344">
            <v>43.58</v>
          </cell>
          <cell r="O344">
            <v>59.74</v>
          </cell>
          <cell r="P344">
            <v>0.3708122992198257</v>
          </cell>
          <cell r="Q344">
            <v>-0.2705055239370606</v>
          </cell>
          <cell r="R344">
            <v>-0.9275686022857951</v>
          </cell>
          <cell r="S344">
            <v>-0.19755607633076666</v>
          </cell>
          <cell r="T344">
            <v>44.805</v>
          </cell>
          <cell r="U344">
            <v>0.028109224414869294</v>
          </cell>
          <cell r="V344">
            <v>40</v>
          </cell>
          <cell r="W344">
            <v>80</v>
          </cell>
          <cell r="X344">
            <v>52</v>
          </cell>
          <cell r="Z344">
            <v>29.87</v>
          </cell>
          <cell r="AA344">
            <v>29.87</v>
          </cell>
          <cell r="AB344">
            <v>0</v>
          </cell>
        </row>
        <row r="345">
          <cell r="B345" t="str">
            <v>AH353</v>
          </cell>
          <cell r="D345">
            <v>31.95</v>
          </cell>
          <cell r="E345">
            <v>48.16</v>
          </cell>
          <cell r="F345">
            <v>0.50735524256651</v>
          </cell>
          <cell r="K345">
            <v>0</v>
          </cell>
          <cell r="L345">
            <v>0</v>
          </cell>
          <cell r="M345">
            <v>31.95</v>
          </cell>
          <cell r="N345">
            <v>48.16</v>
          </cell>
          <cell r="O345">
            <v>63.9</v>
          </cell>
          <cell r="P345">
            <v>0.326827242524917</v>
          </cell>
          <cell r="Q345">
            <v>-0.246322378716745</v>
          </cell>
          <cell r="R345">
            <v>-0.9176411819935741</v>
          </cell>
          <cell r="S345">
            <v>-0.17095461658841937</v>
          </cell>
          <cell r="T345">
            <v>47.925</v>
          </cell>
          <cell r="U345">
            <v>-0.004879568106312293</v>
          </cell>
          <cell r="V345">
            <v>41.7</v>
          </cell>
          <cell r="W345">
            <v>83.4</v>
          </cell>
          <cell r="X345">
            <v>54.25</v>
          </cell>
          <cell r="Z345">
            <v>31.95</v>
          </cell>
          <cell r="AA345">
            <v>31.95</v>
          </cell>
          <cell r="AB345">
            <v>0</v>
          </cell>
        </row>
        <row r="346">
          <cell r="B346" t="str">
            <v>AH354</v>
          </cell>
          <cell r="D346">
            <v>28.82</v>
          </cell>
          <cell r="E346">
            <v>42.94</v>
          </cell>
          <cell r="F346">
            <v>0.4899375433726578</v>
          </cell>
          <cell r="K346">
            <v>0</v>
          </cell>
          <cell r="L346">
            <v>0</v>
          </cell>
          <cell r="M346">
            <v>28.82</v>
          </cell>
          <cell r="N346">
            <v>42.94</v>
          </cell>
          <cell r="O346">
            <v>57.64</v>
          </cell>
          <cell r="P346">
            <v>0.34233814625058234</v>
          </cell>
          <cell r="Q346">
            <v>-0.2550312283136711</v>
          </cell>
          <cell r="R346">
            <v>-0.9527477769801543</v>
          </cell>
          <cell r="S346">
            <v>-0.18053435114503813</v>
          </cell>
          <cell r="T346">
            <v>43.230000000000004</v>
          </cell>
          <cell r="U346">
            <v>0.006753609687936812</v>
          </cell>
          <cell r="V346">
            <v>39.5</v>
          </cell>
          <cell r="W346">
            <v>79</v>
          </cell>
          <cell r="X346">
            <v>51.4</v>
          </cell>
          <cell r="Z346">
            <v>28.82</v>
          </cell>
          <cell r="AA346">
            <v>28.82</v>
          </cell>
          <cell r="AB346">
            <v>0</v>
          </cell>
        </row>
        <row r="347">
          <cell r="B347" t="str">
            <v>AH355</v>
          </cell>
          <cell r="D347">
            <v>25.3</v>
          </cell>
          <cell r="E347">
            <v>37.72</v>
          </cell>
          <cell r="F347">
            <v>0.49090909090909074</v>
          </cell>
          <cell r="K347">
            <v>0</v>
          </cell>
          <cell r="L347">
            <v>0</v>
          </cell>
          <cell r="M347">
            <v>25.3</v>
          </cell>
          <cell r="N347">
            <v>37.72</v>
          </cell>
          <cell r="O347">
            <v>50.6</v>
          </cell>
          <cell r="P347">
            <v>0.3414634146341464</v>
          </cell>
          <cell r="Q347">
            <v>-0.25454545454545463</v>
          </cell>
          <cell r="R347">
            <v>-0.9460056853403199</v>
          </cell>
          <cell r="S347">
            <v>-0.17999999999999994</v>
          </cell>
          <cell r="T347">
            <v>37.95</v>
          </cell>
          <cell r="U347">
            <v>0.0060975609756097615</v>
          </cell>
          <cell r="V347">
            <v>35.75</v>
          </cell>
          <cell r="W347">
            <v>71.5</v>
          </cell>
          <cell r="X347">
            <v>46.5</v>
          </cell>
          <cell r="Z347">
            <v>25.3</v>
          </cell>
          <cell r="AA347">
            <v>25.3</v>
          </cell>
          <cell r="AB347">
            <v>0</v>
          </cell>
        </row>
        <row r="348">
          <cell r="B348" t="str">
            <v>HK356</v>
          </cell>
        </row>
        <row r="349">
          <cell r="B349" t="str">
            <v>AH357</v>
          </cell>
          <cell r="D349">
            <v>29</v>
          </cell>
          <cell r="E349">
            <v>33.13</v>
          </cell>
          <cell r="F349">
            <v>0.14241379310344837</v>
          </cell>
          <cell r="K349">
            <v>0</v>
          </cell>
          <cell r="L349">
            <v>0</v>
          </cell>
          <cell r="M349">
            <v>29</v>
          </cell>
          <cell r="N349">
            <v>33.13</v>
          </cell>
          <cell r="O349">
            <v>58</v>
          </cell>
          <cell r="P349">
            <v>0.7506791427709023</v>
          </cell>
          <cell r="Q349">
            <v>-0.4287931034482758</v>
          </cell>
          <cell r="R349">
            <v>-0.9529560751628813</v>
          </cell>
          <cell r="S349">
            <v>-0.37167241379310334</v>
          </cell>
          <cell r="T349">
            <v>43.5</v>
          </cell>
          <cell r="U349">
            <v>0.3130093570781767</v>
          </cell>
          <cell r="V349">
            <v>38.2</v>
          </cell>
          <cell r="W349">
            <v>76.4</v>
          </cell>
          <cell r="X349">
            <v>49.7</v>
          </cell>
          <cell r="Z349">
            <v>29</v>
          </cell>
          <cell r="AA349">
            <v>29</v>
          </cell>
          <cell r="AB349">
            <v>0</v>
          </cell>
        </row>
        <row r="350">
          <cell r="B350" t="str">
            <v>AH401</v>
          </cell>
          <cell r="D350">
            <v>22.69</v>
          </cell>
          <cell r="E350">
            <v>33.13</v>
          </cell>
          <cell r="F350">
            <v>0.4601145879241957</v>
          </cell>
          <cell r="K350">
            <v>0</v>
          </cell>
          <cell r="L350">
            <v>0</v>
          </cell>
          <cell r="M350">
            <v>22.69</v>
          </cell>
          <cell r="N350">
            <v>33.13</v>
          </cell>
          <cell r="O350">
            <v>45.38</v>
          </cell>
          <cell r="P350">
            <v>0.3697555086024751</v>
          </cell>
          <cell r="Q350">
            <v>-0.26994270603790216</v>
          </cell>
          <cell r="R350">
            <v>-0.9655031699284379</v>
          </cell>
          <cell r="S350">
            <v>-0.1969369766416923</v>
          </cell>
          <cell r="T350">
            <v>34.035000000000004</v>
          </cell>
          <cell r="U350">
            <v>0.027316631451856255</v>
          </cell>
          <cell r="V350">
            <v>36.1</v>
          </cell>
          <cell r="W350">
            <v>72.2</v>
          </cell>
          <cell r="X350">
            <v>47</v>
          </cell>
          <cell r="Z350">
            <v>22.69</v>
          </cell>
          <cell r="AA350">
            <v>22.69</v>
          </cell>
          <cell r="AB350">
            <v>0</v>
          </cell>
        </row>
        <row r="351">
          <cell r="B351" t="str">
            <v>AH402</v>
          </cell>
          <cell r="D351">
            <v>23.87</v>
          </cell>
          <cell r="E351">
            <v>36.95</v>
          </cell>
          <cell r="F351">
            <v>0.5479681608713867</v>
          </cell>
          <cell r="K351">
            <v>0</v>
          </cell>
          <cell r="L351">
            <v>0</v>
          </cell>
          <cell r="M351">
            <v>23.87</v>
          </cell>
          <cell r="N351">
            <v>36.95</v>
          </cell>
          <cell r="O351">
            <v>47.74</v>
          </cell>
          <cell r="P351">
            <v>0.29201623815967515</v>
          </cell>
          <cell r="Q351">
            <v>-0.22601591956430667</v>
          </cell>
          <cell r="R351">
            <v>-0.958209260019372</v>
          </cell>
          <cell r="S351">
            <v>-0.14861751152073732</v>
          </cell>
          <cell r="T351">
            <v>35.805</v>
          </cell>
          <cell r="U351">
            <v>-0.030987821380243696</v>
          </cell>
          <cell r="V351">
            <v>34.5</v>
          </cell>
          <cell r="W351">
            <v>69</v>
          </cell>
          <cell r="X351">
            <v>44.9</v>
          </cell>
          <cell r="Z351">
            <v>23.87</v>
          </cell>
          <cell r="AA351">
            <v>23.87</v>
          </cell>
          <cell r="AB351">
            <v>0</v>
          </cell>
        </row>
        <row r="352">
          <cell r="B352" t="str">
            <v>AH403</v>
          </cell>
          <cell r="D352">
            <v>21.78</v>
          </cell>
          <cell r="E352">
            <v>33.13</v>
          </cell>
          <cell r="F352">
            <v>0.5211202938475665</v>
          </cell>
          <cell r="K352">
            <v>0</v>
          </cell>
          <cell r="L352">
            <v>0</v>
          </cell>
          <cell r="M352">
            <v>21.78</v>
          </cell>
          <cell r="N352">
            <v>33.13</v>
          </cell>
          <cell r="O352">
            <v>43.56</v>
          </cell>
          <cell r="P352">
            <v>0.31482040446725024</v>
          </cell>
          <cell r="Q352">
            <v>-0.23943985307621674</v>
          </cell>
          <cell r="R352">
            <v>-0.9642202656140095</v>
          </cell>
          <cell r="S352">
            <v>-0.1633838383838383</v>
          </cell>
          <cell r="T352">
            <v>32.67</v>
          </cell>
          <cell r="U352">
            <v>-0.013884696649562378</v>
          </cell>
          <cell r="V352">
            <v>36.25</v>
          </cell>
          <cell r="W352">
            <v>72.5</v>
          </cell>
          <cell r="X352">
            <v>47.2</v>
          </cell>
          <cell r="Z352">
            <v>21.78</v>
          </cell>
          <cell r="AA352">
            <v>21.78</v>
          </cell>
          <cell r="AB352">
            <v>0</v>
          </cell>
        </row>
        <row r="353">
          <cell r="B353" t="str">
            <v>AH404</v>
          </cell>
          <cell r="D353">
            <v>24.13</v>
          </cell>
          <cell r="E353">
            <v>37.08</v>
          </cell>
          <cell r="F353">
            <v>0.5366763365105678</v>
          </cell>
          <cell r="K353">
            <v>0</v>
          </cell>
          <cell r="L353">
            <v>0</v>
          </cell>
          <cell r="M353">
            <v>24.13</v>
          </cell>
          <cell r="N353">
            <v>37.08</v>
          </cell>
          <cell r="O353">
            <v>48.26</v>
          </cell>
          <cell r="P353">
            <v>0.30151024811218985</v>
          </cell>
          <cell r="Q353">
            <v>-0.2316618317447161</v>
          </cell>
          <cell r="R353">
            <v>-0.9734947687722022</v>
          </cell>
          <cell r="S353">
            <v>-0.15482801491918763</v>
          </cell>
          <cell r="T353">
            <v>36.195</v>
          </cell>
          <cell r="U353">
            <v>-0.023867313915857502</v>
          </cell>
          <cell r="V353">
            <v>34.5</v>
          </cell>
          <cell r="W353">
            <v>69</v>
          </cell>
          <cell r="X353">
            <v>44.9</v>
          </cell>
          <cell r="Z353">
            <v>28.13</v>
          </cell>
          <cell r="AA353">
            <v>28.13</v>
          </cell>
          <cell r="AB353">
            <v>0</v>
          </cell>
        </row>
        <row r="354">
          <cell r="B354" t="str">
            <v>AH407</v>
          </cell>
          <cell r="D354">
            <v>22.95</v>
          </cell>
          <cell r="E354">
            <v>34.91</v>
          </cell>
          <cell r="F354">
            <v>0.5211328976034857</v>
          </cell>
          <cell r="K354">
            <v>0</v>
          </cell>
          <cell r="L354">
            <v>0</v>
          </cell>
          <cell r="M354">
            <v>22.95</v>
          </cell>
          <cell r="N354">
            <v>34.91</v>
          </cell>
          <cell r="O354">
            <v>45.9</v>
          </cell>
          <cell r="P354">
            <v>0.31480951016900605</v>
          </cell>
          <cell r="Q354">
            <v>-0.23943355119825716</v>
          </cell>
          <cell r="R354">
            <v>-0.9682153653001367</v>
          </cell>
          <cell r="S354">
            <v>-0.16337690631808288</v>
          </cell>
          <cell r="T354">
            <v>34.425</v>
          </cell>
          <cell r="U354">
            <v>-0.013892867373245466</v>
          </cell>
          <cell r="V354">
            <v>34.5</v>
          </cell>
          <cell r="W354">
            <v>69</v>
          </cell>
          <cell r="X354">
            <v>44.9</v>
          </cell>
          <cell r="Z354">
            <v>22.95</v>
          </cell>
          <cell r="AA354">
            <v>22.95</v>
          </cell>
          <cell r="AB354">
            <v>0</v>
          </cell>
        </row>
        <row r="355">
          <cell r="B355" t="str">
            <v>HK408</v>
          </cell>
        </row>
        <row r="356">
          <cell r="B356" t="str">
            <v>AH452</v>
          </cell>
          <cell r="D356">
            <v>25.56</v>
          </cell>
          <cell r="E356">
            <v>38.35</v>
          </cell>
          <cell r="F356">
            <v>0.5003912363067293</v>
          </cell>
          <cell r="K356">
            <v>0</v>
          </cell>
          <cell r="L356">
            <v>0</v>
          </cell>
          <cell r="M356">
            <v>25.56</v>
          </cell>
          <cell r="N356">
            <v>38.35</v>
          </cell>
          <cell r="O356">
            <v>51.12</v>
          </cell>
          <cell r="P356">
            <v>0.3329856584093871</v>
          </cell>
          <cell r="Q356">
            <v>-0.24980438184663534</v>
          </cell>
          <cell r="R356">
            <v>-0.9731582000449387</v>
          </cell>
          <cell r="S356">
            <v>-0.1747848200312988</v>
          </cell>
          <cell r="T356">
            <v>38.339999999999996</v>
          </cell>
          <cell r="U356">
            <v>-0.0002607561929597324</v>
          </cell>
          <cell r="V356">
            <v>37.5</v>
          </cell>
          <cell r="W356">
            <v>75</v>
          </cell>
          <cell r="X356">
            <v>48.75</v>
          </cell>
          <cell r="Z356">
            <v>25.56</v>
          </cell>
          <cell r="AA356">
            <v>25.56</v>
          </cell>
          <cell r="AB356">
            <v>0</v>
          </cell>
        </row>
        <row r="357">
          <cell r="B357" t="str">
            <v>AH501</v>
          </cell>
          <cell r="D357">
            <v>25.3</v>
          </cell>
          <cell r="E357">
            <v>38.22</v>
          </cell>
          <cell r="F357">
            <v>0.5106719367588932</v>
          </cell>
          <cell r="K357">
            <v>0</v>
          </cell>
          <cell r="L357">
            <v>0</v>
          </cell>
          <cell r="M357">
            <v>25.3</v>
          </cell>
          <cell r="N357">
            <v>38.22</v>
          </cell>
          <cell r="O357">
            <v>50.6</v>
          </cell>
          <cell r="P357">
            <v>0.3239141810570383</v>
          </cell>
          <cell r="Q357">
            <v>-0.2446640316205534</v>
          </cell>
          <cell r="R357">
            <v>-0.9799796455034302</v>
          </cell>
          <cell r="S357">
            <v>-0.1691304347826087</v>
          </cell>
          <cell r="T357">
            <v>37.95</v>
          </cell>
          <cell r="U357">
            <v>-0.00706436420722123</v>
          </cell>
          <cell r="V357">
            <v>37.5</v>
          </cell>
          <cell r="W357">
            <v>75</v>
          </cell>
          <cell r="X357">
            <v>48.75</v>
          </cell>
          <cell r="Z357">
            <v>25.3</v>
          </cell>
          <cell r="AA357">
            <v>25.3</v>
          </cell>
          <cell r="AB357">
            <v>0</v>
          </cell>
        </row>
        <row r="358">
          <cell r="B358" t="str">
            <v>AH502</v>
          </cell>
          <cell r="D358">
            <v>38.08</v>
          </cell>
          <cell r="E358">
            <v>56.06</v>
          </cell>
          <cell r="F358">
            <v>0.4721638655462186</v>
          </cell>
          <cell r="K358">
            <v>0</v>
          </cell>
          <cell r="L358">
            <v>0</v>
          </cell>
          <cell r="M358">
            <v>38.08</v>
          </cell>
          <cell r="N358">
            <v>56.06</v>
          </cell>
          <cell r="O358">
            <v>76.16</v>
          </cell>
          <cell r="P358">
            <v>0.3585444166963967</v>
          </cell>
          <cell r="Q358">
            <v>-0.2639180672268907</v>
          </cell>
          <cell r="R358">
            <v>-0.9766039046576375</v>
          </cell>
          <cell r="S358">
            <v>-0.19030987394957966</v>
          </cell>
          <cell r="T358">
            <v>57.12</v>
          </cell>
          <cell r="U358">
            <v>0.01890831252229752</v>
          </cell>
          <cell r="V358">
            <v>47.75</v>
          </cell>
          <cell r="W358">
            <v>95.5</v>
          </cell>
          <cell r="X358">
            <v>62.1</v>
          </cell>
          <cell r="Z358">
            <v>38.08</v>
          </cell>
          <cell r="AA358">
            <v>38.08</v>
          </cell>
          <cell r="AB358">
            <v>0</v>
          </cell>
        </row>
        <row r="359">
          <cell r="B359" t="str">
            <v>AH503</v>
          </cell>
          <cell r="D359">
            <v>22.95</v>
          </cell>
          <cell r="E359">
            <v>36.95</v>
          </cell>
          <cell r="F359">
            <v>0.6100217864923749</v>
          </cell>
          <cell r="K359">
            <v>0</v>
          </cell>
          <cell r="L359">
            <v>0</v>
          </cell>
          <cell r="M359">
            <v>22.95</v>
          </cell>
          <cell r="N359">
            <v>36.95</v>
          </cell>
          <cell r="O359">
            <v>45.9</v>
          </cell>
          <cell r="P359">
            <v>0.2422192151556155</v>
          </cell>
          <cell r="Q359">
            <v>-0.19498910675381254</v>
          </cell>
          <cell r="R359">
            <v>-0.9783920586418406</v>
          </cell>
          <cell r="S359">
            <v>-0.11448801742919379</v>
          </cell>
          <cell r="T359">
            <v>34.425</v>
          </cell>
          <cell r="U359">
            <v>-0.06833558863328837</v>
          </cell>
          <cell r="V359">
            <v>37.3</v>
          </cell>
          <cell r="W359">
            <v>74.6</v>
          </cell>
          <cell r="X359">
            <v>48.5</v>
          </cell>
          <cell r="Z359">
            <v>22.95</v>
          </cell>
          <cell r="AA359">
            <v>22.95</v>
          </cell>
          <cell r="AB359">
            <v>0</v>
          </cell>
        </row>
        <row r="360">
          <cell r="B360" t="str">
            <v>AH504</v>
          </cell>
          <cell r="D360">
            <v>28.88</v>
          </cell>
          <cell r="E360">
            <v>42.94</v>
          </cell>
          <cell r="F360">
            <v>0.48684210526315796</v>
          </cell>
          <cell r="K360">
            <v>0</v>
          </cell>
          <cell r="L360">
            <v>0</v>
          </cell>
          <cell r="M360">
            <v>28.88</v>
          </cell>
          <cell r="N360">
            <v>42.94</v>
          </cell>
          <cell r="O360">
            <v>57.76</v>
          </cell>
          <cell r="P360">
            <v>0.34513274336283195</v>
          </cell>
          <cell r="Q360">
            <v>-0.256578947368421</v>
          </cell>
          <cell r="R360">
            <v>-0.9851164469861027</v>
          </cell>
          <cell r="S360">
            <v>-0.18223684210526314</v>
          </cell>
          <cell r="T360">
            <v>43.32</v>
          </cell>
          <cell r="U360">
            <v>0.008849557522123908</v>
          </cell>
          <cell r="V360">
            <v>39.6</v>
          </cell>
          <cell r="W360">
            <v>79.2</v>
          </cell>
          <cell r="X360">
            <v>51.5</v>
          </cell>
          <cell r="Z360">
            <v>28.88</v>
          </cell>
          <cell r="AA360">
            <v>28.88</v>
          </cell>
          <cell r="AB360">
            <v>0</v>
          </cell>
        </row>
        <row r="361">
          <cell r="B361" t="str">
            <v>AH507</v>
          </cell>
          <cell r="D361">
            <v>22.95</v>
          </cell>
          <cell r="E361">
            <v>36.95</v>
          </cell>
          <cell r="W361">
            <v>0</v>
          </cell>
          <cell r="X361">
            <v>0</v>
          </cell>
          <cell r="AB361">
            <v>0</v>
          </cell>
        </row>
        <row r="362">
          <cell r="B362" t="str">
            <v>AH508</v>
          </cell>
          <cell r="D362">
            <v>22.3</v>
          </cell>
          <cell r="E362">
            <v>34.27</v>
          </cell>
          <cell r="F362">
            <v>0.5367713004484307</v>
          </cell>
          <cell r="K362">
            <v>0</v>
          </cell>
          <cell r="L362">
            <v>0</v>
          </cell>
          <cell r="M362">
            <v>22.3</v>
          </cell>
          <cell r="N362">
            <v>34.27</v>
          </cell>
          <cell r="O362">
            <v>44.6</v>
          </cell>
          <cell r="P362">
            <v>0.30142982200175084</v>
          </cell>
          <cell r="Q362">
            <v>-0.23161434977578466</v>
          </cell>
          <cell r="R362">
            <v>-0.983396767929504</v>
          </cell>
          <cell r="S362">
            <v>-0.15477578475336307</v>
          </cell>
          <cell r="T362">
            <v>33.45</v>
          </cell>
          <cell r="U362">
            <v>-0.023927633498686873</v>
          </cell>
          <cell r="V362">
            <v>37</v>
          </cell>
          <cell r="W362">
            <v>74</v>
          </cell>
          <cell r="X362">
            <v>48.1</v>
          </cell>
          <cell r="Z362">
            <v>22.3</v>
          </cell>
          <cell r="AA362">
            <v>22.3</v>
          </cell>
          <cell r="AB362">
            <v>0</v>
          </cell>
        </row>
        <row r="363">
          <cell r="B363" t="str">
            <v>AH551</v>
          </cell>
          <cell r="D363">
            <v>31.69</v>
          </cell>
          <cell r="E363">
            <v>46.76</v>
          </cell>
          <cell r="F363">
            <v>0.47554433575260324</v>
          </cell>
          <cell r="K363">
            <v>0</v>
          </cell>
          <cell r="L363">
            <v>0</v>
          </cell>
          <cell r="M363">
            <v>31.69</v>
          </cell>
          <cell r="N363">
            <v>46.76</v>
          </cell>
          <cell r="O363">
            <v>63.38</v>
          </cell>
          <cell r="P363">
            <v>0.35543199315654417</v>
          </cell>
          <cell r="Q363">
            <v>-0.2622278321236984</v>
          </cell>
          <cell r="R363">
            <v>-0.9890193288272351</v>
          </cell>
          <cell r="S363">
            <v>-0.18845061533606822</v>
          </cell>
          <cell r="T363">
            <v>47.535000000000004</v>
          </cell>
          <cell r="U363">
            <v>0.01657399486740818</v>
          </cell>
          <cell r="V363">
            <v>39.5</v>
          </cell>
          <cell r="W363">
            <v>79</v>
          </cell>
          <cell r="X363">
            <v>51.4</v>
          </cell>
          <cell r="Z363">
            <v>31.69</v>
          </cell>
          <cell r="AA363">
            <v>31.69</v>
          </cell>
          <cell r="AB363">
            <v>0</v>
          </cell>
        </row>
        <row r="364">
          <cell r="B364" t="str">
            <v>AH552</v>
          </cell>
          <cell r="D364">
            <v>37.04</v>
          </cell>
          <cell r="E364">
            <v>53.39</v>
          </cell>
          <cell r="F364">
            <v>0.44141468682505414</v>
          </cell>
          <cell r="K364">
            <v>0</v>
          </cell>
          <cell r="L364">
            <v>0</v>
          </cell>
          <cell r="M364">
            <v>37.04</v>
          </cell>
          <cell r="N364">
            <v>53.39</v>
          </cell>
          <cell r="O364">
            <v>74.08</v>
          </cell>
          <cell r="P364">
            <v>0.38752575388649557</v>
          </cell>
          <cell r="Q364">
            <v>-0.27929265658747293</v>
          </cell>
          <cell r="R364">
            <v>-0.27929265658747293</v>
          </cell>
          <cell r="S364">
            <v>-0.20722192224622016</v>
          </cell>
          <cell r="T364">
            <v>55.56</v>
          </cell>
          <cell r="U364">
            <v>0.04064431541487168</v>
          </cell>
          <cell r="V364">
            <v>50.75</v>
          </cell>
          <cell r="W364">
            <v>101.5</v>
          </cell>
          <cell r="X364">
            <v>66</v>
          </cell>
          <cell r="Z364">
            <v>37.04</v>
          </cell>
          <cell r="AA364">
            <v>37.04</v>
          </cell>
          <cell r="AB364">
            <v>0</v>
          </cell>
        </row>
        <row r="365">
          <cell r="B365" t="str">
            <v>AH553</v>
          </cell>
          <cell r="D365">
            <v>28.04</v>
          </cell>
          <cell r="E365">
            <v>43.07</v>
          </cell>
          <cell r="F365">
            <v>0.5360199714693297</v>
          </cell>
          <cell r="K365">
            <v>0</v>
          </cell>
          <cell r="L365">
            <v>0</v>
          </cell>
          <cell r="M365">
            <v>28.04</v>
          </cell>
          <cell r="N365">
            <v>43.07</v>
          </cell>
          <cell r="O365">
            <v>56.08</v>
          </cell>
          <cell r="P365">
            <v>0.3020664035291385</v>
          </cell>
          <cell r="Q365">
            <v>-0.23199001426533516</v>
          </cell>
          <cell r="R365">
            <v>-0.9872485519743891</v>
          </cell>
          <cell r="S365">
            <v>-0.15518901569186871</v>
          </cell>
          <cell r="T365">
            <v>42.06</v>
          </cell>
          <cell r="U365">
            <v>-0.02345019735314602</v>
          </cell>
          <cell r="V365">
            <v>40.1</v>
          </cell>
          <cell r="W365">
            <v>80.2</v>
          </cell>
          <cell r="X365">
            <v>52.2</v>
          </cell>
          <cell r="Z365">
            <v>28.04</v>
          </cell>
          <cell r="AA365">
            <v>28.04</v>
          </cell>
          <cell r="AB365">
            <v>0</v>
          </cell>
        </row>
        <row r="366">
          <cell r="B366" t="str">
            <v>AH555</v>
          </cell>
          <cell r="D366">
            <v>31.43</v>
          </cell>
          <cell r="E366">
            <v>47.78</v>
          </cell>
          <cell r="F366">
            <v>0.5202036271078587</v>
          </cell>
          <cell r="K366">
            <v>0</v>
          </cell>
          <cell r="L366">
            <v>0</v>
          </cell>
          <cell r="M366">
            <v>31.43</v>
          </cell>
          <cell r="N366">
            <v>47.78</v>
          </cell>
          <cell r="O366">
            <v>62.86</v>
          </cell>
          <cell r="P366">
            <v>0.3156132272917538</v>
          </cell>
          <cell r="Q366">
            <v>-0.23989818644607064</v>
          </cell>
          <cell r="R366">
            <v>-0.991653571927542</v>
          </cell>
          <cell r="S366">
            <v>-0.16388800509067758</v>
          </cell>
          <cell r="T366">
            <v>47.144999999999996</v>
          </cell>
          <cell r="U366">
            <v>-0.013290079531184662</v>
          </cell>
          <cell r="V366">
            <v>40.1</v>
          </cell>
          <cell r="W366">
            <v>80.2</v>
          </cell>
          <cell r="X366">
            <v>52.2</v>
          </cell>
          <cell r="Z366">
            <v>31.43</v>
          </cell>
          <cell r="AA366">
            <v>31.43</v>
          </cell>
          <cell r="AB366">
            <v>0</v>
          </cell>
        </row>
        <row r="367">
          <cell r="B367" t="str">
            <v>AH601</v>
          </cell>
          <cell r="D367">
            <v>27.78</v>
          </cell>
          <cell r="E367">
            <v>41.54</v>
          </cell>
          <cell r="F367">
            <v>0.4953203743700503</v>
          </cell>
          <cell r="K367">
            <v>0</v>
          </cell>
          <cell r="L367">
            <v>0</v>
          </cell>
          <cell r="M367">
            <v>27.78</v>
          </cell>
          <cell r="N367">
            <v>41.54</v>
          </cell>
          <cell r="O367">
            <v>55.56</v>
          </cell>
          <cell r="P367">
            <v>0.33750601829561866</v>
          </cell>
          <cell r="Q367">
            <v>-0.25233981281497486</v>
          </cell>
          <cell r="R367">
            <v>-0.46115581271856776</v>
          </cell>
          <cell r="S367">
            <v>-0.17757379409647223</v>
          </cell>
          <cell r="T367">
            <v>41.67</v>
          </cell>
          <cell r="U367">
            <v>0.0031295137217139946</v>
          </cell>
          <cell r="V367">
            <v>33.7</v>
          </cell>
          <cell r="W367">
            <v>67.4</v>
          </cell>
          <cell r="X367">
            <v>43.9</v>
          </cell>
          <cell r="Z367">
            <v>27.78</v>
          </cell>
          <cell r="AA367">
            <v>27.78</v>
          </cell>
          <cell r="AB367">
            <v>0</v>
          </cell>
        </row>
        <row r="368">
          <cell r="B368" t="str">
            <v>AH651</v>
          </cell>
          <cell r="D368">
            <v>23.35</v>
          </cell>
          <cell r="E368">
            <v>34.91</v>
          </cell>
          <cell r="F368">
            <v>0.49507494646680916</v>
          </cell>
          <cell r="K368">
            <v>0</v>
          </cell>
          <cell r="L368">
            <v>0</v>
          </cell>
          <cell r="M368">
            <v>23.35</v>
          </cell>
          <cell r="N368">
            <v>34.91</v>
          </cell>
          <cell r="O368">
            <v>46.7</v>
          </cell>
          <cell r="P368">
            <v>0.33772558006301945</v>
          </cell>
          <cell r="Q368">
            <v>-0.2524625267665954</v>
          </cell>
          <cell r="R368">
            <v>-0.9904678147628677</v>
          </cell>
          <cell r="S368">
            <v>-0.17770877944325492</v>
          </cell>
          <cell r="T368">
            <v>35.025000000000006</v>
          </cell>
          <cell r="U368">
            <v>0.0032941850472647527</v>
          </cell>
          <cell r="V368">
            <v>60.2</v>
          </cell>
          <cell r="W368">
            <v>120.4</v>
          </cell>
          <cell r="X368">
            <v>78.3</v>
          </cell>
          <cell r="Z368">
            <v>23.35</v>
          </cell>
          <cell r="AA368">
            <v>23.35</v>
          </cell>
          <cell r="AB368">
            <v>0</v>
          </cell>
        </row>
        <row r="369">
          <cell r="B369" t="str">
            <v>AH801</v>
          </cell>
          <cell r="V369">
            <v>42.2</v>
          </cell>
          <cell r="W369">
            <v>84.4</v>
          </cell>
          <cell r="X369">
            <v>54.9</v>
          </cell>
          <cell r="AB369">
            <v>0</v>
          </cell>
        </row>
        <row r="370">
          <cell r="B370" t="str">
            <v>WP1120</v>
          </cell>
        </row>
        <row r="371">
          <cell r="B371" t="str">
            <v>WP1140</v>
          </cell>
        </row>
        <row r="373">
          <cell r="AB373">
            <v>0</v>
          </cell>
        </row>
        <row r="374">
          <cell r="B374" t="str">
            <v>AC</v>
          </cell>
          <cell r="AB374">
            <v>0</v>
          </cell>
        </row>
        <row r="375">
          <cell r="B375" t="str">
            <v>AC55X55</v>
          </cell>
          <cell r="D375">
            <v>17.13</v>
          </cell>
          <cell r="E375">
            <v>26.03</v>
          </cell>
          <cell r="F375">
            <v>0.5195563339171045</v>
          </cell>
          <cell r="K375">
            <v>0</v>
          </cell>
          <cell r="L375">
            <v>0</v>
          </cell>
          <cell r="M375">
            <v>17.13</v>
          </cell>
          <cell r="N375">
            <v>26.03</v>
          </cell>
          <cell r="O375">
            <v>34.26</v>
          </cell>
          <cell r="P375">
            <v>0.3161736457933153</v>
          </cell>
          <cell r="Q375">
            <v>-0.24022183304144773</v>
          </cell>
          <cell r="R375">
            <v>-0.24022183304144773</v>
          </cell>
          <cell r="S375">
            <v>-0.16424401634559238</v>
          </cell>
          <cell r="T375">
            <v>25.695</v>
          </cell>
          <cell r="U375">
            <v>-0.012869765655013521</v>
          </cell>
          <cell r="V375">
            <v>22.9</v>
          </cell>
          <cell r="W375">
            <v>45.8</v>
          </cell>
          <cell r="X375">
            <v>29.8</v>
          </cell>
          <cell r="AB375">
            <v>0</v>
          </cell>
        </row>
        <row r="376">
          <cell r="B376" t="str">
            <v>AC34X45</v>
          </cell>
          <cell r="D376">
            <v>15.72</v>
          </cell>
          <cell r="E376">
            <v>23.9</v>
          </cell>
          <cell r="F376">
            <v>0.5203562340966918</v>
          </cell>
          <cell r="K376">
            <v>0</v>
          </cell>
          <cell r="L376">
            <v>0</v>
          </cell>
          <cell r="M376">
            <v>15.72</v>
          </cell>
          <cell r="N376">
            <v>23.9</v>
          </cell>
          <cell r="O376">
            <v>31.44</v>
          </cell>
          <cell r="P376">
            <v>0.3154811715481174</v>
          </cell>
          <cell r="Q376">
            <v>-0.23982188295165408</v>
          </cell>
          <cell r="R376">
            <v>-0.23982188295165408</v>
          </cell>
          <cell r="S376">
            <v>-0.1638040712468194</v>
          </cell>
          <cell r="T376">
            <v>23.580000000000002</v>
          </cell>
          <cell r="U376">
            <v>-0.013389121338912013</v>
          </cell>
          <cell r="V376">
            <v>21.2</v>
          </cell>
          <cell r="W376">
            <v>42.4</v>
          </cell>
          <cell r="X376">
            <v>27.6</v>
          </cell>
          <cell r="AB376">
            <v>0</v>
          </cell>
        </row>
        <row r="377">
          <cell r="B377" t="str">
            <v>AC39X30</v>
          </cell>
          <cell r="D377">
            <v>15.42</v>
          </cell>
          <cell r="E377">
            <v>23.43</v>
          </cell>
          <cell r="F377">
            <v>0.5194552529182879</v>
          </cell>
          <cell r="K377">
            <v>0</v>
          </cell>
          <cell r="L377">
            <v>0</v>
          </cell>
          <cell r="M377">
            <v>15.42</v>
          </cell>
          <cell r="N377">
            <v>23.43</v>
          </cell>
          <cell r="O377">
            <v>30.84</v>
          </cell>
          <cell r="P377">
            <v>0.3162612035851473</v>
          </cell>
          <cell r="Q377">
            <v>-0.24027237354085607</v>
          </cell>
          <cell r="R377">
            <v>-0.24027237354085607</v>
          </cell>
          <cell r="S377">
            <v>-0.1642996108949415</v>
          </cell>
          <cell r="T377">
            <v>23.13</v>
          </cell>
          <cell r="U377">
            <v>-0.012804097311139628</v>
          </cell>
          <cell r="V377">
            <v>20.75</v>
          </cell>
          <cell r="W377">
            <v>41.5</v>
          </cell>
          <cell r="X377">
            <v>27</v>
          </cell>
          <cell r="AB377">
            <v>0</v>
          </cell>
        </row>
        <row r="378">
          <cell r="B378" t="str">
            <v>AC43X70</v>
          </cell>
          <cell r="D378">
            <v>17</v>
          </cell>
          <cell r="E378">
            <v>25.84</v>
          </cell>
          <cell r="F378">
            <v>0.52</v>
          </cell>
          <cell r="K378">
            <v>0</v>
          </cell>
          <cell r="L378">
            <v>0</v>
          </cell>
          <cell r="M378">
            <v>17</v>
          </cell>
          <cell r="N378">
            <v>25.84</v>
          </cell>
          <cell r="O378">
            <v>34</v>
          </cell>
          <cell r="P378">
            <v>0.3157894736842106</v>
          </cell>
          <cell r="Q378">
            <v>-0.24</v>
          </cell>
          <cell r="R378">
            <v>-0.4225685931115003</v>
          </cell>
          <cell r="S378">
            <v>-0.16399999999999992</v>
          </cell>
          <cell r="T378">
            <v>25.5</v>
          </cell>
          <cell r="U378">
            <v>-0.013157894736842146</v>
          </cell>
          <cell r="V378">
            <v>22.7</v>
          </cell>
          <cell r="W378">
            <v>45.4</v>
          </cell>
          <cell r="X378">
            <v>29.5</v>
          </cell>
          <cell r="AB378">
            <v>0</v>
          </cell>
        </row>
        <row r="379">
          <cell r="AB3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workbookViewId="0" topLeftCell="A1">
      <selection activeCell="C29" sqref="C29"/>
    </sheetView>
  </sheetViews>
  <sheetFormatPr defaultColWidth="5.7109375" defaultRowHeight="12.75"/>
  <cols>
    <col min="1" max="1" width="4.00390625" style="0" customWidth="1"/>
    <col min="2" max="2" width="12.7109375" style="0" customWidth="1"/>
    <col min="3" max="3" width="14.140625" style="0" customWidth="1"/>
    <col min="4" max="4" width="7.140625" style="0" customWidth="1"/>
    <col min="5" max="5" width="11.28125" style="0" customWidth="1"/>
    <col min="6" max="6" width="11.8515625" style="0" customWidth="1"/>
    <col min="7" max="7" width="12.57421875" style="0" customWidth="1"/>
    <col min="8" max="8" width="6.57421875" style="0" customWidth="1"/>
    <col min="9" max="9" width="10.140625" style="0" customWidth="1"/>
    <col min="10" max="10" width="6.57421875" style="0" customWidth="1"/>
    <col min="11" max="11" width="9.28125" style="0" customWidth="1"/>
    <col min="12" max="12" width="5.140625" style="0" customWidth="1"/>
    <col min="13" max="13" width="8.28125" style="0" customWidth="1"/>
    <col min="14" max="14" width="16.57421875" style="0" customWidth="1"/>
    <col min="15" max="15" width="13.140625" style="0" customWidth="1"/>
    <col min="16" max="16" width="5.140625" style="0" customWidth="1"/>
    <col min="17" max="17" width="13.8515625" style="0" customWidth="1"/>
    <col min="18" max="16384" width="5.140625" style="0" customWidth="1"/>
  </cols>
  <sheetData>
    <row r="1" spans="4:11" ht="21.75" customHeight="1">
      <c r="D1" s="1" t="s">
        <v>0</v>
      </c>
      <c r="E1" s="2"/>
      <c r="F1" s="3"/>
      <c r="H1" s="4"/>
      <c r="I1" s="5" t="s">
        <v>1</v>
      </c>
      <c r="J1" s="6"/>
      <c r="K1" s="7"/>
    </row>
    <row r="2" spans="8:11" ht="6" customHeight="1">
      <c r="H2" s="8"/>
      <c r="I2" s="8"/>
      <c r="J2" s="8"/>
      <c r="K2" s="8"/>
    </row>
    <row r="3" spans="2:13" ht="19.5">
      <c r="B3" s="9" t="s">
        <v>2</v>
      </c>
      <c r="C3" s="10">
        <v>19</v>
      </c>
      <c r="D3" s="11"/>
      <c r="E3" s="9" t="s">
        <v>3</v>
      </c>
      <c r="F3" s="12">
        <v>-0.5</v>
      </c>
      <c r="G3" s="12">
        <v>0</v>
      </c>
      <c r="H3" s="13"/>
      <c r="I3" s="14" t="s">
        <v>4</v>
      </c>
      <c r="J3" s="15">
        <v>41635</v>
      </c>
      <c r="K3" s="15"/>
      <c r="L3" s="13"/>
      <c r="M3" s="13"/>
    </row>
    <row r="4" ht="3.75" customHeight="1">
      <c r="B4" s="9"/>
    </row>
    <row r="5" spans="2:11" ht="21" customHeight="1">
      <c r="B5" s="9" t="s">
        <v>5</v>
      </c>
      <c r="C5" s="16" t="s">
        <v>6</v>
      </c>
      <c r="D5" s="16"/>
      <c r="E5" s="16"/>
      <c r="F5" s="16"/>
      <c r="G5" s="17" t="s">
        <v>7</v>
      </c>
      <c r="H5" s="16" t="s">
        <v>8</v>
      </c>
      <c r="I5" s="16"/>
      <c r="J5" s="16"/>
      <c r="K5" s="16"/>
    </row>
    <row r="6" spans="2:7" ht="6" customHeight="1">
      <c r="B6" s="9"/>
      <c r="G6" s="18"/>
    </row>
    <row r="7" spans="2:11" ht="17.25" customHeight="1">
      <c r="B7" s="9" t="s">
        <v>9</v>
      </c>
      <c r="C7" s="19" t="s">
        <v>10</v>
      </c>
      <c r="D7" s="19"/>
      <c r="E7" s="19"/>
      <c r="F7" s="19"/>
      <c r="G7" s="20" t="s">
        <v>11</v>
      </c>
      <c r="H7" s="21" t="s">
        <v>12</v>
      </c>
      <c r="I7" s="22"/>
      <c r="J7" s="22"/>
      <c r="K7" s="23"/>
    </row>
    <row r="8" spans="2:11" ht="4.5" customHeight="1">
      <c r="B8" s="9"/>
      <c r="C8" s="24"/>
      <c r="D8" s="24"/>
      <c r="E8" s="24"/>
      <c r="F8" s="24"/>
      <c r="G8" s="18"/>
      <c r="H8" s="24"/>
      <c r="I8" s="24"/>
      <c r="J8" s="24"/>
      <c r="K8" s="24"/>
    </row>
    <row r="9" spans="2:11" ht="16.5" customHeight="1">
      <c r="B9" s="9" t="s">
        <v>13</v>
      </c>
      <c r="C9" s="21" t="s">
        <v>14</v>
      </c>
      <c r="D9" s="22"/>
      <c r="E9" s="25"/>
      <c r="F9" s="24"/>
      <c r="G9" s="26" t="s">
        <v>15</v>
      </c>
      <c r="H9" s="21" t="s">
        <v>16</v>
      </c>
      <c r="I9" s="27"/>
      <c r="J9" s="27"/>
      <c r="K9" s="25"/>
    </row>
    <row r="10" spans="3:11" ht="5.25" customHeight="1">
      <c r="C10" s="24"/>
      <c r="D10" s="24"/>
      <c r="E10" s="24"/>
      <c r="F10" s="24"/>
      <c r="H10" s="28"/>
      <c r="I10" s="28"/>
      <c r="J10" s="28"/>
      <c r="K10" s="28"/>
    </row>
    <row r="11" spans="8:12" ht="6" customHeight="1">
      <c r="H11" s="29"/>
      <c r="I11" s="28"/>
      <c r="L11" s="30"/>
    </row>
    <row r="12" spans="1:12" ht="4.5" customHeight="1">
      <c r="A12" s="31"/>
      <c r="B12" s="31"/>
      <c r="C12" s="31"/>
      <c r="D12" s="31"/>
      <c r="E12" s="31"/>
      <c r="F12" s="31"/>
      <c r="G12" s="31"/>
      <c r="H12" s="32"/>
      <c r="I12" s="33"/>
      <c r="J12" s="31"/>
      <c r="K12" s="31"/>
      <c r="L12" s="30"/>
    </row>
    <row r="13" spans="8:12" ht="9" customHeight="1">
      <c r="H13" s="34">
        <v>2</v>
      </c>
      <c r="L13" s="30"/>
    </row>
    <row r="14" spans="1:12" ht="14.25">
      <c r="A14" s="35" t="s">
        <v>17</v>
      </c>
      <c r="B14" s="35" t="s">
        <v>18</v>
      </c>
      <c r="C14" s="35" t="s">
        <v>19</v>
      </c>
      <c r="D14" s="35" t="s">
        <v>20</v>
      </c>
      <c r="E14" s="35" t="s">
        <v>21</v>
      </c>
      <c r="F14" s="35" t="s">
        <v>22</v>
      </c>
      <c r="G14" s="35" t="s">
        <v>23</v>
      </c>
      <c r="H14" s="35" t="s">
        <v>24</v>
      </c>
      <c r="I14" s="35"/>
      <c r="J14" s="35" t="s">
        <v>25</v>
      </c>
      <c r="K14" s="35"/>
      <c r="L14" s="30"/>
    </row>
    <row r="15" spans="1:17" s="49" customFormat="1" ht="13.5" customHeight="1">
      <c r="A15" s="36">
        <v>1</v>
      </c>
      <c r="B15" s="37" t="s">
        <v>26</v>
      </c>
      <c r="C15" s="38" t="s">
        <v>27</v>
      </c>
      <c r="D15" s="39">
        <v>6</v>
      </c>
      <c r="E15" s="40">
        <f>VLOOKUP(B15,'[1]Precios'!$B$4:$AE$400,22,0)</f>
        <v>50.8</v>
      </c>
      <c r="F15" s="41">
        <f>ROUND(+E15*(1+$F$3)*(1+G$3),3)</f>
        <v>25.4</v>
      </c>
      <c r="G15" s="42">
        <f>+ROUND(F15,2)*D15</f>
        <v>152.39999999999998</v>
      </c>
      <c r="H15" s="43">
        <f>D15</f>
        <v>6</v>
      </c>
      <c r="I15" s="44">
        <f>ROUND(+F15,2)*H15</f>
        <v>152.39999999999998</v>
      </c>
      <c r="J15" s="43">
        <f>IF(C15="A Pedidos",0,+D15-H15)</f>
        <v>0</v>
      </c>
      <c r="K15" s="44">
        <f>ROUND(+F15,2)*J15</f>
        <v>0</v>
      </c>
      <c r="L15" s="45"/>
      <c r="M15" s="46"/>
      <c r="N15" s="47"/>
      <c r="O15"/>
      <c r="P15" s="47"/>
      <c r="Q15" s="48"/>
    </row>
    <row r="16" spans="1:17" s="49" customFormat="1" ht="13.5" customHeight="1">
      <c r="A16" s="36">
        <f>A15+1</f>
        <v>2</v>
      </c>
      <c r="B16" s="37" t="s">
        <v>28</v>
      </c>
      <c r="C16" s="38" t="s">
        <v>29</v>
      </c>
      <c r="D16" s="39">
        <v>24</v>
      </c>
      <c r="E16" s="40">
        <f>VLOOKUP(B16,'[1]Precios'!$B$4:$AE$400,22,0)</f>
        <v>35</v>
      </c>
      <c r="F16" s="41">
        <f>ROUND(+E16*(1+$F$3)*(1+G$3),3)</f>
        <v>17.5</v>
      </c>
      <c r="G16" s="42">
        <f>+ROUND(F16,2)*D16</f>
        <v>420</v>
      </c>
      <c r="H16" s="43">
        <f>D16</f>
        <v>24</v>
      </c>
      <c r="I16" s="44">
        <f>ROUND(+F16,2)*H16</f>
        <v>420</v>
      </c>
      <c r="J16" s="43">
        <f>IF(C16="A Pedidos",0,+D16-H16)</f>
        <v>0</v>
      </c>
      <c r="K16" s="44">
        <f>ROUND(+F16,2)*J16</f>
        <v>0</v>
      </c>
      <c r="L16" s="45"/>
      <c r="M16" s="46"/>
      <c r="N16" s="47"/>
      <c r="O16"/>
      <c r="P16" s="47"/>
      <c r="Q16" s="48"/>
    </row>
    <row r="17" spans="1:17" s="49" customFormat="1" ht="13.5" customHeight="1">
      <c r="A17" s="36">
        <f>A16+1</f>
        <v>3</v>
      </c>
      <c r="B17" s="37" t="s">
        <v>30</v>
      </c>
      <c r="C17" s="38" t="s">
        <v>27</v>
      </c>
      <c r="D17" s="39">
        <v>6</v>
      </c>
      <c r="E17" s="40">
        <f>VLOOKUP(B17,'[1]Precios'!$B$4:$AE$400,22,0)</f>
        <v>43.5</v>
      </c>
      <c r="F17" s="41">
        <f>ROUND(+E17*(1+$F$3)*(1+G$3),3)</f>
        <v>21.75</v>
      </c>
      <c r="G17" s="42">
        <f>+ROUND(F17,2)*D17</f>
        <v>130.5</v>
      </c>
      <c r="H17" s="43">
        <f>D17</f>
        <v>6</v>
      </c>
      <c r="I17" s="44">
        <f>ROUND(+F17,2)*H17</f>
        <v>130.5</v>
      </c>
      <c r="J17" s="43">
        <f>IF(C17="A Pedidos",0,+D17-H17)</f>
        <v>0</v>
      </c>
      <c r="K17" s="44">
        <f>ROUND(+F17,2)*J17</f>
        <v>0</v>
      </c>
      <c r="L17" s="45"/>
      <c r="M17" s="46"/>
      <c r="N17" s="47"/>
      <c r="O17"/>
      <c r="P17" s="47"/>
      <c r="Q17" s="48"/>
    </row>
    <row r="18" spans="1:17" s="49" customFormat="1" ht="13.5" customHeight="1">
      <c r="A18" s="36">
        <f>A17+1</f>
        <v>4</v>
      </c>
      <c r="B18" s="37" t="s">
        <v>31</v>
      </c>
      <c r="C18" s="38" t="s">
        <v>27</v>
      </c>
      <c r="D18" s="39">
        <v>6</v>
      </c>
      <c r="E18" s="40">
        <f>VLOOKUP(B18,'[1]Precios'!$B$4:$AE$400,22,0)</f>
        <v>38</v>
      </c>
      <c r="F18" s="41">
        <f>ROUND(+E18*(1+$F$3)*(1+G$3),3)</f>
        <v>19</v>
      </c>
      <c r="G18" s="42">
        <f>+ROUND(F18,2)*D18</f>
        <v>114</v>
      </c>
      <c r="H18" s="43">
        <f>D18</f>
        <v>6</v>
      </c>
      <c r="I18" s="44">
        <f>ROUND(+F18,2)*H18</f>
        <v>114</v>
      </c>
      <c r="J18" s="43">
        <f>IF(C18="A Pedidos",0,+D18-H18)</f>
        <v>0</v>
      </c>
      <c r="K18" s="44">
        <f>ROUND(+F18,2)*J18</f>
        <v>0</v>
      </c>
      <c r="L18" s="45"/>
      <c r="M18" s="46"/>
      <c r="N18" s="47"/>
      <c r="O18"/>
      <c r="P18" s="47"/>
      <c r="Q18" s="48"/>
    </row>
    <row r="19" spans="1:17" s="49" customFormat="1" ht="13.5" customHeight="1">
      <c r="A19" s="36">
        <f>A18+1</f>
        <v>5</v>
      </c>
      <c r="B19" s="37" t="s">
        <v>32</v>
      </c>
      <c r="C19" s="38" t="s">
        <v>33</v>
      </c>
      <c r="D19" s="39">
        <v>24</v>
      </c>
      <c r="E19" s="40">
        <f>VLOOKUP(B19,'[1]Precios'!$B$4:$AE$400,22,0)</f>
        <v>34.5</v>
      </c>
      <c r="F19" s="41">
        <f>ROUND(+E19*(1+$F$3)*(1+G$3),3)</f>
        <v>17.25</v>
      </c>
      <c r="G19" s="42">
        <f>+ROUND(F19,2)*D19</f>
        <v>414</v>
      </c>
      <c r="H19" s="43">
        <f>D19</f>
        <v>24</v>
      </c>
      <c r="I19" s="44">
        <f>ROUND(+F19,2)*H19</f>
        <v>414</v>
      </c>
      <c r="J19" s="43">
        <f>IF(C19="A Pedidos",0,+D19-H19)</f>
        <v>0</v>
      </c>
      <c r="K19" s="44">
        <f>ROUND(+F19,2)*J19</f>
        <v>0</v>
      </c>
      <c r="L19" s="45"/>
      <c r="M19" s="46"/>
      <c r="N19" s="47"/>
      <c r="O19"/>
      <c r="P19" s="47"/>
      <c r="Q19" s="48"/>
    </row>
    <row r="20" spans="1:17" s="49" customFormat="1" ht="13.5" customHeight="1">
      <c r="A20" s="36">
        <f>A19+1</f>
        <v>6</v>
      </c>
      <c r="B20" s="37" t="s">
        <v>34</v>
      </c>
      <c r="C20" s="38" t="s">
        <v>29</v>
      </c>
      <c r="D20" s="39">
        <v>12</v>
      </c>
      <c r="E20" s="40">
        <f>VLOOKUP(B20,'[1]Precios'!$B$4:$AE$400,22,0)</f>
        <v>30.9</v>
      </c>
      <c r="F20" s="41">
        <f>ROUND(+E20*(1+$F$3)*(1+G$3),3)</f>
        <v>15.45</v>
      </c>
      <c r="G20" s="42">
        <f>+ROUND(F20,2)*D20</f>
        <v>185.39999999999998</v>
      </c>
      <c r="H20" s="43">
        <f>D20</f>
        <v>12</v>
      </c>
      <c r="I20" s="44">
        <f>ROUND(+F20,2)*H20</f>
        <v>185.39999999999998</v>
      </c>
      <c r="J20" s="43">
        <f>IF(C20="A Pedidos",0,+D20-H20)</f>
        <v>0</v>
      </c>
      <c r="K20" s="44">
        <f>ROUND(+F20,2)*J20</f>
        <v>0</v>
      </c>
      <c r="L20" s="45"/>
      <c r="M20" s="46"/>
      <c r="N20" s="47"/>
      <c r="O20"/>
      <c r="P20" s="47"/>
      <c r="Q20" s="48"/>
    </row>
    <row r="21" spans="1:17" s="49" customFormat="1" ht="13.5" customHeight="1">
      <c r="A21" s="36">
        <f>A20+1</f>
        <v>7</v>
      </c>
      <c r="B21" s="37" t="s">
        <v>35</v>
      </c>
      <c r="C21" s="38" t="s">
        <v>33</v>
      </c>
      <c r="D21" s="39">
        <v>24</v>
      </c>
      <c r="E21" s="40">
        <f>VLOOKUP(B21,'[1]Precios'!$B$4:$AE$400,22,0)</f>
        <v>36</v>
      </c>
      <c r="F21" s="41">
        <f>ROUND(+E21*(1+$F$3)*(1+G$3),3)</f>
        <v>18</v>
      </c>
      <c r="G21" s="42">
        <f>+ROUND(F21,2)*D21</f>
        <v>432</v>
      </c>
      <c r="H21" s="43">
        <f>D21</f>
        <v>24</v>
      </c>
      <c r="I21" s="44">
        <f>ROUND(+F21,2)*H21</f>
        <v>432</v>
      </c>
      <c r="J21" s="43">
        <f>IF(C21="A Pedidos",0,+D21-H21)</f>
        <v>0</v>
      </c>
      <c r="K21" s="44">
        <f>ROUND(+F21,2)*J21</f>
        <v>0</v>
      </c>
      <c r="L21" s="45"/>
      <c r="M21" s="46"/>
      <c r="N21" s="50"/>
      <c r="O21"/>
      <c r="P21" s="50"/>
      <c r="Q21" s="48"/>
    </row>
    <row r="22" spans="1:17" s="49" customFormat="1" ht="13.5" customHeight="1">
      <c r="A22" s="36">
        <f>A21+1</f>
        <v>8</v>
      </c>
      <c r="B22" s="37" t="s">
        <v>36</v>
      </c>
      <c r="C22" s="51" t="s">
        <v>37</v>
      </c>
      <c r="D22" s="39">
        <v>48</v>
      </c>
      <c r="E22" s="40">
        <f>VLOOKUP(B22,'[1]Precios'!$B$4:$AE$400,22,0)</f>
        <v>36.8</v>
      </c>
      <c r="F22" s="41">
        <f>ROUND(+E22*(1+$F$3)*(1+G$3),3)</f>
        <v>18.4</v>
      </c>
      <c r="G22" s="42">
        <f>+ROUND(F22,2)*D22</f>
        <v>883.1999999999999</v>
      </c>
      <c r="H22" s="43">
        <f>D22</f>
        <v>48</v>
      </c>
      <c r="I22" s="44">
        <f>ROUND(+F22,2)*H22</f>
        <v>883.1999999999999</v>
      </c>
      <c r="J22" s="43">
        <f>IF(C22="A Pedidos",0,+D22-H22)</f>
        <v>0</v>
      </c>
      <c r="K22" s="44">
        <f>ROUND(+F22,2)*J22</f>
        <v>0</v>
      </c>
      <c r="L22" s="45"/>
      <c r="M22" s="46"/>
      <c r="N22" s="50"/>
      <c r="O22"/>
      <c r="P22" s="50"/>
      <c r="Q22" s="48"/>
    </row>
    <row r="23" spans="1:17" s="49" customFormat="1" ht="13.5" customHeight="1">
      <c r="A23" s="36">
        <f>A22+1</f>
        <v>9</v>
      </c>
      <c r="B23" s="37" t="s">
        <v>38</v>
      </c>
      <c r="C23" s="38" t="s">
        <v>29</v>
      </c>
      <c r="D23" s="39">
        <v>24</v>
      </c>
      <c r="E23" s="40">
        <f>VLOOKUP(B23,'[1]Precios'!$B$4:$AE$400,22,0)</f>
        <v>46.6</v>
      </c>
      <c r="F23" s="41">
        <f>ROUND(+E23*(1+$F$3)*(1+G$3),3)</f>
        <v>23.3</v>
      </c>
      <c r="G23" s="42">
        <f>+ROUND(F23,2)*D23</f>
        <v>559.2</v>
      </c>
      <c r="H23" s="43">
        <f>D23</f>
        <v>24</v>
      </c>
      <c r="I23" s="44">
        <f>ROUND(+F23,2)*H23</f>
        <v>559.2</v>
      </c>
      <c r="J23" s="43">
        <f>IF(C23="A Pedidos",0,+D23-H23)</f>
        <v>0</v>
      </c>
      <c r="K23" s="44">
        <f>ROUND(+F23,2)*J23</f>
        <v>0</v>
      </c>
      <c r="L23" s="45"/>
      <c r="M23" s="46"/>
      <c r="N23" s="50"/>
      <c r="O23"/>
      <c r="P23" s="50"/>
      <c r="Q23" s="48"/>
    </row>
    <row r="24" spans="1:17" s="49" customFormat="1" ht="13.5" customHeight="1">
      <c r="A24" s="36">
        <f>A23+1</f>
        <v>10</v>
      </c>
      <c r="B24" s="37" t="s">
        <v>39</v>
      </c>
      <c r="C24" s="38" t="s">
        <v>33</v>
      </c>
      <c r="D24" s="39">
        <v>36</v>
      </c>
      <c r="E24" s="40">
        <f>VLOOKUP(B24,'[1]Precios'!$B$4:$AE$400,22,0)</f>
        <v>24.2</v>
      </c>
      <c r="F24" s="41">
        <f>ROUND(+E24*(1+$F$3)*(1+G$3),3)</f>
        <v>12.1</v>
      </c>
      <c r="G24" s="42">
        <f>+ROUND(F24,2)*D24</f>
        <v>435.59999999999997</v>
      </c>
      <c r="H24" s="43">
        <f>D24</f>
        <v>36</v>
      </c>
      <c r="I24" s="44">
        <f>ROUND(+F24,2)*H24</f>
        <v>435.59999999999997</v>
      </c>
      <c r="J24" s="43">
        <f>IF(C24="A Pedidos",0,+D24-H24)</f>
        <v>0</v>
      </c>
      <c r="K24" s="44">
        <f>ROUND(+F24,2)*J24</f>
        <v>0</v>
      </c>
      <c r="L24" s="45"/>
      <c r="M24" s="46"/>
      <c r="N24" s="50"/>
      <c r="O24"/>
      <c r="P24" s="50"/>
      <c r="Q24" s="48"/>
    </row>
    <row r="25" spans="1:17" s="49" customFormat="1" ht="13.5" customHeight="1">
      <c r="A25" s="36">
        <f>A24+1</f>
        <v>11</v>
      </c>
      <c r="B25" s="37" t="s">
        <v>40</v>
      </c>
      <c r="C25" s="38" t="s">
        <v>41</v>
      </c>
      <c r="D25" s="39">
        <v>12</v>
      </c>
      <c r="E25" s="40">
        <f>VLOOKUP(B25,'[1]Precios'!$B$4:$AE$400,22,0)</f>
        <v>34</v>
      </c>
      <c r="F25" s="41">
        <f>ROUND(+E25*(1+$F$3)*(1+G$3),3)</f>
        <v>17</v>
      </c>
      <c r="G25" s="42">
        <f>+ROUND(F25,2)*D25</f>
        <v>204</v>
      </c>
      <c r="H25" s="43">
        <f>D25</f>
        <v>12</v>
      </c>
      <c r="I25" s="44">
        <f>ROUND(+F25,2)*H25</f>
        <v>204</v>
      </c>
      <c r="J25" s="43">
        <f>IF(C25="A Pedidos",0,+D25-H25)</f>
        <v>0</v>
      </c>
      <c r="K25" s="44">
        <f>ROUND(+F25,2)*J25</f>
        <v>0</v>
      </c>
      <c r="L25" s="45"/>
      <c r="M25" s="46"/>
      <c r="N25" s="50"/>
      <c r="O25"/>
      <c r="P25" s="50"/>
      <c r="Q25" s="48"/>
    </row>
    <row r="26" spans="1:17" s="49" customFormat="1" ht="13.5" customHeight="1">
      <c r="A26" s="36">
        <f>A25+1</f>
        <v>12</v>
      </c>
      <c r="B26" s="37" t="s">
        <v>42</v>
      </c>
      <c r="C26" s="38" t="s">
        <v>43</v>
      </c>
      <c r="D26" s="39">
        <v>4</v>
      </c>
      <c r="E26" s="40">
        <f>VLOOKUP(B26,'[1]Precios'!$B$4:$AE$400,22,0)</f>
        <v>53.9</v>
      </c>
      <c r="F26" s="41">
        <f>ROUND(+E26*(1+$F$3)*(1+G$3),3)</f>
        <v>26.95</v>
      </c>
      <c r="G26" s="42">
        <f>+ROUND(F26,2)*D26</f>
        <v>107.8</v>
      </c>
      <c r="H26" s="43">
        <f>D26</f>
        <v>4</v>
      </c>
      <c r="I26" s="44">
        <f>ROUND(+F26,2)*H26</f>
        <v>107.8</v>
      </c>
      <c r="J26" s="43">
        <f>IF(C26="A Pedidos",0,+D26-H26)</f>
        <v>0</v>
      </c>
      <c r="K26" s="44">
        <f>ROUND(+F26,2)*J26</f>
        <v>0</v>
      </c>
      <c r="L26" s="45"/>
      <c r="M26" s="46"/>
      <c r="N26" s="50"/>
      <c r="O26"/>
      <c r="P26" s="50"/>
      <c r="Q26" s="48"/>
    </row>
    <row r="27" spans="1:17" s="49" customFormat="1" ht="13.5" customHeight="1">
      <c r="A27" s="36">
        <f>A26+1</f>
        <v>13</v>
      </c>
      <c r="B27" s="37" t="s">
        <v>44</v>
      </c>
      <c r="C27" s="38" t="s">
        <v>43</v>
      </c>
      <c r="D27" s="39">
        <v>12</v>
      </c>
      <c r="E27" s="40">
        <f>VLOOKUP(B27,'[1]Precios'!$B$4:$AE$400,22,0)</f>
        <v>25.8</v>
      </c>
      <c r="F27" s="41">
        <f>ROUND(+E27*(1+$F$3)*(1+G$3),3)</f>
        <v>12.9</v>
      </c>
      <c r="G27" s="42">
        <f>+ROUND(F27,2)*D27</f>
        <v>154.8</v>
      </c>
      <c r="H27" s="43">
        <f>D27</f>
        <v>12</v>
      </c>
      <c r="I27" s="44">
        <f>ROUND(+F27,2)*H27</f>
        <v>154.8</v>
      </c>
      <c r="J27" s="43">
        <f>IF(C27="A Pedidos",0,+D27-H27)</f>
        <v>0</v>
      </c>
      <c r="K27" s="44">
        <f>ROUND(+F27,2)*J27</f>
        <v>0</v>
      </c>
      <c r="L27" s="45"/>
      <c r="M27" s="46"/>
      <c r="N27" s="50"/>
      <c r="O27"/>
      <c r="P27" s="50"/>
      <c r="Q27" s="48"/>
    </row>
    <row r="28" spans="1:17" s="49" customFormat="1" ht="13.5" customHeight="1">
      <c r="A28" s="36">
        <f>A27+1</f>
        <v>14</v>
      </c>
      <c r="B28" s="37" t="s">
        <v>45</v>
      </c>
      <c r="C28" s="38" t="s">
        <v>41</v>
      </c>
      <c r="D28" s="39">
        <v>10</v>
      </c>
      <c r="E28" s="40">
        <f>VLOOKUP(B28,'[1]Precios'!$B$4:$AE$400,22,0)</f>
        <v>70.3</v>
      </c>
      <c r="F28" s="41">
        <f>ROUND(+E28*(1+$F$3)*(1+G$3),3)</f>
        <v>35.15</v>
      </c>
      <c r="G28" s="42">
        <f>+ROUND(F28,2)*D28</f>
        <v>351.5</v>
      </c>
      <c r="H28" s="43">
        <f>D28</f>
        <v>10</v>
      </c>
      <c r="I28" s="44">
        <f>ROUND(+F28,2)*H28</f>
        <v>351.5</v>
      </c>
      <c r="J28" s="43">
        <f>IF(C28="A Pedidos",0,+D28-H28)</f>
        <v>0</v>
      </c>
      <c r="K28" s="44">
        <f>ROUND(+F28,2)*J28</f>
        <v>0</v>
      </c>
      <c r="L28" s="45"/>
      <c r="M28" s="46"/>
      <c r="N28" s="50"/>
      <c r="O28"/>
      <c r="P28" s="50"/>
      <c r="Q28" s="48"/>
    </row>
    <row r="29" spans="1:17" s="49" customFormat="1" ht="13.5" customHeight="1">
      <c r="A29" s="36">
        <f>A28+1</f>
        <v>15</v>
      </c>
      <c r="B29" s="37" t="s">
        <v>46</v>
      </c>
      <c r="C29" s="38" t="s">
        <v>41</v>
      </c>
      <c r="D29" s="39">
        <v>6</v>
      </c>
      <c r="E29" s="40">
        <f>VLOOKUP(B29,'[1]Precios'!$B$4:$AE$400,22,0)</f>
        <v>19.2</v>
      </c>
      <c r="F29" s="41">
        <f>ROUND(+E29*(1+$F$3)*(1+G$3),3)</f>
        <v>9.6</v>
      </c>
      <c r="G29" s="42">
        <f>+ROUND(F29,2)*D29</f>
        <v>57.599999999999994</v>
      </c>
      <c r="H29" s="43">
        <f>D29</f>
        <v>6</v>
      </c>
      <c r="I29" s="44">
        <f>ROUND(+F29,2)*H29</f>
        <v>57.599999999999994</v>
      </c>
      <c r="J29" s="43">
        <f>IF(C29="A Pedidos",0,+D29-H29)</f>
        <v>0</v>
      </c>
      <c r="K29" s="44">
        <f>ROUND(+F29,2)*J29</f>
        <v>0</v>
      </c>
      <c r="L29" s="45"/>
      <c r="M29" s="46"/>
      <c r="N29"/>
      <c r="O29"/>
      <c r="P29"/>
      <c r="Q29" s="48"/>
    </row>
    <row r="30" spans="1:17" s="49" customFormat="1" ht="13.5" customHeight="1">
      <c r="A30" s="36">
        <f>A29+1</f>
        <v>16</v>
      </c>
      <c r="B30" s="37" t="s">
        <v>47</v>
      </c>
      <c r="C30" s="52" t="s">
        <v>48</v>
      </c>
      <c r="D30" s="39">
        <v>4</v>
      </c>
      <c r="E30" s="40"/>
      <c r="F30" s="41"/>
      <c r="G30" s="42"/>
      <c r="H30" s="43"/>
      <c r="I30" s="44"/>
      <c r="J30" s="43"/>
      <c r="K30" s="44"/>
      <c r="L30" s="45"/>
      <c r="M30" s="46"/>
      <c r="N30" s="47"/>
      <c r="O30"/>
      <c r="P30" s="47"/>
      <c r="Q30" s="48"/>
    </row>
    <row r="31" spans="1:17" s="49" customFormat="1" ht="13.5" customHeight="1">
      <c r="A31" s="36">
        <f>A30+1</f>
        <v>17</v>
      </c>
      <c r="B31" s="37"/>
      <c r="C31" s="52"/>
      <c r="D31" s="39"/>
      <c r="E31" s="40"/>
      <c r="F31" s="41"/>
      <c r="G31" s="42"/>
      <c r="H31" s="43"/>
      <c r="I31" s="44"/>
      <c r="J31" s="43"/>
      <c r="K31" s="44"/>
      <c r="L31" s="45"/>
      <c r="M31" s="46"/>
      <c r="N31" s="53"/>
      <c r="O31"/>
      <c r="P31" s="53"/>
      <c r="Q31" s="48"/>
    </row>
    <row r="32" spans="1:17" s="49" customFormat="1" ht="13.5" customHeight="1">
      <c r="A32" s="36">
        <f>A31+1</f>
        <v>18</v>
      </c>
      <c r="B32" s="37"/>
      <c r="C32" s="52"/>
      <c r="D32" s="39"/>
      <c r="E32" s="40"/>
      <c r="F32" s="41"/>
      <c r="G32" s="42"/>
      <c r="H32" s="43"/>
      <c r="I32" s="44"/>
      <c r="J32" s="43"/>
      <c r="K32" s="44"/>
      <c r="L32" s="45"/>
      <c r="M32" s="46"/>
      <c r="N32"/>
      <c r="O32"/>
      <c r="P32"/>
      <c r="Q32" s="48"/>
    </row>
    <row r="33" spans="1:17" s="49" customFormat="1" ht="13.5" customHeight="1">
      <c r="A33" s="36">
        <f>A32+1</f>
        <v>19</v>
      </c>
      <c r="B33" s="37"/>
      <c r="C33" s="52"/>
      <c r="D33" s="39"/>
      <c r="E33" s="40"/>
      <c r="F33" s="41"/>
      <c r="G33" s="42"/>
      <c r="H33" s="43"/>
      <c r="I33" s="44"/>
      <c r="J33" s="43"/>
      <c r="K33" s="44"/>
      <c r="L33" s="45"/>
      <c r="M33" s="46"/>
      <c r="N33" s="54"/>
      <c r="O33"/>
      <c r="P33" s="54"/>
      <c r="Q33" s="48"/>
    </row>
    <row r="34" spans="1:17" s="49" customFormat="1" ht="13.5" customHeight="1">
      <c r="A34" s="36">
        <f>A33+1</f>
        <v>20</v>
      </c>
      <c r="B34" s="37"/>
      <c r="C34" s="52"/>
      <c r="D34" s="39"/>
      <c r="E34" s="40"/>
      <c r="F34" s="41"/>
      <c r="G34" s="42"/>
      <c r="H34" s="43"/>
      <c r="I34" s="44"/>
      <c r="J34" s="43"/>
      <c r="K34" s="44"/>
      <c r="L34" s="45"/>
      <c r="M34" s="46"/>
      <c r="N34" s="54"/>
      <c r="O34"/>
      <c r="Q34" s="48"/>
    </row>
    <row r="35" spans="1:17" s="49" customFormat="1" ht="14.25">
      <c r="A35" s="36">
        <f>A34+1</f>
        <v>21</v>
      </c>
      <c r="B35" s="37"/>
      <c r="C35" s="52"/>
      <c r="D35" s="39"/>
      <c r="E35" s="40"/>
      <c r="F35" s="41"/>
      <c r="G35" s="42"/>
      <c r="H35" s="43"/>
      <c r="I35" s="44"/>
      <c r="J35" s="43"/>
      <c r="K35" s="44"/>
      <c r="L35" s="45"/>
      <c r="M35" s="46"/>
      <c r="N35" s="54"/>
      <c r="O35"/>
      <c r="Q35" s="48"/>
    </row>
    <row r="36" spans="1:17" s="49" customFormat="1" ht="14.25">
      <c r="A36" s="36">
        <f>A35+1</f>
        <v>22</v>
      </c>
      <c r="B36" s="37"/>
      <c r="C36" s="51"/>
      <c r="D36" s="39"/>
      <c r="E36" s="40"/>
      <c r="F36" s="41"/>
      <c r="G36" s="42"/>
      <c r="H36" s="43"/>
      <c r="I36" s="44"/>
      <c r="J36" s="43"/>
      <c r="K36" s="44"/>
      <c r="L36" s="45"/>
      <c r="M36" s="46"/>
      <c r="N36" s="54"/>
      <c r="Q36" s="48"/>
    </row>
    <row r="37" spans="1:14" s="49" customFormat="1" ht="14.25">
      <c r="A37" s="36">
        <f>A36+1</f>
        <v>23</v>
      </c>
      <c r="B37" s="37"/>
      <c r="C37" s="38"/>
      <c r="D37" s="39"/>
      <c r="E37" s="40"/>
      <c r="F37" s="41"/>
      <c r="G37" s="42"/>
      <c r="H37" s="43"/>
      <c r="I37" s="44"/>
      <c r="J37" s="43"/>
      <c r="K37" s="44"/>
      <c r="L37" s="45"/>
      <c r="M37" s="46"/>
      <c r="N37"/>
    </row>
    <row r="38" spans="1:13" s="49" customFormat="1" ht="13.5">
      <c r="A38" s="36">
        <f>A37+1</f>
        <v>24</v>
      </c>
      <c r="B38" s="37"/>
      <c r="C38" s="51"/>
      <c r="D38" s="39"/>
      <c r="E38" s="40"/>
      <c r="F38" s="41"/>
      <c r="G38" s="42"/>
      <c r="H38" s="43"/>
      <c r="I38" s="44"/>
      <c r="J38" s="43"/>
      <c r="K38" s="44"/>
      <c r="L38" s="45"/>
      <c r="M38" s="46"/>
    </row>
    <row r="39" spans="1:13" s="49" customFormat="1" ht="13.5">
      <c r="A39" s="36">
        <f>A38+1</f>
        <v>25</v>
      </c>
      <c r="B39" s="37"/>
      <c r="C39" s="51"/>
      <c r="D39" s="39"/>
      <c r="E39" s="40"/>
      <c r="F39" s="41"/>
      <c r="G39" s="42"/>
      <c r="H39" s="43"/>
      <c r="I39" s="44"/>
      <c r="J39" s="43"/>
      <c r="K39" s="44"/>
      <c r="L39" s="45"/>
      <c r="M39" s="46"/>
    </row>
    <row r="40" spans="1:13" s="49" customFormat="1" ht="13.5">
      <c r="A40" s="36">
        <f>A39+1</f>
        <v>26</v>
      </c>
      <c r="B40" s="37"/>
      <c r="C40" s="51"/>
      <c r="D40" s="39"/>
      <c r="E40" s="40"/>
      <c r="F40" s="41"/>
      <c r="G40" s="42"/>
      <c r="H40" s="43"/>
      <c r="I40" s="44"/>
      <c r="J40" s="43"/>
      <c r="K40" s="44"/>
      <c r="L40" s="45"/>
      <c r="M40" s="46"/>
    </row>
    <row r="41" spans="1:13" s="49" customFormat="1" ht="13.5">
      <c r="A41" s="36">
        <f>A40+1</f>
        <v>27</v>
      </c>
      <c r="B41" s="37"/>
      <c r="C41" s="51"/>
      <c r="D41" s="39"/>
      <c r="E41" s="40"/>
      <c r="F41" s="41"/>
      <c r="G41" s="42"/>
      <c r="H41" s="43"/>
      <c r="I41" s="44"/>
      <c r="J41" s="43"/>
      <c r="K41" s="44"/>
      <c r="L41" s="45"/>
      <c r="M41" s="46"/>
    </row>
    <row r="42" spans="1:13" s="49" customFormat="1" ht="13.5">
      <c r="A42" s="36">
        <f>A41+1</f>
        <v>28</v>
      </c>
      <c r="B42" s="37"/>
      <c r="C42" s="52"/>
      <c r="D42" s="39"/>
      <c r="E42" s="40"/>
      <c r="F42" s="41"/>
      <c r="G42" s="42"/>
      <c r="H42" s="43"/>
      <c r="I42" s="44"/>
      <c r="J42" s="43"/>
      <c r="K42" s="44"/>
      <c r="L42" s="45"/>
      <c r="M42" s="46"/>
    </row>
    <row r="43" spans="1:13" s="49" customFormat="1" ht="13.5">
      <c r="A43" s="36">
        <f>A42+1</f>
        <v>29</v>
      </c>
      <c r="B43" s="37"/>
      <c r="C43" s="52"/>
      <c r="D43" s="39"/>
      <c r="E43" s="40"/>
      <c r="F43" s="41"/>
      <c r="G43" s="42"/>
      <c r="H43" s="43"/>
      <c r="I43" s="44"/>
      <c r="J43" s="43"/>
      <c r="K43" s="44"/>
      <c r="L43" s="45"/>
      <c r="M43" s="46"/>
    </row>
    <row r="44" spans="1:13" s="49" customFormat="1" ht="13.5">
      <c r="A44" s="36">
        <f>A43+1</f>
        <v>30</v>
      </c>
      <c r="B44" s="37"/>
      <c r="C44" s="52"/>
      <c r="D44" s="39"/>
      <c r="E44" s="40"/>
      <c r="F44" s="41"/>
      <c r="G44" s="42"/>
      <c r="H44" s="43"/>
      <c r="I44" s="44"/>
      <c r="J44" s="43"/>
      <c r="K44" s="44"/>
      <c r="L44" s="45"/>
      <c r="M44" s="46"/>
    </row>
    <row r="45" spans="1:13" s="49" customFormat="1" ht="13.5">
      <c r="A45" s="36">
        <f>A44+1</f>
        <v>31</v>
      </c>
      <c r="B45" s="37"/>
      <c r="C45" s="52"/>
      <c r="D45" s="39"/>
      <c r="E45" s="40"/>
      <c r="F45" s="41"/>
      <c r="G45" s="42"/>
      <c r="H45" s="43"/>
      <c r="I45" s="44"/>
      <c r="J45" s="43"/>
      <c r="K45" s="44"/>
      <c r="L45" s="45"/>
      <c r="M45" s="46"/>
    </row>
    <row r="46" spans="1:13" s="49" customFormat="1" ht="13.5">
      <c r="A46" s="36">
        <f>A45+1</f>
        <v>32</v>
      </c>
      <c r="B46" s="37"/>
      <c r="C46" s="52"/>
      <c r="D46" s="39"/>
      <c r="E46" s="40"/>
      <c r="F46" s="41"/>
      <c r="G46" s="42"/>
      <c r="H46" s="43"/>
      <c r="I46" s="44"/>
      <c r="J46" s="43"/>
      <c r="K46" s="44"/>
      <c r="L46" s="45"/>
      <c r="M46" s="46"/>
    </row>
    <row r="47" spans="1:13" s="49" customFormat="1" ht="13.5">
      <c r="A47" s="36">
        <f>A46+1</f>
        <v>33</v>
      </c>
      <c r="B47" s="37"/>
      <c r="C47" s="52"/>
      <c r="D47" s="39"/>
      <c r="E47" s="40"/>
      <c r="F47" s="41"/>
      <c r="G47" s="42"/>
      <c r="H47" s="43"/>
      <c r="I47" s="44"/>
      <c r="J47" s="43"/>
      <c r="K47" s="44"/>
      <c r="L47" s="45"/>
      <c r="M47" s="46"/>
    </row>
    <row r="48" spans="1:13" s="49" customFormat="1" ht="13.5">
      <c r="A48" s="36">
        <f>A47+1</f>
        <v>34</v>
      </c>
      <c r="B48" s="37"/>
      <c r="C48" s="52"/>
      <c r="D48" s="39"/>
      <c r="E48" s="40"/>
      <c r="F48" s="41"/>
      <c r="G48" s="42"/>
      <c r="H48" s="43"/>
      <c r="I48" s="44"/>
      <c r="J48" s="43"/>
      <c r="K48" s="44"/>
      <c r="L48" s="45"/>
      <c r="M48" s="46"/>
    </row>
    <row r="49" spans="1:13" s="49" customFormat="1" ht="13.5">
      <c r="A49" s="36">
        <f>A48+1</f>
        <v>35</v>
      </c>
      <c r="B49" s="37"/>
      <c r="C49" s="52"/>
      <c r="D49" s="39"/>
      <c r="E49" s="40"/>
      <c r="F49" s="41"/>
      <c r="G49" s="42"/>
      <c r="H49" s="43"/>
      <c r="I49" s="44"/>
      <c r="J49" s="43"/>
      <c r="K49" s="44"/>
      <c r="L49" s="45"/>
      <c r="M49" s="46"/>
    </row>
    <row r="50" spans="1:13" s="49" customFormat="1" ht="13.5">
      <c r="A50" s="36">
        <f>A49+1</f>
        <v>36</v>
      </c>
      <c r="B50" s="37"/>
      <c r="C50" s="52"/>
      <c r="D50" s="39"/>
      <c r="E50" s="40"/>
      <c r="F50" s="41"/>
      <c r="G50" s="42"/>
      <c r="H50" s="43"/>
      <c r="I50" s="44"/>
      <c r="J50" s="43"/>
      <c r="K50" s="44"/>
      <c r="L50" s="45"/>
      <c r="M50" s="46"/>
    </row>
    <row r="51" spans="1:13" s="49" customFormat="1" ht="13.5">
      <c r="A51" s="36">
        <f>A50+1</f>
        <v>37</v>
      </c>
      <c r="B51" s="37"/>
      <c r="C51" s="52"/>
      <c r="D51" s="39"/>
      <c r="E51" s="40"/>
      <c r="F51" s="41"/>
      <c r="G51" s="42"/>
      <c r="H51" s="43"/>
      <c r="I51" s="44"/>
      <c r="J51" s="43"/>
      <c r="K51" s="44"/>
      <c r="L51" s="45"/>
      <c r="M51" s="46"/>
    </row>
    <row r="52" spans="1:13" s="49" customFormat="1" ht="13.5">
      <c r="A52" s="36">
        <f>A51+1</f>
        <v>38</v>
      </c>
      <c r="B52" s="37"/>
      <c r="C52" s="52"/>
      <c r="D52" s="39"/>
      <c r="E52" s="40"/>
      <c r="F52" s="41"/>
      <c r="G52" s="42"/>
      <c r="H52" s="43"/>
      <c r="I52" s="44"/>
      <c r="J52" s="43"/>
      <c r="K52" s="44"/>
      <c r="L52" s="45"/>
      <c r="M52" s="46"/>
    </row>
    <row r="53" spans="1:13" s="49" customFormat="1" ht="13.5">
      <c r="A53" s="36">
        <f>A52+1</f>
        <v>39</v>
      </c>
      <c r="B53" s="37"/>
      <c r="C53" s="52"/>
      <c r="D53" s="39"/>
      <c r="E53" s="40"/>
      <c r="F53" s="41"/>
      <c r="G53" s="42"/>
      <c r="H53" s="43"/>
      <c r="I53" s="44"/>
      <c r="J53" s="43"/>
      <c r="K53" s="44"/>
      <c r="L53" s="45"/>
      <c r="M53" s="46"/>
    </row>
    <row r="54" spans="1:13" s="49" customFormat="1" ht="13.5">
      <c r="A54" s="36">
        <f>A53+1</f>
        <v>40</v>
      </c>
      <c r="B54" s="37"/>
      <c r="C54" s="52"/>
      <c r="D54" s="39"/>
      <c r="E54" s="40"/>
      <c r="F54" s="41"/>
      <c r="G54" s="42"/>
      <c r="H54" s="43"/>
      <c r="I54" s="44"/>
      <c r="J54" s="43"/>
      <c r="K54" s="44"/>
      <c r="L54" s="45"/>
      <c r="M54" s="46"/>
    </row>
    <row r="55" spans="4:13" ht="18" customHeight="1">
      <c r="D55" s="55">
        <f>SUM(D15:D54)</f>
        <v>258</v>
      </c>
      <c r="G55" s="56">
        <f>SUM(G15:G54)</f>
        <v>4602</v>
      </c>
      <c r="H55" s="57">
        <f>SUM(H15:H54)</f>
        <v>254</v>
      </c>
      <c r="I55" s="58">
        <f>SUM(I15:I54)</f>
        <v>4602</v>
      </c>
      <c r="J55" s="57">
        <f>SUM(J15:J54)</f>
        <v>0</v>
      </c>
      <c r="K55" s="58">
        <f>SUM(K15:K54)</f>
        <v>0</v>
      </c>
      <c r="L55" s="45"/>
      <c r="M55" s="59"/>
    </row>
    <row r="56" spans="4:13" ht="15.75" customHeight="1">
      <c r="D56" s="60"/>
      <c r="E56" s="61" t="s">
        <v>49</v>
      </c>
      <c r="G56" s="62"/>
      <c r="H56" s="63">
        <v>0</v>
      </c>
      <c r="I56" s="64">
        <f>+I55*H56</f>
        <v>0</v>
      </c>
      <c r="J56" s="65"/>
      <c r="K56" s="64">
        <v>0</v>
      </c>
      <c r="L56" s="66"/>
      <c r="M56" s="67"/>
    </row>
    <row r="57" spans="4:13" ht="13.5" customHeight="1">
      <c r="D57" s="60"/>
      <c r="E57" s="61" t="s">
        <v>50</v>
      </c>
      <c r="G57" s="62"/>
      <c r="H57" s="62"/>
      <c r="I57" s="68">
        <f>+I55-I56</f>
        <v>4602</v>
      </c>
      <c r="J57" s="65"/>
      <c r="K57" s="68">
        <f>+K55+K56</f>
        <v>0</v>
      </c>
      <c r="L57" s="66"/>
      <c r="M57" s="59"/>
    </row>
    <row r="58" spans="4:13" ht="14.25" customHeight="1">
      <c r="D58" s="60"/>
      <c r="E58" s="61" t="s">
        <v>51</v>
      </c>
      <c r="G58" s="62"/>
      <c r="H58" s="69">
        <v>0.21</v>
      </c>
      <c r="I58" s="68">
        <f>+I57*H58</f>
        <v>966.42</v>
      </c>
      <c r="J58" s="65"/>
      <c r="K58" s="68"/>
      <c r="L58" s="66"/>
      <c r="M58" s="66"/>
    </row>
    <row r="59" spans="4:13" ht="18" customHeight="1">
      <c r="D59" s="60"/>
      <c r="E59" s="61" t="s">
        <v>52</v>
      </c>
      <c r="G59" s="70">
        <f>+I59+K59</f>
        <v>5568.42</v>
      </c>
      <c r="H59" s="65"/>
      <c r="I59" s="58">
        <f>+I57+I58</f>
        <v>5568.42</v>
      </c>
      <c r="J59" s="65"/>
      <c r="K59" s="58">
        <f>+K57</f>
        <v>0</v>
      </c>
      <c r="L59" s="71"/>
      <c r="M59" s="72"/>
    </row>
    <row r="60" ht="12.75">
      <c r="L60" s="73"/>
    </row>
    <row r="61" ht="12.75">
      <c r="B61" s="74" t="s">
        <v>53</v>
      </c>
    </row>
    <row r="62" ht="14.25">
      <c r="C62" s="75"/>
    </row>
    <row r="63" spans="2:5" ht="14.25">
      <c r="B63" s="61" t="s">
        <v>54</v>
      </c>
      <c r="C63" s="75">
        <v>0</v>
      </c>
      <c r="E63" t="s">
        <v>55</v>
      </c>
    </row>
    <row r="64" spans="2:5" ht="14.25">
      <c r="B64" s="61" t="s">
        <v>56</v>
      </c>
      <c r="C64" s="75">
        <f>G59</f>
        <v>5568.42</v>
      </c>
      <c r="E64" t="s">
        <v>57</v>
      </c>
    </row>
    <row r="65" spans="2:5" ht="17.25">
      <c r="B65" s="76" t="s">
        <v>58</v>
      </c>
      <c r="C65" s="77">
        <f>C64+C63</f>
        <v>5568.42</v>
      </c>
      <c r="E65" t="s">
        <v>59</v>
      </c>
    </row>
    <row r="66" ht="14.25">
      <c r="C66" s="75"/>
    </row>
    <row r="67" spans="2:7" ht="14.25">
      <c r="B67" s="78" t="s">
        <v>60</v>
      </c>
      <c r="C67" s="78"/>
      <c r="D67" s="78"/>
      <c r="E67" s="78"/>
      <c r="F67" s="78"/>
      <c r="G67" s="78"/>
    </row>
    <row r="68" spans="2:7" ht="14.25">
      <c r="B68" s="78" t="s">
        <v>61</v>
      </c>
      <c r="C68" s="78"/>
      <c r="D68" s="78"/>
      <c r="E68" s="78"/>
      <c r="F68" s="78"/>
      <c r="G68" s="78"/>
    </row>
    <row r="71" ht="14.25"/>
    <row r="74" ht="14.25"/>
  </sheetData>
  <sheetProtection selectLockedCells="1" selectUnlockedCells="1"/>
  <mergeCells count="6">
    <mergeCell ref="J3:K3"/>
    <mergeCell ref="C5:F5"/>
    <mergeCell ref="H5:K5"/>
    <mergeCell ref="C7:F7"/>
    <mergeCell ref="H14:I14"/>
    <mergeCell ref="J14:K14"/>
  </mergeCells>
  <printOptions horizontalCentered="1" verticalCentered="1"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workbookViewId="0" topLeftCell="A1">
      <selection activeCell="A41" sqref="A41"/>
    </sheetView>
  </sheetViews>
  <sheetFormatPr defaultColWidth="5.7109375" defaultRowHeight="12.75"/>
  <cols>
    <col min="1" max="16384" width="5.140625" style="0" customWidth="1"/>
  </cols>
  <sheetData>
    <row r="1" spans="1:20" ht="27.75" customHeight="1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4" spans="16:20" ht="12.75">
      <c r="P4" s="80" t="e">
        <f>+RESUMEN!#REF!</f>
        <v>#REF!</v>
      </c>
      <c r="Q4" s="80"/>
      <c r="R4" s="80"/>
      <c r="S4" s="80"/>
      <c r="T4" s="80"/>
    </row>
    <row r="5" spans="14:20" ht="12.75">
      <c r="N5" t="s">
        <v>63</v>
      </c>
      <c r="P5" s="80"/>
      <c r="Q5" s="80"/>
      <c r="R5" s="80"/>
      <c r="S5" s="80"/>
      <c r="T5" s="80"/>
    </row>
    <row r="6" spans="16:20" ht="12.75">
      <c r="P6" s="80"/>
      <c r="Q6" s="80"/>
      <c r="R6" s="80"/>
      <c r="S6" s="80"/>
      <c r="T6" s="80"/>
    </row>
    <row r="7" spans="16:20" ht="15.75" customHeight="1">
      <c r="P7" s="8"/>
      <c r="Q7" s="8"/>
      <c r="R7" s="8"/>
      <c r="S7" s="8"/>
      <c r="T7" s="8"/>
    </row>
    <row r="8" spans="1:20" ht="18.75">
      <c r="A8" t="s">
        <v>64</v>
      </c>
      <c r="D8" s="10">
        <f>+RESUMEN!C3</f>
        <v>19</v>
      </c>
      <c r="E8" s="10"/>
      <c r="G8" s="81" t="e">
        <f>+RESUMEN!#REF!</f>
        <v>#REF!</v>
      </c>
      <c r="H8" s="81"/>
      <c r="I8" s="81"/>
      <c r="J8" s="81"/>
      <c r="K8" s="81"/>
      <c r="L8" s="81"/>
      <c r="M8" s="81"/>
      <c r="N8" s="81"/>
      <c r="O8" s="81"/>
      <c r="P8" s="73"/>
      <c r="Q8" s="82">
        <f>+RESUMEN!H3</f>
        <v>0</v>
      </c>
      <c r="R8" s="82"/>
      <c r="S8" s="82"/>
      <c r="T8" s="82"/>
    </row>
    <row r="10" spans="1:20" ht="21" customHeight="1">
      <c r="A10" t="s">
        <v>65</v>
      </c>
      <c r="D10" s="83">
        <f>+RESUMEN!C5</f>
        <v>0</v>
      </c>
      <c r="E10" s="83"/>
      <c r="F10" s="83"/>
      <c r="G10" s="83"/>
      <c r="H10" s="83"/>
      <c r="I10" s="83"/>
      <c r="J10" s="83"/>
      <c r="K10" s="83"/>
      <c r="L10" s="84" t="s">
        <v>66</v>
      </c>
      <c r="M10" s="84"/>
      <c r="N10" s="85">
        <f>+RESUMEN!G5</f>
        <v>0</v>
      </c>
      <c r="O10" s="85"/>
      <c r="P10" s="85"/>
      <c r="Q10" s="85"/>
      <c r="R10" s="86">
        <f>+RESUMEN!I5</f>
        <v>0</v>
      </c>
      <c r="S10" s="86"/>
      <c r="T10" s="86"/>
    </row>
    <row r="12" spans="1:20" ht="12.75">
      <c r="A12" t="s">
        <v>67</v>
      </c>
      <c r="D12" s="87">
        <f>+RESUMEN!C7</f>
        <v>0</v>
      </c>
      <c r="E12" s="87"/>
      <c r="F12" s="87"/>
      <c r="G12" s="87"/>
      <c r="H12" s="87"/>
      <c r="I12" s="87"/>
      <c r="J12" s="87"/>
      <c r="K12" s="87"/>
      <c r="L12" s="87"/>
      <c r="M12" s="87"/>
      <c r="O12" s="87" t="e">
        <f>+RESUMEN!#REF!</f>
        <v>#REF!</v>
      </c>
      <c r="P12" s="87"/>
      <c r="Q12" s="87"/>
      <c r="R12" s="87"/>
      <c r="S12" s="87"/>
      <c r="T12" s="87"/>
    </row>
    <row r="13" spans="4:20" ht="4.5" customHeight="1">
      <c r="D13" s="24"/>
      <c r="E13" s="24"/>
      <c r="F13" s="24"/>
      <c r="G13" s="24"/>
      <c r="H13" s="24"/>
      <c r="I13" s="24"/>
      <c r="J13" s="24"/>
      <c r="K13" s="24"/>
      <c r="L13" s="24"/>
      <c r="M13" s="24"/>
      <c r="O13" s="24"/>
      <c r="P13" s="24"/>
      <c r="Q13" s="24"/>
      <c r="R13" s="24"/>
      <c r="S13" s="24"/>
      <c r="T13" s="24"/>
    </row>
    <row r="14" spans="1:20" ht="12.75">
      <c r="A14" t="s">
        <v>68</v>
      </c>
      <c r="D14" s="24"/>
      <c r="E14" s="88" t="e">
        <f>+RESUMEN!#REF!</f>
        <v>#REF!</v>
      </c>
      <c r="F14" s="88"/>
      <c r="G14" s="88"/>
      <c r="H14" s="88"/>
      <c r="I14" s="88"/>
      <c r="J14" s="88"/>
      <c r="L14" s="24"/>
      <c r="M14" s="24"/>
      <c r="N14" s="14" t="s">
        <v>69</v>
      </c>
      <c r="O14" s="88" t="e">
        <f>+RESUMEN!#REF!</f>
        <v>#REF!</v>
      </c>
      <c r="P14" s="88"/>
      <c r="Q14" s="88"/>
      <c r="R14" s="88"/>
      <c r="S14" s="88"/>
      <c r="T14" s="88"/>
    </row>
    <row r="15" spans="4:20" ht="12.75">
      <c r="D15" s="24"/>
      <c r="E15" s="24"/>
      <c r="F15" s="24"/>
      <c r="G15" s="24"/>
      <c r="H15" s="24"/>
      <c r="I15" s="24"/>
      <c r="J15" s="24"/>
      <c r="K15" s="24"/>
      <c r="L15" s="24"/>
      <c r="M15" s="24"/>
      <c r="O15" s="89"/>
      <c r="P15" s="89"/>
      <c r="Q15" s="89"/>
      <c r="R15" s="89"/>
      <c r="S15" s="89"/>
      <c r="T15" s="89"/>
    </row>
    <row r="16" spans="16:18" ht="6" customHeight="1">
      <c r="P16" s="9"/>
      <c r="Q16" s="29"/>
      <c r="R16" s="28"/>
    </row>
    <row r="17" spans="1:20" ht="4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90"/>
      <c r="Q17" s="32"/>
      <c r="R17" s="33"/>
      <c r="S17" s="31"/>
      <c r="T17" s="31"/>
    </row>
    <row r="18" spans="1:18" ht="12.75">
      <c r="A18" s="91" t="s">
        <v>70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20" spans="1:20" ht="12.75" customHeight="1">
      <c r="A20" s="92" t="s">
        <v>71</v>
      </c>
      <c r="B20" s="92"/>
      <c r="C20" s="92"/>
      <c r="D20" s="93" t="s">
        <v>18</v>
      </c>
      <c r="E20" s="93"/>
      <c r="F20" s="93"/>
      <c r="G20" s="93"/>
      <c r="H20" s="92" t="s">
        <v>72</v>
      </c>
      <c r="I20" s="92"/>
      <c r="J20" s="92"/>
      <c r="K20" s="92" t="s">
        <v>73</v>
      </c>
      <c r="L20" s="92"/>
      <c r="M20" s="92"/>
      <c r="N20" s="92" t="s">
        <v>74</v>
      </c>
      <c r="O20" s="92"/>
      <c r="P20" s="92"/>
      <c r="Q20" s="92"/>
      <c r="R20" s="92"/>
      <c r="S20" s="92"/>
      <c r="T20" s="92"/>
    </row>
    <row r="21" spans="1:20" ht="16.5" customHeight="1">
      <c r="A21" s="94">
        <f>+RESUMEN!B15</f>
        <v>0</v>
      </c>
      <c r="B21" s="94"/>
      <c r="C21" s="94"/>
      <c r="D21" s="95">
        <f>+RESUMEN!C15</f>
        <v>0</v>
      </c>
      <c r="E21" s="95"/>
      <c r="F21" s="96" t="e">
        <f>+RESUMEN!#REF!</f>
        <v>#REF!</v>
      </c>
      <c r="G21" s="96"/>
      <c r="H21" s="94">
        <f>+RESUMEN!D15</f>
        <v>6</v>
      </c>
      <c r="I21" s="94"/>
      <c r="J21" s="94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0" ht="16.5" customHeight="1">
      <c r="A22" s="94">
        <f>+RESUMEN!B32</f>
        <v>0</v>
      </c>
      <c r="B22" s="94"/>
      <c r="C22" s="94"/>
      <c r="D22" s="95">
        <f>+RESUMEN!C32</f>
        <v>0</v>
      </c>
      <c r="E22" s="95"/>
      <c r="F22" s="96" t="e">
        <f>+RESUMEN!#REF!</f>
        <v>#REF!</v>
      </c>
      <c r="G22" s="96"/>
      <c r="H22" s="94">
        <f>+RESUMEN!D32</f>
        <v>0</v>
      </c>
      <c r="I22" s="94"/>
      <c r="J22" s="94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0" ht="16.5" customHeight="1">
      <c r="A23" s="94">
        <f>+RESUMEN!B33</f>
        <v>0</v>
      </c>
      <c r="B23" s="94"/>
      <c r="C23" s="94"/>
      <c r="D23" s="95">
        <f>+RESUMEN!C33</f>
        <v>0</v>
      </c>
      <c r="E23" s="95"/>
      <c r="F23" s="96" t="e">
        <f>+RESUMEN!#REF!</f>
        <v>#REF!</v>
      </c>
      <c r="G23" s="96"/>
      <c r="H23" s="94">
        <f>+RESUMEN!D33</f>
        <v>0</v>
      </c>
      <c r="I23" s="94"/>
      <c r="J23" s="94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1:20" ht="16.5" customHeight="1">
      <c r="A24" s="94">
        <f>+RESUMEN!B34</f>
        <v>0</v>
      </c>
      <c r="B24" s="94"/>
      <c r="C24" s="94"/>
      <c r="D24" s="95">
        <f>+RESUMEN!C34</f>
        <v>0</v>
      </c>
      <c r="E24" s="95"/>
      <c r="F24" s="96" t="e">
        <f>+RESUMEN!#REF!</f>
        <v>#REF!</v>
      </c>
      <c r="G24" s="96"/>
      <c r="H24" s="94">
        <f>+RESUMEN!D34</f>
        <v>0</v>
      </c>
      <c r="I24" s="94"/>
      <c r="J24" s="94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1:20" ht="15.75" customHeight="1">
      <c r="A25" s="94">
        <f>+RESUMEN!B35</f>
        <v>0</v>
      </c>
      <c r="B25" s="94"/>
      <c r="C25" s="94"/>
      <c r="D25" s="95">
        <f>+RESUMEN!C35</f>
        <v>0</v>
      </c>
      <c r="E25" s="95"/>
      <c r="F25" s="98" t="e">
        <f>+RESUMEN!#REF!</f>
        <v>#REF!</v>
      </c>
      <c r="G25" s="98"/>
      <c r="H25" s="94">
        <f>+RESUMEN!D35</f>
        <v>0</v>
      </c>
      <c r="I25" s="94"/>
      <c r="J25" s="94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1:20" ht="15.75" customHeight="1">
      <c r="A26" s="94">
        <f>+RESUMEN!B36</f>
        <v>0</v>
      </c>
      <c r="B26" s="94"/>
      <c r="C26" s="94"/>
      <c r="D26" s="95">
        <f>+RESUMEN!C36</f>
        <v>0</v>
      </c>
      <c r="E26" s="95"/>
      <c r="F26" s="98" t="e">
        <f>+RESUMEN!#REF!</f>
        <v>#REF!</v>
      </c>
      <c r="G26" s="98"/>
      <c r="H26" s="94">
        <f>+RESUMEN!D36</f>
        <v>0</v>
      </c>
      <c r="I26" s="94"/>
      <c r="J26" s="94"/>
      <c r="K26" s="97"/>
      <c r="L26" s="97"/>
      <c r="M26" s="97"/>
      <c r="N26" s="97"/>
      <c r="O26" s="97"/>
      <c r="P26" s="97"/>
      <c r="Q26" s="97"/>
      <c r="R26" s="97"/>
      <c r="S26" s="97"/>
      <c r="T26" s="97"/>
    </row>
    <row r="27" spans="1:20" ht="16.5" customHeight="1">
      <c r="A27" s="94">
        <f>+RESUMEN!B37</f>
        <v>0</v>
      </c>
      <c r="B27" s="94"/>
      <c r="C27" s="94"/>
      <c r="D27" s="95">
        <f>+RESUMEN!C37</f>
        <v>0</v>
      </c>
      <c r="E27" s="95"/>
      <c r="F27" s="96" t="e">
        <f>+RESUMEN!#REF!</f>
        <v>#REF!</v>
      </c>
      <c r="G27" s="96"/>
      <c r="H27" s="94">
        <f>+RESUMEN!D37</f>
        <v>0</v>
      </c>
      <c r="I27" s="94"/>
      <c r="J27" s="94"/>
      <c r="K27" s="97"/>
      <c r="L27" s="97"/>
      <c r="M27" s="97"/>
      <c r="N27" s="97"/>
      <c r="O27" s="97"/>
      <c r="P27" s="97"/>
      <c r="Q27" s="97"/>
      <c r="R27" s="97"/>
      <c r="S27" s="97"/>
      <c r="T27" s="97"/>
    </row>
    <row r="28" spans="1:20" ht="16.5" customHeight="1">
      <c r="A28" s="94">
        <f>+RESUMEN!B38</f>
        <v>0</v>
      </c>
      <c r="B28" s="94"/>
      <c r="C28" s="94"/>
      <c r="D28" s="95">
        <f>+RESUMEN!C38</f>
        <v>0</v>
      </c>
      <c r="E28" s="95"/>
      <c r="F28" s="96" t="e">
        <f>+RESUMEN!#REF!</f>
        <v>#REF!</v>
      </c>
      <c r="G28" s="96"/>
      <c r="H28" s="94">
        <f>+RESUMEN!D38</f>
        <v>0</v>
      </c>
      <c r="I28" s="94"/>
      <c r="J28" s="94"/>
      <c r="K28" s="97"/>
      <c r="L28" s="97"/>
      <c r="M28" s="97"/>
      <c r="N28" s="97"/>
      <c r="O28" s="97"/>
      <c r="P28" s="97"/>
      <c r="Q28" s="97"/>
      <c r="R28" s="97"/>
      <c r="S28" s="97"/>
      <c r="T28" s="97"/>
    </row>
    <row r="29" spans="1:20" ht="16.5" customHeight="1">
      <c r="A29" s="94">
        <f>+RESUMEN!B39</f>
        <v>0</v>
      </c>
      <c r="B29" s="94"/>
      <c r="C29" s="94"/>
      <c r="D29" s="95">
        <f>+RESUMEN!C39</f>
        <v>0</v>
      </c>
      <c r="E29" s="95"/>
      <c r="F29" s="96" t="e">
        <f>+RESUMEN!#REF!</f>
        <v>#REF!</v>
      </c>
      <c r="G29" s="96"/>
      <c r="H29" s="94">
        <f>+RESUMEN!D39</f>
        <v>0</v>
      </c>
      <c r="I29" s="94"/>
      <c r="J29" s="94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6.5" customHeight="1">
      <c r="A30" s="94">
        <f>+RESUMEN!B40</f>
        <v>0</v>
      </c>
      <c r="B30" s="94"/>
      <c r="C30" s="94"/>
      <c r="D30" s="95">
        <f>+RESUMEN!C40</f>
        <v>0</v>
      </c>
      <c r="E30" s="95"/>
      <c r="F30" s="96" t="e">
        <f>+RESUMEN!#REF!</f>
        <v>#REF!</v>
      </c>
      <c r="G30" s="96"/>
      <c r="H30" s="94">
        <f>+RESUMEN!D40</f>
        <v>0</v>
      </c>
      <c r="I30" s="94"/>
      <c r="J30" s="94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spans="1:20" ht="16.5" customHeight="1">
      <c r="A31" s="94">
        <f>+RESUMEN!B41</f>
        <v>0</v>
      </c>
      <c r="B31" s="94"/>
      <c r="C31" s="94"/>
      <c r="D31" s="95">
        <f>+RESUMEN!C41</f>
        <v>0</v>
      </c>
      <c r="E31" s="95"/>
      <c r="F31" s="96" t="e">
        <f>+RESUMEN!#REF!</f>
        <v>#REF!</v>
      </c>
      <c r="G31" s="96"/>
      <c r="H31" s="94">
        <f>+RESUMEN!D41</f>
        <v>0</v>
      </c>
      <c r="I31" s="94"/>
      <c r="J31" s="94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1:20" ht="16.5" customHeight="1">
      <c r="A32" s="94" t="e">
        <f>+RESUMEN!#REF!</f>
        <v>#REF!</v>
      </c>
      <c r="B32" s="94"/>
      <c r="C32" s="94"/>
      <c r="D32" s="95" t="e">
        <f>+RESUMEN!#REF!</f>
        <v>#REF!</v>
      </c>
      <c r="E32" s="95"/>
      <c r="F32" s="96" t="e">
        <f>+RESUMEN!#REF!</f>
        <v>#REF!</v>
      </c>
      <c r="G32" s="96"/>
      <c r="H32" s="94" t="e">
        <f>+RESUMEN!#REF!</f>
        <v>#REF!</v>
      </c>
      <c r="I32" s="94"/>
      <c r="J32" s="94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1:20" ht="16.5" customHeight="1">
      <c r="A33" s="94" t="e">
        <f>+RESUMEN!#REF!</f>
        <v>#REF!</v>
      </c>
      <c r="B33" s="94"/>
      <c r="C33" s="94"/>
      <c r="D33" s="95" t="e">
        <f>+RESUMEN!#REF!</f>
        <v>#REF!</v>
      </c>
      <c r="E33" s="95"/>
      <c r="F33" s="96" t="e">
        <f>+RESUMEN!#REF!</f>
        <v>#REF!</v>
      </c>
      <c r="G33" s="96"/>
      <c r="H33" s="94" t="e">
        <f>+RESUMEN!#REF!</f>
        <v>#REF!</v>
      </c>
      <c r="I33" s="94"/>
      <c r="J33" s="94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ht="16.5" customHeight="1">
      <c r="A34" s="94">
        <f>+RESUMEN!B53</f>
        <v>0</v>
      </c>
      <c r="B34" s="94"/>
      <c r="C34" s="94"/>
      <c r="D34" s="95">
        <f>+RESUMEN!C53</f>
        <v>0</v>
      </c>
      <c r="E34" s="95"/>
      <c r="F34" s="96" t="e">
        <f>+RESUMEN!#REF!</f>
        <v>#REF!</v>
      </c>
      <c r="G34" s="96"/>
      <c r="H34" s="94">
        <f>+RESUMEN!D53</f>
        <v>0</v>
      </c>
      <c r="I34" s="94"/>
      <c r="J34" s="94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0" ht="16.5" customHeight="1">
      <c r="A35" s="94" t="e">
        <f>+RESUMEN!#REF!</f>
        <v>#REF!</v>
      </c>
      <c r="B35" s="94"/>
      <c r="C35" s="94"/>
      <c r="D35" s="95" t="e">
        <f>+RESUMEN!#REF!</f>
        <v>#REF!</v>
      </c>
      <c r="E35" s="95"/>
      <c r="F35" s="96" t="e">
        <f>+RESUMEN!#REF!</f>
        <v>#REF!</v>
      </c>
      <c r="G35" s="96"/>
      <c r="H35" s="94" t="e">
        <f>+RESUMEN!#REF!</f>
        <v>#REF!</v>
      </c>
      <c r="I35" s="94"/>
      <c r="J35" s="94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ht="16.5" customHeight="1">
      <c r="A36" s="94" t="e">
        <f>+RESUMEN!#REF!</f>
        <v>#REF!</v>
      </c>
      <c r="B36" s="94"/>
      <c r="C36" s="94"/>
      <c r="D36" s="95" t="e">
        <f>+RESUMEN!#REF!</f>
        <v>#REF!</v>
      </c>
      <c r="E36" s="95"/>
      <c r="F36" s="96" t="e">
        <f>+RESUMEN!#REF!</f>
        <v>#REF!</v>
      </c>
      <c r="G36" s="96"/>
      <c r="H36" s="94" t="e">
        <f>+RESUMEN!#REF!</f>
        <v>#REF!</v>
      </c>
      <c r="I36" s="94"/>
      <c r="J36" s="94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20" ht="16.5">
      <c r="A37" s="94" t="e">
        <f>+RESUMEN!#REF!</f>
        <v>#REF!</v>
      </c>
      <c r="B37" s="94"/>
      <c r="C37" s="94"/>
      <c r="D37" s="95" t="e">
        <f>+RESUMEN!#REF!</f>
        <v>#REF!</v>
      </c>
      <c r="E37" s="95"/>
      <c r="F37" s="96" t="e">
        <f>+RESUMEN!#REF!</f>
        <v>#REF!</v>
      </c>
      <c r="G37" s="96"/>
      <c r="H37" s="94" t="e">
        <f>+RESUMEN!#REF!</f>
        <v>#REF!</v>
      </c>
      <c r="I37" s="94"/>
      <c r="J37" s="94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6.5">
      <c r="A38" s="94" t="e">
        <f>+RESUMEN!#REF!</f>
        <v>#REF!</v>
      </c>
      <c r="B38" s="94"/>
      <c r="C38" s="94"/>
      <c r="D38" s="95" t="e">
        <f>+RESUMEN!#REF!</f>
        <v>#REF!</v>
      </c>
      <c r="E38" s="95"/>
      <c r="F38" s="96" t="e">
        <f>+RESUMEN!#REF!</f>
        <v>#REF!</v>
      </c>
      <c r="G38" s="96"/>
      <c r="H38" s="94" t="e">
        <f>+RESUMEN!#REF!</f>
        <v>#REF!</v>
      </c>
      <c r="I38" s="94"/>
      <c r="J38" s="94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1:20" ht="16.5">
      <c r="A39" s="94" t="e">
        <f>+RESUMEN!#REF!</f>
        <v>#REF!</v>
      </c>
      <c r="B39" s="94"/>
      <c r="C39" s="94"/>
      <c r="D39" s="95" t="e">
        <f>+RESUMEN!#REF!</f>
        <v>#REF!</v>
      </c>
      <c r="E39" s="95"/>
      <c r="F39" s="96" t="e">
        <f>+RESUMEN!#REF!</f>
        <v>#REF!</v>
      </c>
      <c r="G39" s="96"/>
      <c r="H39" s="94" t="e">
        <f>+RESUMEN!#REF!</f>
        <v>#REF!</v>
      </c>
      <c r="I39" s="94"/>
      <c r="J39" s="94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1:20" ht="16.5">
      <c r="A40" s="94">
        <f>+RESUMEN!B54</f>
        <v>0</v>
      </c>
      <c r="B40" s="94"/>
      <c r="C40" s="94"/>
      <c r="D40" s="95">
        <f>+RESUMEN!C54</f>
        <v>0</v>
      </c>
      <c r="E40" s="95"/>
      <c r="F40" s="96" t="e">
        <f>+RESUMEN!#REF!</f>
        <v>#REF!</v>
      </c>
      <c r="G40" s="96"/>
      <c r="H40" s="94">
        <f>+RESUMEN!D54</f>
        <v>0</v>
      </c>
      <c r="I40" s="94"/>
      <c r="J40" s="94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8:20" ht="13.5">
      <c r="H41" s="99" t="e">
        <f>SUM(H21:J40)</f>
        <v>#REF!</v>
      </c>
      <c r="I41" s="99"/>
      <c r="J41" s="99"/>
      <c r="K41" s="100"/>
      <c r="L41" s="100"/>
      <c r="M41" s="100"/>
      <c r="N41" s="101"/>
      <c r="O41" s="101"/>
      <c r="P41" s="101"/>
      <c r="Q41" s="100"/>
      <c r="R41" s="100"/>
      <c r="S41" s="100"/>
      <c r="T41" s="100"/>
    </row>
    <row r="42" spans="8:20" ht="12.75"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1:20" ht="16.5" customHeight="1">
      <c r="A43" s="102"/>
      <c r="B43" s="103"/>
      <c r="C43" s="103"/>
      <c r="D43" s="103"/>
      <c r="E43" s="103"/>
      <c r="F43" s="103"/>
      <c r="G43" s="103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5"/>
    </row>
    <row r="44" spans="1:20" ht="16.5" customHeight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6"/>
    </row>
    <row r="45" spans="1:20" ht="16.5" customHeight="1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6"/>
    </row>
    <row r="46" spans="1:20" ht="16.5" customHeigh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6"/>
    </row>
    <row r="47" spans="1:20" ht="16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6"/>
    </row>
    <row r="48" spans="1:20" ht="16.5" customHeight="1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6"/>
    </row>
    <row r="49" spans="1:20" ht="16.5" customHeight="1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6"/>
    </row>
    <row r="50" spans="1:20" ht="16.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6"/>
    </row>
    <row r="51" spans="1:20" ht="16.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6"/>
    </row>
    <row r="52" spans="1:20" ht="16.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6"/>
    </row>
    <row r="53" spans="1:20" ht="16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6"/>
    </row>
    <row r="54" spans="1:20" ht="16.5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6"/>
    </row>
  </sheetData>
  <sheetProtection selectLockedCells="1" selectUnlockedCells="1"/>
  <mergeCells count="140">
    <mergeCell ref="A1:T1"/>
    <mergeCell ref="P4:T6"/>
    <mergeCell ref="D8:E8"/>
    <mergeCell ref="G8:O8"/>
    <mergeCell ref="Q8:T8"/>
    <mergeCell ref="D10:K10"/>
    <mergeCell ref="L10:M10"/>
    <mergeCell ref="N10:Q10"/>
    <mergeCell ref="R10:T10"/>
    <mergeCell ref="D12:M12"/>
    <mergeCell ref="O12:T12"/>
    <mergeCell ref="E14:J14"/>
    <mergeCell ref="O14:T14"/>
    <mergeCell ref="A18:R18"/>
    <mergeCell ref="A20:C20"/>
    <mergeCell ref="D20:G20"/>
    <mergeCell ref="H20:J20"/>
    <mergeCell ref="K20:M20"/>
    <mergeCell ref="N20:T20"/>
    <mergeCell ref="A21:C21"/>
    <mergeCell ref="D21:E21"/>
    <mergeCell ref="F21:G21"/>
    <mergeCell ref="H21:J21"/>
    <mergeCell ref="K21:M21"/>
    <mergeCell ref="N21:T21"/>
    <mergeCell ref="A22:C22"/>
    <mergeCell ref="D22:E22"/>
    <mergeCell ref="F22:G22"/>
    <mergeCell ref="H22:J22"/>
    <mergeCell ref="K22:M22"/>
    <mergeCell ref="N22:T22"/>
    <mergeCell ref="A23:C23"/>
    <mergeCell ref="D23:E23"/>
    <mergeCell ref="F23:G23"/>
    <mergeCell ref="H23:J23"/>
    <mergeCell ref="K23:M23"/>
    <mergeCell ref="N23:T23"/>
    <mergeCell ref="A24:C24"/>
    <mergeCell ref="D24:E24"/>
    <mergeCell ref="F24:G24"/>
    <mergeCell ref="H24:J24"/>
    <mergeCell ref="K24:M24"/>
    <mergeCell ref="N24:T24"/>
    <mergeCell ref="A25:C25"/>
    <mergeCell ref="D25:E25"/>
    <mergeCell ref="F25:G25"/>
    <mergeCell ref="H25:J25"/>
    <mergeCell ref="K25:M25"/>
    <mergeCell ref="N25:T25"/>
    <mergeCell ref="A26:C26"/>
    <mergeCell ref="D26:E26"/>
    <mergeCell ref="F26:G26"/>
    <mergeCell ref="H26:J26"/>
    <mergeCell ref="K26:M26"/>
    <mergeCell ref="N26:T26"/>
    <mergeCell ref="A27:C27"/>
    <mergeCell ref="D27:E27"/>
    <mergeCell ref="F27:G27"/>
    <mergeCell ref="H27:J27"/>
    <mergeCell ref="K27:M27"/>
    <mergeCell ref="N27:T27"/>
    <mergeCell ref="A28:C28"/>
    <mergeCell ref="D28:E28"/>
    <mergeCell ref="F28:G28"/>
    <mergeCell ref="H28:J28"/>
    <mergeCell ref="K28:M28"/>
    <mergeCell ref="N28:T28"/>
    <mergeCell ref="A29:C29"/>
    <mergeCell ref="D29:E29"/>
    <mergeCell ref="F29:G29"/>
    <mergeCell ref="H29:J29"/>
    <mergeCell ref="K29:M29"/>
    <mergeCell ref="N29:T29"/>
    <mergeCell ref="A30:C30"/>
    <mergeCell ref="D30:E30"/>
    <mergeCell ref="F30:G30"/>
    <mergeCell ref="H30:J30"/>
    <mergeCell ref="K30:M30"/>
    <mergeCell ref="N30:T30"/>
    <mergeCell ref="A31:C31"/>
    <mergeCell ref="D31:E31"/>
    <mergeCell ref="F31:G31"/>
    <mergeCell ref="H31:J31"/>
    <mergeCell ref="K31:M31"/>
    <mergeCell ref="N31:T31"/>
    <mergeCell ref="A32:C32"/>
    <mergeCell ref="D32:E32"/>
    <mergeCell ref="F32:G32"/>
    <mergeCell ref="H32:J32"/>
    <mergeCell ref="K32:M32"/>
    <mergeCell ref="N32:T32"/>
    <mergeCell ref="A33:C33"/>
    <mergeCell ref="D33:E33"/>
    <mergeCell ref="F33:G33"/>
    <mergeCell ref="H33:J33"/>
    <mergeCell ref="K33:M33"/>
    <mergeCell ref="N33:T33"/>
    <mergeCell ref="A34:C34"/>
    <mergeCell ref="D34:E34"/>
    <mergeCell ref="F34:G34"/>
    <mergeCell ref="H34:J34"/>
    <mergeCell ref="K34:M34"/>
    <mergeCell ref="N34:T34"/>
    <mergeCell ref="A35:C35"/>
    <mergeCell ref="D35:E35"/>
    <mergeCell ref="F35:G35"/>
    <mergeCell ref="H35:J35"/>
    <mergeCell ref="K35:M35"/>
    <mergeCell ref="N35:T35"/>
    <mergeCell ref="A36:C36"/>
    <mergeCell ref="D36:E36"/>
    <mergeCell ref="F36:G36"/>
    <mergeCell ref="H36:J36"/>
    <mergeCell ref="K36:M36"/>
    <mergeCell ref="N36:T36"/>
    <mergeCell ref="A37:C37"/>
    <mergeCell ref="D37:E37"/>
    <mergeCell ref="F37:G37"/>
    <mergeCell ref="H37:J37"/>
    <mergeCell ref="K37:M37"/>
    <mergeCell ref="N37:T37"/>
    <mergeCell ref="A38:C38"/>
    <mergeCell ref="D38:E38"/>
    <mergeCell ref="F38:G38"/>
    <mergeCell ref="H38:J38"/>
    <mergeCell ref="K38:M38"/>
    <mergeCell ref="N38:T38"/>
    <mergeCell ref="A39:C39"/>
    <mergeCell ref="D39:E39"/>
    <mergeCell ref="F39:G39"/>
    <mergeCell ref="H39:J39"/>
    <mergeCell ref="K39:M39"/>
    <mergeCell ref="N39:T39"/>
    <mergeCell ref="A40:C40"/>
    <mergeCell ref="D40:E40"/>
    <mergeCell ref="F40:G40"/>
    <mergeCell ref="H40:J40"/>
    <mergeCell ref="K40:M40"/>
    <mergeCell ref="N40:T40"/>
    <mergeCell ref="H41:J41"/>
  </mergeCells>
  <printOptions horizontalCentered="1" verticalCentered="1"/>
  <pageMargins left="0.5902777777777778" right="0.39375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2013-09-02T14:30:50Z</cp:lastPrinted>
  <dcterms:modified xsi:type="dcterms:W3CDTF">2014-01-02T16:54:58Z</dcterms:modified>
  <cp:category/>
  <cp:version/>
  <cp:contentType/>
  <cp:contentStatus/>
  <cp:revision>19</cp:revision>
</cp:coreProperties>
</file>