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embeddings/oleObject5.bin" ContentType="application/vnd.openxmlformats-officedocument.oleObject"/>
  <Override PartName="/xl/embeddings/oleObject6.bin" ContentType="application/vnd.openxmlformats-officedocument.oleObject"/>
  <Override PartName="/customXml/itemProps1.xml" ContentType="application/vnd.openxmlformats-officedocument.customXmlProperties+xml"/>
  <Default Extension="emf" ContentType="image/x-emf"/>
  <Override PartName="/xl/embeddings/oleObject3.bin" ContentType="application/vnd.openxmlformats-officedocument.oleObject"/>
  <Override PartName="/xl/embeddings/oleObject4.bin" ContentType="application/vnd.openxmlformats-officedocument.oleObject"/>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xl/embeddings/oleObject2.bin" ContentType="application/vnd.openxmlformats-officedocument.oleObject"/>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ThisWorkbook" defaultThemeVersion="124226"/>
  <bookViews>
    <workbookView xWindow="-30" yWindow="-75" windowWidth="12120" windowHeight="8340" tabRatio="663"/>
  </bookViews>
  <sheets>
    <sheet name="Instructions" sheetId="6" r:id="rId1"/>
    <sheet name="Progress Report Phase III" sheetId="7" r:id="rId2"/>
    <sheet name="Personnel Summary" sheetId="3" r:id="rId3"/>
    <sheet name="Direct Cost Summary" sheetId="4" r:id="rId4"/>
    <sheet name="CPFF Invoice" sheetId="5" r:id="rId5"/>
  </sheets>
  <definedNames>
    <definedName name="DirectCost" localSheetId="3">'Direct Cost Summary'!$A$28</definedName>
    <definedName name="DSTotal1" localSheetId="2">'Personnel Summary'!$H$15:$H$40</definedName>
    <definedName name="DSTotal2" localSheetId="2">'Personnel Summary'!$H$44:$H$49</definedName>
    <definedName name="EarnedToDate" localSheetId="4">'CPFF Invoice'!$H$43:$H$46</definedName>
    <definedName name="Hours1" localSheetId="2">'Personnel Summary'!$F$15:$F$40</definedName>
    <definedName name="Hours2" localSheetId="2">'Personnel Summary'!$F$44:$F$49</definedName>
    <definedName name="Invoice" localSheetId="4">'CPFF Invoice'!$A$46</definedName>
    <definedName name="OTPCost" localSheetId="2">'Personnel Summary'!$K$15:$K$40</definedName>
    <definedName name="PerSum1" localSheetId="2">'Personnel Summary'!$A$40</definedName>
    <definedName name="PerSum2" localSheetId="2">'Personnel Summary'!$A$49</definedName>
    <definedName name="_xlnm.Print_Area" localSheetId="4">'CPFF Invoice'!$A$1:$I$64</definedName>
    <definedName name="_xlnm.Print_Area" localSheetId="3">'Direct Cost Summary'!$A$14:$H$29</definedName>
    <definedName name="_xlnm.Print_Area" localSheetId="0">Instructions!$A$1:$B$32</definedName>
    <definedName name="_xlnm.Print_Area" localSheetId="2">'Personnel Summary'!$A$14:$K$52</definedName>
    <definedName name="_xlnm.Print_Area" localSheetId="1">'Progress Report Phase III'!$A$15:$I$44</definedName>
    <definedName name="_xlnm.Print_Titles" localSheetId="3">'Direct Cost Summary'!$1:$13</definedName>
    <definedName name="_xlnm.Print_Titles" localSheetId="2">'Personnel Summary'!$1:$13</definedName>
    <definedName name="_xlnm.Print_Titles" localSheetId="1">'Progress Report Phase III'!$1:$14</definedName>
    <definedName name="ProgRpt1" localSheetId="1">'Progress Report Phase III'!$A$25</definedName>
    <definedName name="ProgRpt2" localSheetId="1">'Progress Report Phase III'!$A$32</definedName>
    <definedName name="QDSTotal" localSheetId="2">'Personnel Summary'!$H$44</definedName>
    <definedName name="QHours" localSheetId="2">'Personnel Summary'!$F$44</definedName>
    <definedName name="TotalDC" localSheetId="3">'Direct Cost Summary'!$F$16:$F$28</definedName>
  </definedNames>
  <calcPr calcId="125725" fullPrecision="0"/>
</workbook>
</file>

<file path=xl/calcChain.xml><?xml version="1.0" encoding="utf-8"?>
<calcChain xmlns="http://schemas.openxmlformats.org/spreadsheetml/2006/main">
  <c r="H45" i="5"/>
  <c r="H44"/>
  <c r="H43"/>
  <c r="F18" i="4" l="1"/>
  <c r="F19"/>
  <c r="F20"/>
  <c r="F21"/>
  <c r="F22"/>
  <c r="F23"/>
  <c r="F24"/>
  <c r="F25"/>
  <c r="F26"/>
  <c r="F27"/>
  <c r="F15"/>
  <c r="F29" s="1"/>
  <c r="K41" i="3"/>
  <c r="K16"/>
  <c r="K17"/>
  <c r="K18"/>
  <c r="K19"/>
  <c r="K20"/>
  <c r="K21"/>
  <c r="K22"/>
  <c r="K23"/>
  <c r="K24"/>
  <c r="K25"/>
  <c r="K26"/>
  <c r="K27"/>
  <c r="K28"/>
  <c r="K29"/>
  <c r="K30"/>
  <c r="K31"/>
  <c r="K32"/>
  <c r="K33"/>
  <c r="K34"/>
  <c r="K35"/>
  <c r="K36"/>
  <c r="K37"/>
  <c r="K38"/>
  <c r="K39"/>
  <c r="K40"/>
  <c r="H16"/>
  <c r="H17"/>
  <c r="H18"/>
  <c r="H19"/>
  <c r="H20"/>
  <c r="H21"/>
  <c r="H22"/>
  <c r="H23"/>
  <c r="H24"/>
  <c r="H25"/>
  <c r="H26"/>
  <c r="H27"/>
  <c r="H28"/>
  <c r="H29"/>
  <c r="H30"/>
  <c r="H31"/>
  <c r="H32"/>
  <c r="H33"/>
  <c r="H34"/>
  <c r="H35"/>
  <c r="H36"/>
  <c r="H38"/>
  <c r="H39"/>
  <c r="D26" i="7"/>
  <c r="C26"/>
  <c r="B26"/>
  <c r="H26"/>
  <c r="E34"/>
  <c r="I26"/>
  <c r="G26"/>
  <c r="F26"/>
  <c r="E26"/>
  <c r="I18"/>
  <c r="I19"/>
  <c r="I20"/>
  <c r="I21"/>
  <c r="I22"/>
  <c r="I23"/>
  <c r="I24"/>
  <c r="I17"/>
  <c r="H18"/>
  <c r="H19"/>
  <c r="H20"/>
  <c r="H21"/>
  <c r="H22"/>
  <c r="H23"/>
  <c r="H24"/>
  <c r="H17"/>
  <c r="G50" i="5" l="1"/>
  <c r="F44" i="3" l="1"/>
  <c r="F16" l="1"/>
  <c r="F17"/>
  <c r="F18"/>
  <c r="F19"/>
  <c r="F20"/>
  <c r="F21"/>
  <c r="F22"/>
  <c r="F23"/>
  <c r="F24"/>
  <c r="F25"/>
  <c r="F26"/>
  <c r="F27"/>
  <c r="F28"/>
  <c r="F29"/>
  <c r="F30"/>
  <c r="F31"/>
  <c r="F32"/>
  <c r="F33"/>
  <c r="F34"/>
  <c r="F35"/>
  <c r="F36"/>
  <c r="F37"/>
  <c r="H37" s="1"/>
  <c r="H41" s="1"/>
  <c r="F38"/>
  <c r="F39"/>
  <c r="F15"/>
  <c r="H45"/>
  <c r="H46"/>
  <c r="H48"/>
  <c r="F45"/>
  <c r="F46"/>
  <c r="F47"/>
  <c r="H47" s="1"/>
  <c r="F48"/>
  <c r="H44"/>
  <c r="H49"/>
  <c r="G58" i="5"/>
  <c r="I5"/>
  <c r="H50" i="3" l="1"/>
  <c r="H51" s="1"/>
  <c r="I24" i="5"/>
  <c r="G24"/>
  <c r="G8"/>
  <c r="F28" i="4"/>
  <c r="F17"/>
  <c r="F16"/>
  <c r="H8" l="1"/>
  <c r="H6"/>
  <c r="F6"/>
  <c r="B6"/>
  <c r="K6" i="3"/>
  <c r="H6"/>
  <c r="K8"/>
  <c r="D50"/>
  <c r="F49"/>
  <c r="E41"/>
  <c r="D41"/>
  <c r="F40"/>
  <c r="H40" s="1"/>
  <c r="K15"/>
  <c r="F41"/>
  <c r="F50" l="1"/>
  <c r="H15"/>
  <c r="B6" l="1"/>
  <c r="G39" i="7"/>
  <c r="H46" i="5"/>
  <c r="B17" l="1"/>
  <c r="B16"/>
  <c r="B15"/>
  <c r="B12" i="4"/>
  <c r="B11"/>
  <c r="B10"/>
  <c r="B9"/>
  <c r="B8"/>
  <c r="F17" i="5"/>
  <c r="F16"/>
  <c r="I6"/>
  <c r="H10" i="4"/>
  <c r="K10" i="3"/>
  <c r="B38" i="5" l="1"/>
  <c r="F32"/>
  <c r="H32" s="1"/>
  <c r="F40"/>
  <c r="H40" s="1"/>
  <c r="F38" l="1"/>
  <c r="H38" s="1"/>
  <c r="F30"/>
  <c r="H30" l="1"/>
  <c r="F35"/>
  <c r="H35" s="1"/>
  <c r="C36" l="1"/>
  <c r="H48"/>
  <c r="F52"/>
</calcChain>
</file>

<file path=xl/sharedStrings.xml><?xml version="1.0" encoding="utf-8"?>
<sst xmlns="http://schemas.openxmlformats.org/spreadsheetml/2006/main" count="237" uniqueCount="176">
  <si>
    <t>Illinois Department of Transportation</t>
  </si>
  <si>
    <t>Route</t>
  </si>
  <si>
    <t>Section</t>
  </si>
  <si>
    <t>County</t>
  </si>
  <si>
    <t>Firm Name</t>
  </si>
  <si>
    <t>Date</t>
  </si>
  <si>
    <t>Project</t>
  </si>
  <si>
    <t>Job No.</t>
  </si>
  <si>
    <t>Item</t>
  </si>
  <si>
    <t>Remarks</t>
  </si>
  <si>
    <t>QC/QA</t>
  </si>
  <si>
    <t>Progress Report</t>
  </si>
  <si>
    <t>Employee</t>
  </si>
  <si>
    <t>Hours</t>
  </si>
  <si>
    <t>Classification</t>
  </si>
  <si>
    <t>Rate</t>
  </si>
  <si>
    <t>Total</t>
  </si>
  <si>
    <t>Quantity</t>
  </si>
  <si>
    <t>Total for period</t>
  </si>
  <si>
    <t>To:</t>
  </si>
  <si>
    <t>From:</t>
  </si>
  <si>
    <t>&amp; Supplemental Agreement(s) dated:</t>
  </si>
  <si>
    <t>Firm Address:</t>
  </si>
  <si>
    <t>Phase</t>
  </si>
  <si>
    <t>This Invoice</t>
  </si>
  <si>
    <t>Max allowable</t>
  </si>
  <si>
    <t>this invoice</t>
  </si>
  <si>
    <t xml:space="preserve">average </t>
  </si>
  <si>
    <t>I have reviewed the invoice and found it in compliance with “The Simple Guide To Consultant Payments” published on the Consultant Engineering Sharepoint site.  The percent of work shown as completed on this invoice matches the attached Progress Report signed by the project engineer.</t>
  </si>
  <si>
    <t>I certify the costs included in this invoice have been expended and the percent of work shown as completed on this invoice is correct.  As the prime consultant, work invoices included in this invoice for work done by others were reviewed and approved.</t>
  </si>
  <si>
    <t>Date:</t>
  </si>
  <si>
    <t>     </t>
  </si>
  <si>
    <t>To expedite processing your invoices, please follow these guidelines when preparing &amp; submitting invoices for payment:</t>
  </si>
  <si>
    <t>Direct costs must be negotiated &amp; included in your agreement to be reimbursable.  Please do not submit direct costs that cannot be processed.  If a direct cost needs to be added, a supplemental agreement must be approved.</t>
  </si>
  <si>
    <t>Note:  The most recent invoices posted on the internet do not have a retainage line.  As of November 2003, we no longer retain from the consultants.  Please download the latest version of the invoice form.</t>
  </si>
  <si>
    <t>Previously Invoiced</t>
  </si>
  <si>
    <t>Rate**</t>
  </si>
  <si>
    <t>2)  Maximum Payable</t>
  </si>
  <si>
    <r>
      <t>Please note</t>
    </r>
    <r>
      <rPr>
        <sz val="11"/>
        <rFont val="Arial"/>
        <family val="2"/>
      </rPr>
      <t xml:space="preserve">:  </t>
    </r>
    <r>
      <rPr>
        <b/>
        <sz val="11"/>
        <rFont val="Arial"/>
        <family val="2"/>
      </rPr>
      <t>Meals can be charged only if associated with travel.</t>
    </r>
    <r>
      <rPr>
        <sz val="11"/>
        <rFont val="Arial"/>
        <family val="2"/>
      </rPr>
      <t xml:space="preserve">  If overnight travel, per diem should be used in ¼ day increments in accordance with the Illinois State Travel Control Board </t>
    </r>
    <r>
      <rPr>
        <sz val="11"/>
        <color indexed="12"/>
        <rFont val="Arial"/>
        <family val="2"/>
      </rPr>
      <t>(</t>
    </r>
    <r>
      <rPr>
        <u/>
        <sz val="11"/>
        <color indexed="12"/>
        <rFont val="Arial"/>
        <family val="2"/>
      </rPr>
      <t>http://www.state.il.us/cms/2_servicese_oth/trvlguid.htm</t>
    </r>
    <r>
      <rPr>
        <sz val="11"/>
        <color indexed="12"/>
        <rFont val="Arial"/>
        <family val="2"/>
      </rPr>
      <t xml:space="preserve">).  </t>
    </r>
  </si>
  <si>
    <t>Regular Hours</t>
  </si>
  <si>
    <t>Overtime Premium Hours</t>
  </si>
  <si>
    <t>Overtime Premium Cost</t>
  </si>
  <si>
    <t>Premium Rate</t>
  </si>
  <si>
    <t>Consultant:</t>
  </si>
  <si>
    <t>Earned to Date</t>
  </si>
  <si>
    <t>Consultant's Job Number</t>
  </si>
  <si>
    <t>Approved</t>
  </si>
  <si>
    <t>7)  Direct Costs Prime</t>
  </si>
  <si>
    <t>8)  Services by others</t>
  </si>
  <si>
    <t>9)  Total invoiced for project including this invoice</t>
  </si>
  <si>
    <t>Max Allowable Rate</t>
  </si>
  <si>
    <t>10)  Previously Invoiced</t>
  </si>
  <si>
    <t>Invoice No.</t>
  </si>
  <si>
    <t>Work Order No.</t>
  </si>
  <si>
    <t>Personnel Summary</t>
  </si>
  <si>
    <t>for Period</t>
  </si>
  <si>
    <t>PTB / Item #</t>
  </si>
  <si>
    <t>Total Labor excluding QC/QA</t>
  </si>
  <si>
    <t>Total Labor for QC/QA</t>
  </si>
  <si>
    <t>TOTAL LABOR</t>
  </si>
  <si>
    <t>Direct Cost Summary</t>
  </si>
  <si>
    <t>PTB/Item #</t>
  </si>
  <si>
    <t>Overtime Premium (See Personnel Summary)</t>
  </si>
  <si>
    <t>IDOT Rep.</t>
  </si>
  <si>
    <t>By / Date:</t>
  </si>
  <si>
    <t>(Name)</t>
  </si>
  <si>
    <t>Checked</t>
  </si>
  <si>
    <t>(Title)</t>
  </si>
  <si>
    <t>Construction Engineering</t>
  </si>
  <si>
    <t>Invoice Period Starting:</t>
  </si>
  <si>
    <t>Invoice Period Ending:</t>
  </si>
  <si>
    <t>Manhours</t>
  </si>
  <si>
    <t>Engineering $ Summary</t>
  </si>
  <si>
    <t>Const. Contract #</t>
  </si>
  <si>
    <t>Total Man-hours</t>
  </si>
  <si>
    <t>Projected Manhours to Complete</t>
  </si>
  <si>
    <t>Expended Manhours to Date</t>
  </si>
  <si>
    <t>Total $ Auth. (1)</t>
  </si>
  <si>
    <t>Total $ Projected to Complete (2)</t>
  </si>
  <si>
    <t>Total $ Expended to Date</t>
  </si>
  <si>
    <t>% of Contract Complete</t>
  </si>
  <si>
    <t>Totals</t>
  </si>
  <si>
    <t>Contract Value:</t>
  </si>
  <si>
    <t>Amount of original contract</t>
  </si>
  <si>
    <t>Amount of Modification One</t>
  </si>
  <si>
    <t>Current Upper Limit of Compensation:</t>
  </si>
  <si>
    <t>Programmed Dollar Values:</t>
  </si>
  <si>
    <t>Amount Remaining</t>
  </si>
  <si>
    <t>FY09 =</t>
  </si>
  <si>
    <t>FY10 =</t>
  </si>
  <si>
    <t>Submitted by:</t>
  </si>
  <si>
    <t>Project is Progressing within the fiscal year and job duration funding limits</t>
  </si>
  <si>
    <t>Check one of the above</t>
  </si>
  <si>
    <t>Reviewed and approved by:</t>
  </si>
  <si>
    <r>
      <t xml:space="preserve">Note: This form needs to be submitted with each </t>
    </r>
    <r>
      <rPr>
        <b/>
        <sz val="9"/>
        <rFont val="Arial"/>
        <family val="2"/>
      </rPr>
      <t>monthly</t>
    </r>
    <r>
      <rPr>
        <sz val="9"/>
        <rFont val="Arial"/>
        <family val="2"/>
      </rPr>
      <t xml:space="preserve"> invoice. Please make sure that you list each construction</t>
    </r>
  </si>
  <si>
    <r>
      <t xml:space="preserve">Project is </t>
    </r>
    <r>
      <rPr>
        <b/>
        <u/>
        <sz val="9"/>
        <rFont val="Arial"/>
        <family val="2"/>
      </rPr>
      <t>not</t>
    </r>
    <r>
      <rPr>
        <sz val="9"/>
        <rFont val="Arial"/>
        <family val="2"/>
      </rPr>
      <t xml:space="preserve"> progressing within the fiscal year and job duration funding limits</t>
    </r>
  </si>
  <si>
    <t>Resident Engineer</t>
  </si>
  <si>
    <t>Distribution:  2 complete packages plus 2 copies of invoice form to Liaison Engineer.</t>
  </si>
  <si>
    <t xml:space="preserve">      From:</t>
  </si>
  <si>
    <t>Projected $/Surplus to Completion
(1)-(2)</t>
  </si>
  <si>
    <t>Note:  PTB and Job number from original selection must appear on all pages of invoice. Do NOT use the construction project number.</t>
  </si>
  <si>
    <t>Note:  final print should be set to print document in black &amp; white so that shading in fields will not be shown.</t>
  </si>
  <si>
    <r>
      <t>contract and its values. (</t>
    </r>
    <r>
      <rPr>
        <b/>
        <sz val="9"/>
        <rFont val="Arial"/>
        <family val="2"/>
      </rPr>
      <t>Please note</t>
    </r>
    <r>
      <rPr>
        <sz val="9"/>
        <rFont val="Arial"/>
        <family val="2"/>
      </rPr>
      <t xml:space="preserve">: A, B, C Jobs </t>
    </r>
    <r>
      <rPr>
        <b/>
        <sz val="9"/>
        <rFont val="Arial"/>
        <family val="2"/>
      </rPr>
      <t>must</t>
    </r>
    <r>
      <rPr>
        <sz val="9"/>
        <rFont val="Arial"/>
        <family val="2"/>
      </rPr>
      <t xml:space="preserve"> be separated.)</t>
    </r>
  </si>
  <si>
    <t>1.</t>
  </si>
  <si>
    <t>7.</t>
  </si>
  <si>
    <t>6.</t>
  </si>
  <si>
    <t>5.</t>
  </si>
  <si>
    <t>4.</t>
  </si>
  <si>
    <t>3.</t>
  </si>
  <si>
    <t>2.</t>
  </si>
  <si>
    <t xml:space="preserve">Use appropriate invoice form for the type of contract you have.  Please make sure you use the latest form.  </t>
  </si>
  <si>
    <t>Do NOT include copies of timecards nor receipts unless requested for special circumstances</t>
  </si>
  <si>
    <t>When approved overhead changes, submit a copy of the approval letter with the first affected invoice.</t>
  </si>
  <si>
    <t>8.</t>
  </si>
  <si>
    <t>Complete the worksheets in order of appearance. Project information and totals feed into progressive worksheets.   Complete where shaded grey or yellow only.</t>
  </si>
  <si>
    <t xml:space="preserve"> </t>
  </si>
  <si>
    <t>1102 Eastport Plaza</t>
  </si>
  <si>
    <t>P.O. Box 100</t>
  </si>
  <si>
    <t>400 W. Wabash</t>
  </si>
  <si>
    <t>126 East Ash</t>
  </si>
  <si>
    <t>201 West Center Court</t>
  </si>
  <si>
    <t>13473 IL Hwy. 133, P.O. Box 610</t>
  </si>
  <si>
    <t>401 Main</t>
  </si>
  <si>
    <t>700 East Norris Drive</t>
  </si>
  <si>
    <t>819 Depot Avenue</t>
  </si>
  <si>
    <t>Collinsville, IL  62234</t>
  </si>
  <si>
    <t>Carbondale, IL  62903</t>
  </si>
  <si>
    <t>Effingham, IL  62401</t>
  </si>
  <si>
    <t>Springfield, IL  62704</t>
  </si>
  <si>
    <t>Schaumburg, IL  60196</t>
  </si>
  <si>
    <t>Paris, IL  61944</t>
  </si>
  <si>
    <t>Peoria, IL  61602</t>
  </si>
  <si>
    <t>Ottawa, IL  61350</t>
  </si>
  <si>
    <t>Dixon, IL  61021</t>
  </si>
  <si>
    <t>Cost Plus Fixed Fee</t>
  </si>
  <si>
    <t>COST PLUS FIXED FEE</t>
  </si>
  <si>
    <t>1)  Invoice Period</t>
  </si>
  <si>
    <t xml:space="preserve">4)  QC/QA </t>
  </si>
  <si>
    <t xml:space="preserve">5)  Payroll &amp; Overhead </t>
  </si>
  <si>
    <t>6)  Fixed Fee =</t>
  </si>
  <si>
    <t>11)  Payment Due this invoice</t>
  </si>
  <si>
    <t>Mileage</t>
  </si>
  <si>
    <t>Prime Consultant</t>
  </si>
  <si>
    <t>Enter Prime Consultant Liaison Engineer</t>
  </si>
  <si>
    <t>Enter Prime Consultant Company</t>
  </si>
  <si>
    <t>Enter Address</t>
  </si>
  <si>
    <t>Enter City, State &amp; Zip</t>
  </si>
  <si>
    <t>District 1</t>
  </si>
  <si>
    <t>Diane M. O'Keefe, Region 1 Engineer</t>
  </si>
  <si>
    <t>District 2</t>
  </si>
  <si>
    <t>District 3</t>
  </si>
  <si>
    <t>District 4</t>
  </si>
  <si>
    <t>Joseph E. Crowe, Region 3 Engineer</t>
  </si>
  <si>
    <t>District 5</t>
  </si>
  <si>
    <t>District 6</t>
  </si>
  <si>
    <t>Roger L. Driskell, Region 4 Engineer</t>
  </si>
  <si>
    <t>District 7</t>
  </si>
  <si>
    <t>District 8</t>
  </si>
  <si>
    <t>Mary C. Lamie, Region 5 Engineer</t>
  </si>
  <si>
    <t>District 9</t>
  </si>
  <si>
    <r>
      <t>Submit</t>
    </r>
    <r>
      <rPr>
        <b/>
        <sz val="11"/>
        <color indexed="10"/>
        <rFont val="Arial"/>
        <family val="2"/>
      </rPr>
      <t xml:space="preserve"> two</t>
    </r>
    <r>
      <rPr>
        <b/>
        <u/>
        <sz val="11"/>
        <rFont val="Arial"/>
        <family val="2"/>
      </rPr>
      <t xml:space="preserve"> complete packages (with attachments)</t>
    </r>
    <r>
      <rPr>
        <b/>
        <sz val="11"/>
        <rFont val="Arial"/>
        <family val="2"/>
      </rPr>
      <t xml:space="preserve"> and</t>
    </r>
    <r>
      <rPr>
        <b/>
        <sz val="11"/>
        <color indexed="10"/>
        <rFont val="Arial"/>
        <family val="2"/>
      </rPr>
      <t xml:space="preserve"> </t>
    </r>
    <r>
      <rPr>
        <b/>
        <u/>
        <sz val="11"/>
        <color indexed="10"/>
        <rFont val="Arial"/>
        <family val="2"/>
      </rPr>
      <t xml:space="preserve">two </t>
    </r>
    <r>
      <rPr>
        <b/>
        <sz val="11"/>
        <rFont val="Arial"/>
        <family val="2"/>
      </rPr>
      <t>copies of the invoice form.  The Progress Report and Invoice sheets must be SIGNED and DATED by the appropriate consultant staff prior to submittal.</t>
    </r>
  </si>
  <si>
    <t>Subconsultants should submit the proper state invoice form to the prime consultant for payment.  A copy of each subconsultant invoice MUST be signed as approved by the prime consultant and included with the invoice from the prime consultant as documentation for Services by Others. The subconsultant Progress Report  Phase III MUST also be signed as approved, verifying the subconsultant has completed the percentage of work they are invoicing the prime consultant for.</t>
  </si>
  <si>
    <t>To PRINT the CPFF Invoice with attachments, key in "Ctrl+p".  Otherwise select the appropriate sheets and select File then Print from the pull down menu.  The sheets should be submitted in the following order:</t>
  </si>
  <si>
    <r>
      <t xml:space="preserve">                                                                    </t>
    </r>
    <r>
      <rPr>
        <b/>
        <sz val="11"/>
        <rFont val="Wingdings 2"/>
        <family val="1"/>
        <charset val="2"/>
      </rPr>
      <t></t>
    </r>
    <r>
      <rPr>
        <b/>
        <sz val="11"/>
        <rFont val="Arial"/>
        <family val="2"/>
      </rPr>
      <t xml:space="preserve">  CPFF Invoice</t>
    </r>
  </si>
  <si>
    <r>
      <t xml:space="preserve">                                                                    </t>
    </r>
    <r>
      <rPr>
        <b/>
        <sz val="11"/>
        <rFont val="Wingdings 2"/>
        <family val="1"/>
        <charset val="2"/>
      </rPr>
      <t></t>
    </r>
    <r>
      <rPr>
        <b/>
        <sz val="11"/>
        <rFont val="Arial"/>
        <family val="2"/>
      </rPr>
      <t xml:space="preserve">  Personnel Summary</t>
    </r>
  </si>
  <si>
    <r>
      <t xml:space="preserve">                                                                    </t>
    </r>
    <r>
      <rPr>
        <b/>
        <sz val="11"/>
        <rFont val="Wingdings 2"/>
        <family val="1"/>
        <charset val="2"/>
      </rPr>
      <t></t>
    </r>
    <r>
      <rPr>
        <b/>
        <sz val="11"/>
        <rFont val="Arial"/>
        <family val="2"/>
      </rPr>
      <t xml:space="preserve">  Direct Cost Summary</t>
    </r>
  </si>
  <si>
    <r>
      <t xml:space="preserve">                                                                    </t>
    </r>
    <r>
      <rPr>
        <b/>
        <sz val="11"/>
        <rFont val="Wingdings 2"/>
        <family val="1"/>
        <charset val="2"/>
      </rPr>
      <t></t>
    </r>
    <r>
      <rPr>
        <b/>
        <sz val="11"/>
        <rFont val="Arial"/>
        <family val="2"/>
      </rPr>
      <t xml:space="preserve">  Progress Report Phase III</t>
    </r>
  </si>
  <si>
    <t>Direct
Salaries
Total</t>
  </si>
  <si>
    <t>George F. Ryan, Region 2 Engineer</t>
  </si>
  <si>
    <t>Accepted By:</t>
  </si>
  <si>
    <t>INVOICE (PHASE III)</t>
  </si>
  <si>
    <t>For Professional Services performed as set forth in the Agreement dated:</t>
  </si>
  <si>
    <t>Central Office</t>
  </si>
  <si>
    <t>Enter IDOT Contact Person's Name</t>
  </si>
  <si>
    <t>When necessary, add lines for additional items, employees and/or subconsultants.  Buttons are provided in each worksheet to add rows.</t>
  </si>
  <si>
    <t>3)  Direct Salaries</t>
  </si>
</sst>
</file>

<file path=xl/styles.xml><?xml version="1.0" encoding="utf-8"?>
<styleSheet xmlns="http://schemas.openxmlformats.org/spreadsheetml/2006/main">
  <numFmts count="16">
    <numFmt numFmtId="7" formatCode="&quot;$&quot;#,##0.00_);\(&quot;$&quot;#,##0.00\)"/>
    <numFmt numFmtId="44" formatCode="_(&quot;$&quot;* #,##0.00_);_(&quot;$&quot;* \(#,##0.00\);_(&quot;$&quot;* &quot;-&quot;??_);_(@_)"/>
    <numFmt numFmtId="43" formatCode="_(* #,##0.00_);_(* \(#,##0.00\);_(* &quot;-&quot;??_);_(@_)"/>
    <numFmt numFmtId="164" formatCode="mmmm\ d\,\ yyyy"/>
    <numFmt numFmtId="165" formatCode="&quot;$&quot;#,##0.00"/>
    <numFmt numFmtId="166" formatCode="mm/dd/yy;@"/>
    <numFmt numFmtId="167" formatCode="0.0000"/>
    <numFmt numFmtId="168" formatCode="#,##0.0000"/>
    <numFmt numFmtId="169" formatCode="General_)"/>
    <numFmt numFmtId="170" formatCode="_(* #,##0.0_);_(* \(#,##0.0\);_(* &quot;-&quot;?_);_(@_)"/>
    <numFmt numFmtId="171" formatCode="[$-409]mmmm\ d\,\ yyyy;@"/>
    <numFmt numFmtId="172" formatCode="_(* #,##0.00_);_(* \(#,##0.00\);_(* &quot;-&quot;?_);_(@_)"/>
    <numFmt numFmtId="173" formatCode="&quot;$&quot;#,##0.0000"/>
    <numFmt numFmtId="174" formatCode="0.0000%"/>
    <numFmt numFmtId="175" formatCode="&quot;$&quot;#,##0.0000_);\(&quot;$&quot;#,##0.0000\)"/>
    <numFmt numFmtId="176" formatCode="#,##0.0000_);\(#,##0.0000\)"/>
  </numFmts>
  <fonts count="32">
    <font>
      <sz val="10"/>
      <name val="Arial"/>
    </font>
    <font>
      <sz val="10"/>
      <name val="Arial"/>
      <family val="2"/>
    </font>
    <font>
      <sz val="8"/>
      <name val="Arial"/>
      <family val="2"/>
    </font>
    <font>
      <b/>
      <sz val="12"/>
      <name val="Arial"/>
      <family val="2"/>
    </font>
    <font>
      <b/>
      <sz val="10"/>
      <name val="Arial"/>
      <family val="2"/>
    </font>
    <font>
      <sz val="9"/>
      <name val="Arial"/>
      <family val="2"/>
    </font>
    <font>
      <b/>
      <sz val="9"/>
      <name val="Arial"/>
      <family val="2"/>
    </font>
    <font>
      <sz val="9"/>
      <name val="Arial"/>
      <family val="2"/>
    </font>
    <font>
      <sz val="9"/>
      <color indexed="22"/>
      <name val="Arial"/>
      <family val="2"/>
    </font>
    <font>
      <b/>
      <sz val="14"/>
      <name val="Arial"/>
      <family val="2"/>
    </font>
    <font>
      <sz val="11"/>
      <name val="Arial"/>
      <family val="2"/>
    </font>
    <font>
      <b/>
      <sz val="11"/>
      <name val="Arial"/>
      <family val="2"/>
    </font>
    <font>
      <b/>
      <u/>
      <sz val="11"/>
      <name val="Arial"/>
      <family val="2"/>
    </font>
    <font>
      <sz val="11"/>
      <color indexed="12"/>
      <name val="Arial"/>
      <family val="2"/>
    </font>
    <font>
      <u/>
      <sz val="11"/>
      <color indexed="12"/>
      <name val="Arial"/>
      <family val="2"/>
    </font>
    <font>
      <b/>
      <sz val="11"/>
      <color indexed="10"/>
      <name val="Arial"/>
      <family val="2"/>
    </font>
    <font>
      <b/>
      <u/>
      <sz val="11"/>
      <color indexed="10"/>
      <name val="Arial"/>
      <family val="2"/>
    </font>
    <font>
      <b/>
      <u/>
      <sz val="14"/>
      <name val="Arial"/>
      <family val="2"/>
    </font>
    <font>
      <sz val="14"/>
      <name val="Arial"/>
      <family val="2"/>
    </font>
    <font>
      <sz val="9"/>
      <name val="Arial"/>
      <family val="2"/>
    </font>
    <font>
      <sz val="9"/>
      <color indexed="10"/>
      <name val="Arial"/>
      <family val="2"/>
    </font>
    <font>
      <sz val="7"/>
      <name val="Arial"/>
      <family val="2"/>
    </font>
    <font>
      <b/>
      <sz val="7"/>
      <name val="Arial"/>
      <family val="2"/>
    </font>
    <font>
      <b/>
      <sz val="7.5"/>
      <name val="Arial"/>
      <family val="2"/>
    </font>
    <font>
      <sz val="7.5"/>
      <name val="Arial"/>
      <family val="2"/>
    </font>
    <font>
      <sz val="12"/>
      <name val="Helv"/>
    </font>
    <font>
      <sz val="8"/>
      <name val="Helv"/>
    </font>
    <font>
      <b/>
      <sz val="16"/>
      <name val="Arial"/>
      <family val="2"/>
    </font>
    <font>
      <sz val="16"/>
      <name val="Arial"/>
      <family val="2"/>
    </font>
    <font>
      <b/>
      <u/>
      <sz val="9"/>
      <name val="Arial"/>
      <family val="2"/>
    </font>
    <font>
      <b/>
      <sz val="10"/>
      <color indexed="10"/>
      <name val="Arial"/>
      <family val="2"/>
    </font>
    <font>
      <b/>
      <sz val="11"/>
      <name val="Wingdings 2"/>
      <family val="1"/>
      <charset val="2"/>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62">
    <border>
      <left/>
      <right/>
      <top/>
      <bottom/>
      <diagonal/>
    </border>
    <border>
      <left/>
      <right/>
      <top/>
      <bottom style="double">
        <color indexed="64"/>
      </bottom>
      <diagonal/>
    </border>
    <border>
      <left/>
      <right/>
      <top style="thin">
        <color indexed="64"/>
      </top>
      <bottom style="thin">
        <color indexed="64"/>
      </bottom>
      <diagonal/>
    </border>
    <border>
      <left/>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medium">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169" fontId="25" fillId="0" borderId="0"/>
    <xf numFmtId="9" fontId="1" fillId="0" borderId="0" applyFont="0" applyFill="0" applyBorder="0" applyAlignment="0" applyProtection="0"/>
  </cellStyleXfs>
  <cellXfs count="393">
    <xf numFmtId="0" fontId="0" fillId="0" borderId="0" xfId="0"/>
    <xf numFmtId="0" fontId="0" fillId="0" borderId="0" xfId="0" applyAlignment="1">
      <alignment horizontal="right"/>
    </xf>
    <xf numFmtId="0" fontId="3" fillId="0" borderId="0" xfId="0" applyFont="1" applyAlignment="1">
      <alignment horizontal="right"/>
    </xf>
    <xf numFmtId="0" fontId="0" fillId="0" borderId="0" xfId="0" applyAlignment="1">
      <alignment horizontal="center"/>
    </xf>
    <xf numFmtId="0" fontId="0" fillId="0" borderId="0" xfId="0" applyBorder="1"/>
    <xf numFmtId="0" fontId="5" fillId="0" borderId="0" xfId="0" applyFont="1"/>
    <xf numFmtId="0" fontId="5" fillId="0" borderId="0" xfId="0" applyFont="1" applyBorder="1"/>
    <xf numFmtId="0" fontId="5" fillId="0" borderId="0" xfId="0" applyFont="1" applyAlignment="1">
      <alignment horizontal="right"/>
    </xf>
    <xf numFmtId="0" fontId="5" fillId="0" borderId="1" xfId="0" applyFont="1" applyBorder="1"/>
    <xf numFmtId="0" fontId="5" fillId="0" borderId="0" xfId="0" applyFont="1" applyFill="1"/>
    <xf numFmtId="0" fontId="5" fillId="0" borderId="0" xfId="0" quotePrefix="1" applyNumberFormat="1" applyFont="1" applyAlignment="1">
      <alignment horizontal="right"/>
    </xf>
    <xf numFmtId="0" fontId="5" fillId="0" borderId="0" xfId="0" applyNumberFormat="1" applyFont="1"/>
    <xf numFmtId="0" fontId="5" fillId="0" borderId="0" xfId="0" applyNumberFormat="1" applyFont="1" applyAlignment="1">
      <alignment horizontal="center"/>
    </xf>
    <xf numFmtId="0" fontId="5" fillId="0" borderId="0" xfId="0" applyFont="1" applyAlignment="1">
      <alignment horizontal="center"/>
    </xf>
    <xf numFmtId="0" fontId="5" fillId="0" borderId="0" xfId="0" applyNumberFormat="1" applyFont="1" applyAlignment="1">
      <alignment horizontal="left"/>
    </xf>
    <xf numFmtId="0" fontId="7" fillId="0" borderId="0" xfId="0" applyFont="1"/>
    <xf numFmtId="0" fontId="0" fillId="0" borderId="0" xfId="0" applyAlignment="1" applyProtection="1">
      <alignment wrapText="1"/>
      <protection locked="0"/>
    </xf>
    <xf numFmtId="14" fontId="5" fillId="0" borderId="0" xfId="0" applyNumberFormat="1" applyFont="1" applyFill="1" applyAlignment="1">
      <alignment horizontal="right"/>
    </xf>
    <xf numFmtId="14" fontId="5" fillId="0" borderId="0" xfId="0" applyNumberFormat="1" applyFont="1" applyFill="1"/>
    <xf numFmtId="3" fontId="5" fillId="0" borderId="0" xfId="0" applyNumberFormat="1" applyFont="1" applyFill="1"/>
    <xf numFmtId="10" fontId="5" fillId="0" borderId="2" xfId="0" applyNumberFormat="1" applyFont="1" applyFill="1" applyBorder="1"/>
    <xf numFmtId="167" fontId="0" fillId="0" borderId="0" xfId="0" applyNumberFormat="1"/>
    <xf numFmtId="167" fontId="5" fillId="0" borderId="0" xfId="0" applyNumberFormat="1" applyFont="1"/>
    <xf numFmtId="168" fontId="5" fillId="0" borderId="0" xfId="0" applyNumberFormat="1" applyFont="1"/>
    <xf numFmtId="168" fontId="5" fillId="0" borderId="1" xfId="0" applyNumberFormat="1" applyFont="1" applyBorder="1"/>
    <xf numFmtId="168" fontId="5" fillId="0" borderId="3" xfId="0" applyNumberFormat="1" applyFont="1" applyBorder="1" applyAlignment="1">
      <alignment horizontal="center" wrapText="1"/>
    </xf>
    <xf numFmtId="168" fontId="5" fillId="0" borderId="3" xfId="0" applyNumberFormat="1" applyFont="1" applyBorder="1" applyAlignment="1">
      <alignment horizontal="center"/>
    </xf>
    <xf numFmtId="0" fontId="6" fillId="0" borderId="4" xfId="0" applyFont="1" applyBorder="1" applyAlignment="1">
      <alignment horizontal="center" wrapText="1"/>
    </xf>
    <xf numFmtId="0" fontId="6" fillId="0" borderId="5" xfId="0" applyFont="1" applyBorder="1" applyAlignment="1">
      <alignment horizontal="center" wrapText="1"/>
    </xf>
    <xf numFmtId="167" fontId="6" fillId="0" borderId="6" xfId="0" applyNumberFormat="1" applyFont="1" applyBorder="1" applyAlignment="1">
      <alignment horizontal="center" wrapText="1"/>
    </xf>
    <xf numFmtId="0" fontId="4" fillId="0" borderId="0" xfId="0" applyFont="1" applyAlignment="1">
      <alignment horizontal="center" wrapText="1"/>
    </xf>
    <xf numFmtId="0" fontId="18" fillId="0" borderId="0" xfId="0" applyFont="1" applyBorder="1"/>
    <xf numFmtId="0" fontId="10" fillId="0" borderId="0" xfId="0" applyFont="1"/>
    <xf numFmtId="0" fontId="6" fillId="0" borderId="7" xfId="0" applyFont="1" applyBorder="1" applyAlignment="1">
      <alignment horizontal="center" wrapText="1"/>
    </xf>
    <xf numFmtId="0" fontId="6" fillId="0" borderId="0" xfId="0" applyFont="1"/>
    <xf numFmtId="0" fontId="19" fillId="0" borderId="0" xfId="0" applyFont="1" applyAlignment="1">
      <alignment horizontal="right"/>
    </xf>
    <xf numFmtId="44" fontId="5" fillId="0" borderId="0" xfId="2" applyFont="1"/>
    <xf numFmtId="0" fontId="5" fillId="0" borderId="8" xfId="0" applyFont="1" applyBorder="1"/>
    <xf numFmtId="168" fontId="7" fillId="0" borderId="0" xfId="0" applyNumberFormat="1" applyFont="1"/>
    <xf numFmtId="168" fontId="5" fillId="0" borderId="3" xfId="0" applyNumberFormat="1" applyFont="1" applyBorder="1"/>
    <xf numFmtId="168" fontId="5" fillId="0" borderId="9" xfId="0" applyNumberFormat="1" applyFont="1" applyBorder="1"/>
    <xf numFmtId="168" fontId="5" fillId="0" borderId="0" xfId="0" applyNumberFormat="1" applyFont="1" applyBorder="1"/>
    <xf numFmtId="0" fontId="5" fillId="0" borderId="10" xfId="0" applyFont="1" applyBorder="1"/>
    <xf numFmtId="168" fontId="5" fillId="0" borderId="11" xfId="0" applyNumberFormat="1" applyFont="1" applyBorder="1"/>
    <xf numFmtId="0" fontId="5" fillId="0" borderId="12" xfId="0" applyFont="1" applyBorder="1"/>
    <xf numFmtId="0" fontId="5" fillId="0" borderId="0" xfId="0" applyFont="1" applyAlignment="1">
      <alignment horizontal="left"/>
    </xf>
    <xf numFmtId="0" fontId="5" fillId="0" borderId="0" xfId="0" applyFont="1" applyAlignment="1">
      <alignment vertical="top"/>
    </xf>
    <xf numFmtId="0" fontId="5" fillId="0" borderId="3" xfId="0" applyFont="1" applyBorder="1" applyAlignment="1">
      <alignment horizontal="center"/>
    </xf>
    <xf numFmtId="0" fontId="5" fillId="0" borderId="3" xfId="0" applyFont="1" applyBorder="1" applyAlignment="1">
      <alignment horizontal="center" wrapText="1"/>
    </xf>
    <xf numFmtId="0" fontId="7" fillId="0" borderId="0" xfId="0" applyNumberFormat="1" applyFont="1"/>
    <xf numFmtId="0" fontId="5" fillId="0" borderId="0" xfId="0" applyFont="1" applyAlignment="1"/>
    <xf numFmtId="0" fontId="5" fillId="0" borderId="3" xfId="0" applyFont="1" applyBorder="1"/>
    <xf numFmtId="0" fontId="5" fillId="0" borderId="0" xfId="0" applyFont="1" applyBorder="1" applyAlignment="1"/>
    <xf numFmtId="0" fontId="5" fillId="0" borderId="0" xfId="0" applyFont="1" applyBorder="1" applyAlignment="1">
      <alignment horizontal="right"/>
    </xf>
    <xf numFmtId="0" fontId="6" fillId="0" borderId="13" xfId="0" applyFont="1" applyBorder="1" applyAlignment="1">
      <alignment horizontal="center" wrapText="1"/>
    </xf>
    <xf numFmtId="167" fontId="6" fillId="0" borderId="13" xfId="0" applyNumberFormat="1" applyFont="1" applyBorder="1" applyAlignment="1">
      <alignment horizontal="center" wrapText="1"/>
    </xf>
    <xf numFmtId="0" fontId="5" fillId="0" borderId="0" xfId="0" applyFont="1" applyBorder="1" applyAlignment="1">
      <alignment horizontal="left"/>
    </xf>
    <xf numFmtId="0" fontId="19" fillId="0" borderId="0" xfId="0" applyFont="1" applyFill="1" applyAlignment="1">
      <alignment horizontal="center"/>
    </xf>
    <xf numFmtId="0" fontId="3" fillId="0" borderId="0" xfId="0" applyFont="1" applyAlignment="1">
      <alignment horizontal="right" vertical="top"/>
    </xf>
    <xf numFmtId="0" fontId="19" fillId="0" borderId="0" xfId="0" applyFont="1" applyAlignment="1">
      <alignment horizontal="center"/>
    </xf>
    <xf numFmtId="0" fontId="19" fillId="0" borderId="0" xfId="0" applyFont="1" applyBorder="1" applyAlignment="1">
      <alignment horizontal="right" indent="1"/>
    </xf>
    <xf numFmtId="0" fontId="19" fillId="0" borderId="0" xfId="0" applyFont="1"/>
    <xf numFmtId="0" fontId="19" fillId="0" borderId="0" xfId="0" applyFont="1" applyAlignment="1">
      <alignment horizontal="right" indent="1"/>
    </xf>
    <xf numFmtId="167" fontId="6" fillId="0" borderId="14" xfId="0" applyNumberFormat="1" applyFont="1" applyBorder="1" applyAlignment="1">
      <alignment horizontal="center" wrapText="1"/>
    </xf>
    <xf numFmtId="0" fontId="4" fillId="0" borderId="15" xfId="0" applyFont="1" applyBorder="1"/>
    <xf numFmtId="0" fontId="5" fillId="0" borderId="3" xfId="0" applyFont="1" applyBorder="1" applyAlignment="1">
      <alignment horizontal="left"/>
    </xf>
    <xf numFmtId="167" fontId="5" fillId="0" borderId="0" xfId="0" applyNumberFormat="1" applyFont="1" applyFill="1"/>
    <xf numFmtId="0" fontId="5" fillId="0" borderId="0" xfId="0" applyFont="1" applyFill="1" applyAlignment="1">
      <alignment horizontal="right"/>
    </xf>
    <xf numFmtId="0" fontId="5" fillId="0" borderId="8" xfId="0" applyFont="1" applyBorder="1" applyAlignment="1">
      <alignment horizontal="left"/>
    </xf>
    <xf numFmtId="0" fontId="5" fillId="0" borderId="0" xfId="0" applyFont="1" applyAlignment="1">
      <alignment horizontal="right" indent="1"/>
    </xf>
    <xf numFmtId="0" fontId="6" fillId="0" borderId="16" xfId="0" applyFont="1" applyFill="1" applyBorder="1" applyAlignment="1">
      <alignment horizontal="centerContinuous"/>
    </xf>
    <xf numFmtId="0" fontId="6" fillId="0" borderId="17" xfId="0" applyFont="1" applyFill="1" applyBorder="1" applyAlignment="1">
      <alignment horizontal="centerContinuous"/>
    </xf>
    <xf numFmtId="0" fontId="5" fillId="0" borderId="0" xfId="0" applyFont="1" applyAlignment="1">
      <alignment horizontal="center" wrapText="1"/>
    </xf>
    <xf numFmtId="0" fontId="5" fillId="0" borderId="18" xfId="0" applyFont="1" applyFill="1" applyBorder="1" applyAlignment="1"/>
    <xf numFmtId="0" fontId="0" fillId="0" borderId="19" xfId="0" applyBorder="1" applyAlignment="1"/>
    <xf numFmtId="0" fontId="3" fillId="0" borderId="0" xfId="0" applyFont="1" applyAlignment="1">
      <alignment vertical="center"/>
    </xf>
    <xf numFmtId="168" fontId="5" fillId="0" borderId="0" xfId="0" applyNumberFormat="1" applyFont="1" applyAlignment="1">
      <alignment horizontal="right" indent="1"/>
    </xf>
    <xf numFmtId="0" fontId="8" fillId="0" borderId="1" xfId="0" applyFont="1" applyFill="1" applyBorder="1"/>
    <xf numFmtId="0" fontId="5" fillId="0" borderId="20" xfId="0" applyFont="1" applyBorder="1"/>
    <xf numFmtId="0" fontId="8" fillId="0" borderId="0" xfId="0" applyFont="1" applyFill="1" applyBorder="1"/>
    <xf numFmtId="0" fontId="5" fillId="0" borderId="8" xfId="0" applyFont="1" applyFill="1" applyBorder="1"/>
    <xf numFmtId="0" fontId="5" fillId="0" borderId="21" xfId="0" applyFont="1" applyBorder="1"/>
    <xf numFmtId="168" fontId="5" fillId="0" borderId="21" xfId="0" applyNumberFormat="1" applyFont="1" applyBorder="1"/>
    <xf numFmtId="0" fontId="21" fillId="0" borderId="0" xfId="0" applyFont="1" applyBorder="1" applyAlignment="1">
      <alignment vertical="top" wrapText="1"/>
    </xf>
    <xf numFmtId="0" fontId="5" fillId="0" borderId="0" xfId="0" applyFont="1" applyBorder="1" applyAlignment="1">
      <alignment vertical="top" wrapText="1"/>
    </xf>
    <xf numFmtId="0" fontId="5" fillId="0" borderId="8" xfId="0" applyFont="1" applyBorder="1" applyAlignment="1"/>
    <xf numFmtId="0" fontId="5" fillId="0" borderId="0" xfId="0" applyFont="1" applyBorder="1" applyAlignment="1">
      <alignment horizontal="right" indent="1"/>
    </xf>
    <xf numFmtId="168" fontId="5" fillId="0" borderId="8" xfId="0" applyNumberFormat="1" applyFont="1" applyBorder="1" applyAlignment="1">
      <alignment horizontal="right"/>
    </xf>
    <xf numFmtId="0" fontId="22" fillId="0" borderId="0" xfId="0" applyFont="1" applyAlignment="1"/>
    <xf numFmtId="0" fontId="23" fillId="0" borderId="0" xfId="0" applyFont="1" applyAlignment="1"/>
    <xf numFmtId="0" fontId="24" fillId="0" borderId="0" xfId="0" applyFont="1" applyAlignment="1"/>
    <xf numFmtId="0" fontId="24" fillId="0" borderId="0" xfId="0" applyFont="1" applyBorder="1" applyAlignment="1"/>
    <xf numFmtId="168" fontId="24" fillId="0" borderId="0" xfId="0" applyNumberFormat="1" applyFont="1" applyBorder="1" applyAlignment="1">
      <alignment horizontal="right"/>
    </xf>
    <xf numFmtId="168" fontId="5" fillId="0" borderId="22" xfId="0" applyNumberFormat="1" applyFont="1" applyBorder="1"/>
    <xf numFmtId="0" fontId="5" fillId="0" borderId="23" xfId="0" applyFont="1" applyBorder="1"/>
    <xf numFmtId="168" fontId="5" fillId="0" borderId="9" xfId="0" applyNumberFormat="1" applyFont="1" applyBorder="1" applyAlignment="1">
      <alignment horizontal="centerContinuous"/>
    </xf>
    <xf numFmtId="0" fontId="5" fillId="0" borderId="10" xfId="0" applyFont="1" applyBorder="1" applyAlignment="1">
      <alignment horizontal="centerContinuous"/>
    </xf>
    <xf numFmtId="0" fontId="5" fillId="0" borderId="24" xfId="0" applyFont="1" applyBorder="1"/>
    <xf numFmtId="0" fontId="5" fillId="0" borderId="8" xfId="0" applyNumberFormat="1" applyFont="1" applyFill="1" applyBorder="1" applyAlignment="1">
      <alignment horizontal="left"/>
    </xf>
    <xf numFmtId="167" fontId="6" fillId="0" borderId="25" xfId="0" applyNumberFormat="1" applyFont="1" applyBorder="1" applyAlignment="1">
      <alignment horizontal="center" wrapText="1"/>
    </xf>
    <xf numFmtId="167" fontId="6" fillId="0" borderId="7" xfId="0" applyNumberFormat="1" applyFont="1" applyBorder="1" applyAlignment="1">
      <alignment horizontal="center" wrapText="1"/>
    </xf>
    <xf numFmtId="0" fontId="19" fillId="0" borderId="8" xfId="0" applyFont="1" applyFill="1" applyBorder="1" applyAlignment="1">
      <alignment horizontal="left"/>
    </xf>
    <xf numFmtId="0" fontId="5" fillId="0" borderId="8" xfId="0" applyFont="1" applyFill="1" applyBorder="1" applyAlignment="1">
      <alignment horizontal="left"/>
    </xf>
    <xf numFmtId="0" fontId="19" fillId="0" borderId="0" xfId="0" applyFont="1" applyFill="1"/>
    <xf numFmtId="0" fontId="5" fillId="0" borderId="26" xfId="0" applyFont="1" applyBorder="1" applyAlignment="1">
      <alignment horizontal="left"/>
    </xf>
    <xf numFmtId="0" fontId="5" fillId="0" borderId="8" xfId="1" applyNumberFormat="1" applyFont="1" applyFill="1" applyBorder="1" applyAlignment="1">
      <alignment horizontal="left"/>
    </xf>
    <xf numFmtId="44" fontId="5" fillId="0" borderId="27" xfId="2" applyFont="1" applyBorder="1"/>
    <xf numFmtId="169" fontId="27" fillId="0" borderId="0" xfId="3" applyFont="1" applyAlignment="1">
      <alignment horizontal="centerContinuous"/>
    </xf>
    <xf numFmtId="169" fontId="27" fillId="0" borderId="0" xfId="3" applyFont="1" applyAlignment="1">
      <alignment horizontal="centerContinuous" vertical="center"/>
    </xf>
    <xf numFmtId="44" fontId="27" fillId="0" borderId="0" xfId="2" applyFont="1" applyAlignment="1">
      <alignment horizontal="centerContinuous"/>
    </xf>
    <xf numFmtId="169" fontId="28" fillId="0" borderId="0" xfId="3" applyFont="1"/>
    <xf numFmtId="44" fontId="9" fillId="0" borderId="0" xfId="2" applyFont="1" applyAlignment="1">
      <alignment horizontal="right"/>
    </xf>
    <xf numFmtId="169" fontId="5" fillId="0" borderId="0" xfId="3" applyFont="1"/>
    <xf numFmtId="169" fontId="5" fillId="0" borderId="8" xfId="3" applyFont="1" applyBorder="1"/>
    <xf numFmtId="169" fontId="6" fillId="0" borderId="28" xfId="3" applyFont="1" applyBorder="1"/>
    <xf numFmtId="169" fontId="6" fillId="0" borderId="28" xfId="3" applyFont="1" applyBorder="1" applyAlignment="1">
      <alignment horizontal="centerContinuous"/>
    </xf>
    <xf numFmtId="169" fontId="6" fillId="0" borderId="29" xfId="3" applyFont="1" applyBorder="1"/>
    <xf numFmtId="44" fontId="6" fillId="0" borderId="26" xfId="2" applyFont="1" applyBorder="1"/>
    <xf numFmtId="169" fontId="5" fillId="0" borderId="0" xfId="3" applyFont="1" applyBorder="1"/>
    <xf numFmtId="169" fontId="6" fillId="0" borderId="28" xfId="3" applyFont="1" applyBorder="1" applyAlignment="1">
      <alignment horizontal="center" wrapText="1"/>
    </xf>
    <xf numFmtId="44" fontId="6" fillId="0" borderId="28" xfId="2" applyFont="1" applyBorder="1" applyAlignment="1">
      <alignment horizontal="center" wrapText="1"/>
    </xf>
    <xf numFmtId="169" fontId="5" fillId="0" borderId="0" xfId="3" applyFont="1" applyAlignment="1">
      <alignment horizontal="center" wrapText="1"/>
    </xf>
    <xf numFmtId="169" fontId="6" fillId="0" borderId="0" xfId="3" applyFont="1"/>
    <xf numFmtId="169" fontId="29" fillId="0" borderId="0" xfId="3" applyFont="1"/>
    <xf numFmtId="44" fontId="29" fillId="0" borderId="0" xfId="2" applyFont="1"/>
    <xf numFmtId="169" fontId="5" fillId="0" borderId="0" xfId="3" applyFont="1" applyAlignment="1">
      <alignment horizontal="right"/>
    </xf>
    <xf numFmtId="169" fontId="6" fillId="0" borderId="8" xfId="3" applyFont="1" applyBorder="1"/>
    <xf numFmtId="169" fontId="29" fillId="0" borderId="0" xfId="3" applyFont="1" applyBorder="1" applyAlignment="1">
      <alignment horizontal="left"/>
    </xf>
    <xf numFmtId="169" fontId="29" fillId="0" borderId="0" xfId="3" applyFont="1" applyBorder="1" applyAlignment="1"/>
    <xf numFmtId="44" fontId="5" fillId="0" borderId="0" xfId="2" applyFont="1" applyBorder="1" applyAlignment="1"/>
    <xf numFmtId="169" fontId="5" fillId="0" borderId="0" xfId="3" applyFont="1" applyAlignment="1">
      <alignment horizontal="left" indent="1"/>
    </xf>
    <xf numFmtId="0" fontId="5" fillId="0" borderId="24" xfId="3" applyNumberFormat="1" applyFont="1" applyBorder="1" applyAlignment="1"/>
    <xf numFmtId="44" fontId="5" fillId="0" borderId="24" xfId="2" applyFont="1" applyBorder="1" applyAlignment="1">
      <alignment horizontal="centerContinuous"/>
    </xf>
    <xf numFmtId="0" fontId="5" fillId="0" borderId="0" xfId="0" quotePrefix="1" applyFont="1" applyAlignment="1">
      <alignment horizontal="left"/>
    </xf>
    <xf numFmtId="0" fontId="5" fillId="2" borderId="8" xfId="0" applyFont="1" applyFill="1" applyBorder="1" applyAlignment="1" applyProtection="1">
      <alignment horizontal="left"/>
      <protection locked="0"/>
    </xf>
    <xf numFmtId="10" fontId="5" fillId="2" borderId="8" xfId="0" applyNumberFormat="1" applyFont="1" applyFill="1" applyBorder="1" applyProtection="1">
      <protection locked="0"/>
    </xf>
    <xf numFmtId="0" fontId="5" fillId="2" borderId="30" xfId="0" applyFont="1" applyFill="1" applyBorder="1" applyAlignment="1" applyProtection="1">
      <alignment horizontal="left"/>
      <protection locked="0"/>
    </xf>
    <xf numFmtId="0" fontId="5" fillId="2" borderId="31" xfId="0" applyFont="1" applyFill="1" applyBorder="1" applyAlignment="1" applyProtection="1">
      <alignment horizontal="left"/>
      <protection locked="0"/>
    </xf>
    <xf numFmtId="0" fontId="5" fillId="2" borderId="7" xfId="0" applyFont="1" applyFill="1" applyBorder="1" applyAlignment="1" applyProtection="1">
      <alignment horizontal="left"/>
      <protection locked="0"/>
    </xf>
    <xf numFmtId="169" fontId="5" fillId="2" borderId="0" xfId="3" applyFont="1" applyFill="1" applyProtection="1">
      <protection locked="0"/>
    </xf>
    <xf numFmtId="169" fontId="30" fillId="0" borderId="0" xfId="3" applyFont="1" applyAlignment="1">
      <alignment horizontal="center"/>
    </xf>
    <xf numFmtId="166" fontId="19" fillId="0" borderId="8" xfId="0" applyNumberFormat="1" applyFont="1" applyFill="1" applyBorder="1" applyAlignment="1">
      <alignment horizontal="left"/>
    </xf>
    <xf numFmtId="166" fontId="5" fillId="2" borderId="8" xfId="0" applyNumberFormat="1" applyFont="1" applyFill="1" applyBorder="1" applyAlignment="1" applyProtection="1">
      <alignment horizontal="center"/>
      <protection locked="0"/>
    </xf>
    <xf numFmtId="166" fontId="5" fillId="0" borderId="8" xfId="0" applyNumberFormat="1" applyFont="1" applyFill="1" applyBorder="1" applyAlignment="1">
      <alignment horizontal="center"/>
    </xf>
    <xf numFmtId="166" fontId="19" fillId="0" borderId="8" xfId="0" applyNumberFormat="1" applyFont="1" applyFill="1" applyBorder="1" applyAlignment="1">
      <alignment horizontal="center"/>
    </xf>
    <xf numFmtId="166" fontId="5" fillId="2" borderId="8" xfId="0" applyNumberFormat="1" applyFont="1" applyFill="1" applyBorder="1" applyAlignment="1" applyProtection="1">
      <alignment horizontal="left"/>
      <protection locked="0"/>
    </xf>
    <xf numFmtId="166" fontId="5" fillId="2" borderId="2" xfId="0" applyNumberFormat="1" applyFont="1" applyFill="1" applyBorder="1" applyAlignment="1" applyProtection="1">
      <alignment horizontal="left"/>
      <protection locked="0"/>
    </xf>
    <xf numFmtId="171" fontId="5" fillId="2" borderId="8" xfId="3" applyNumberFormat="1" applyFont="1" applyFill="1" applyBorder="1" applyAlignment="1" applyProtection="1">
      <alignment horizontal="left" indent="1"/>
      <protection locked="0"/>
    </xf>
    <xf numFmtId="171" fontId="5" fillId="2" borderId="2" xfId="3" applyNumberFormat="1" applyFont="1" applyFill="1" applyBorder="1" applyAlignment="1" applyProtection="1">
      <alignment horizontal="left" indent="1"/>
      <protection locked="0"/>
    </xf>
    <xf numFmtId="0" fontId="7" fillId="2" borderId="0" xfId="0" applyFont="1" applyFill="1" applyAlignment="1" applyProtection="1">
      <protection locked="0"/>
    </xf>
    <xf numFmtId="0" fontId="18" fillId="0" borderId="0" xfId="0" applyFont="1" applyBorder="1" applyAlignment="1">
      <alignment vertical="top"/>
    </xf>
    <xf numFmtId="0" fontId="9" fillId="0" borderId="0" xfId="0" applyFont="1" applyBorder="1" applyAlignment="1">
      <alignment vertical="top"/>
    </xf>
    <xf numFmtId="0" fontId="10" fillId="0" borderId="0" xfId="0" applyFont="1" applyAlignment="1">
      <alignment vertical="top" wrapText="1"/>
    </xf>
    <xf numFmtId="0" fontId="0" fillId="0" borderId="0" xfId="0" applyAlignment="1">
      <alignment vertical="top"/>
    </xf>
    <xf numFmtId="0" fontId="9" fillId="0" borderId="0" xfId="0" applyFont="1" applyAlignment="1">
      <alignment vertical="top" wrapText="1"/>
    </xf>
    <xf numFmtId="0" fontId="11" fillId="0" borderId="0" xfId="0" applyFont="1" applyAlignment="1">
      <alignment horizontal="left" vertical="top" wrapText="1"/>
    </xf>
    <xf numFmtId="0" fontId="10" fillId="0" borderId="0" xfId="0" applyFont="1" applyAlignment="1">
      <alignment horizontal="left" vertical="top" wrapText="1"/>
    </xf>
    <xf numFmtId="0" fontId="11" fillId="0" borderId="0" xfId="0" applyFont="1" applyAlignment="1">
      <alignment vertical="top"/>
    </xf>
    <xf numFmtId="0" fontId="10" fillId="0" borderId="0" xfId="0" applyFont="1" applyAlignment="1">
      <alignment vertical="top"/>
    </xf>
    <xf numFmtId="0" fontId="11" fillId="0" borderId="0" xfId="0" quotePrefix="1" applyFont="1" applyAlignment="1">
      <alignment horizontal="right" vertical="top"/>
    </xf>
    <xf numFmtId="169" fontId="5" fillId="2" borderId="0" xfId="3" applyFont="1" applyFill="1" applyAlignment="1" applyProtection="1">
      <alignment horizontal="left" indent="1"/>
      <protection locked="0"/>
    </xf>
    <xf numFmtId="169" fontId="5" fillId="0" borderId="0" xfId="3" applyFont="1" applyFill="1" applyProtection="1"/>
    <xf numFmtId="44" fontId="5" fillId="0" borderId="0" xfId="2" applyFont="1" applyFill="1" applyBorder="1" applyAlignment="1" applyProtection="1">
      <alignment horizontal="center"/>
    </xf>
    <xf numFmtId="0" fontId="0" fillId="0" borderId="0" xfId="0" applyFill="1" applyBorder="1" applyAlignment="1" applyProtection="1">
      <alignment horizontal="center"/>
    </xf>
    <xf numFmtId="44" fontId="5" fillId="0" borderId="0" xfId="2" applyFont="1" applyFill="1" applyBorder="1" applyAlignment="1" applyProtection="1">
      <alignment horizontal="centerContinuous"/>
    </xf>
    <xf numFmtId="169" fontId="6" fillId="2" borderId="8" xfId="3" applyFont="1" applyFill="1" applyBorder="1" applyAlignment="1" applyProtection="1">
      <alignment horizontal="center"/>
      <protection locked="0"/>
    </xf>
    <xf numFmtId="169" fontId="5" fillId="0" borderId="0" xfId="3" applyFont="1" applyFill="1" applyAlignment="1" applyProtection="1">
      <alignment horizontal="right"/>
    </xf>
    <xf numFmtId="44" fontId="5" fillId="0" borderId="24" xfId="2" applyFont="1" applyFill="1" applyBorder="1" applyProtection="1"/>
    <xf numFmtId="171" fontId="5" fillId="0" borderId="24" xfId="3" applyNumberFormat="1" applyFont="1" applyFill="1" applyBorder="1" applyAlignment="1" applyProtection="1">
      <alignment horizontal="left" indent="1"/>
    </xf>
    <xf numFmtId="0" fontId="6" fillId="0" borderId="15" xfId="0" applyFont="1" applyBorder="1"/>
    <xf numFmtId="0" fontId="5" fillId="0" borderId="35" xfId="0" applyFont="1" applyFill="1" applyBorder="1" applyAlignment="1" applyProtection="1">
      <alignment horizontal="left"/>
    </xf>
    <xf numFmtId="0" fontId="5" fillId="0" borderId="36" xfId="0" applyFont="1" applyFill="1" applyBorder="1" applyAlignment="1" applyProtection="1"/>
    <xf numFmtId="0" fontId="0" fillId="0" borderId="37" xfId="0" applyFill="1" applyBorder="1" applyAlignment="1" applyProtection="1"/>
    <xf numFmtId="44" fontId="5" fillId="0" borderId="38" xfId="2" applyFont="1" applyFill="1" applyBorder="1" applyAlignment="1" applyProtection="1"/>
    <xf numFmtId="0" fontId="0" fillId="0" borderId="39" xfId="0" applyFill="1" applyBorder="1" applyAlignment="1" applyProtection="1"/>
    <xf numFmtId="0" fontId="7" fillId="0" borderId="0" xfId="0" applyFont="1" applyFill="1" applyAlignment="1" applyProtection="1"/>
    <xf numFmtId="0" fontId="0" fillId="0" borderId="0" xfId="0" applyFill="1" applyAlignment="1" applyProtection="1"/>
    <xf numFmtId="0" fontId="7" fillId="0" borderId="0" xfId="0" applyFont="1" applyFill="1" applyProtection="1"/>
    <xf numFmtId="169" fontId="5" fillId="2" borderId="28" xfId="3" applyFont="1" applyFill="1" applyBorder="1" applyAlignment="1" applyProtection="1">
      <alignment horizontal="left"/>
      <protection locked="0"/>
    </xf>
    <xf numFmtId="169" fontId="5" fillId="0" borderId="28" xfId="3" applyFont="1" applyFill="1" applyBorder="1" applyAlignment="1" applyProtection="1">
      <alignment horizontal="left"/>
    </xf>
    <xf numFmtId="0" fontId="0" fillId="0" borderId="8" xfId="0" applyBorder="1" applyAlignment="1"/>
    <xf numFmtId="0" fontId="5" fillId="0" borderId="2" xfId="0" applyFont="1" applyBorder="1" applyAlignment="1">
      <alignment horizontal="left"/>
    </xf>
    <xf numFmtId="0" fontId="0" fillId="0" borderId="2" xfId="0" applyBorder="1" applyAlignment="1"/>
    <xf numFmtId="0" fontId="5" fillId="0" borderId="8" xfId="0" applyNumberFormat="1" applyFont="1" applyBorder="1" applyAlignment="1">
      <alignment horizontal="left"/>
    </xf>
    <xf numFmtId="0" fontId="0" fillId="0" borderId="8" xfId="0" applyBorder="1" applyAlignment="1">
      <alignment horizontal="left"/>
    </xf>
    <xf numFmtId="0" fontId="5" fillId="2" borderId="0" xfId="0" applyFont="1" applyFill="1" applyAlignment="1" applyProtection="1">
      <protection locked="0"/>
    </xf>
    <xf numFmtId="0" fontId="5" fillId="2" borderId="24" xfId="0" applyFont="1" applyFill="1" applyBorder="1" applyAlignment="1" applyProtection="1">
      <protection locked="0"/>
    </xf>
    <xf numFmtId="0" fontId="0" fillId="0" borderId="0" xfId="0" applyAlignment="1">
      <alignment horizontal="left"/>
    </xf>
    <xf numFmtId="0" fontId="2" fillId="0" borderId="0" xfId="0" applyFont="1" applyBorder="1" applyAlignment="1">
      <alignment horizontal="right"/>
    </xf>
    <xf numFmtId="0" fontId="0" fillId="0" borderId="8" xfId="0" applyBorder="1" applyAlignment="1" applyProtection="1"/>
    <xf numFmtId="169" fontId="5" fillId="0" borderId="24" xfId="3" applyFont="1" applyBorder="1" applyProtection="1"/>
    <xf numFmtId="168" fontId="5" fillId="2" borderId="0" xfId="0" applyNumberFormat="1" applyFont="1" applyFill="1" applyAlignment="1" applyProtection="1">
      <alignment horizontal="left"/>
      <protection locked="0"/>
    </xf>
    <xf numFmtId="0" fontId="0" fillId="0" borderId="0" xfId="0" applyAlignment="1" applyProtection="1">
      <alignment horizontal="left"/>
    </xf>
    <xf numFmtId="0" fontId="0" fillId="0" borderId="0" xfId="0" applyAlignment="1" applyProtection="1"/>
    <xf numFmtId="0" fontId="0" fillId="0" borderId="24" xfId="0" applyBorder="1" applyAlignment="1" applyProtection="1"/>
    <xf numFmtId="0" fontId="5" fillId="0" borderId="0" xfId="0" applyFont="1" applyBorder="1" applyAlignment="1">
      <alignment horizontal="center"/>
    </xf>
    <xf numFmtId="0" fontId="5" fillId="0" borderId="0" xfId="0" applyFont="1" applyProtection="1"/>
    <xf numFmtId="0" fontId="6" fillId="0" borderId="0" xfId="0" applyFont="1" applyBorder="1" applyProtection="1"/>
    <xf numFmtId="0" fontId="5" fillId="0" borderId="0" xfId="0" applyFont="1" applyBorder="1" applyProtection="1"/>
    <xf numFmtId="0" fontId="5" fillId="0" borderId="0" xfId="0" applyFont="1" applyBorder="1" applyAlignment="1" applyProtection="1">
      <alignment vertical="top"/>
    </xf>
    <xf numFmtId="0" fontId="5" fillId="0" borderId="10" xfId="0" applyFont="1" applyBorder="1" applyProtection="1"/>
    <xf numFmtId="0" fontId="5" fillId="0" borderId="8" xfId="0" applyFont="1" applyBorder="1" applyProtection="1"/>
    <xf numFmtId="0" fontId="5" fillId="0" borderId="12" xfId="0" applyFont="1" applyBorder="1" applyProtection="1"/>
    <xf numFmtId="0" fontId="6" fillId="0" borderId="27" xfId="0" applyFont="1" applyBorder="1"/>
    <xf numFmtId="44" fontId="5" fillId="0" borderId="0" xfId="2" applyNumberFormat="1" applyFont="1" applyBorder="1" applyProtection="1"/>
    <xf numFmtId="44" fontId="6" fillId="0" borderId="0" xfId="2" applyNumberFormat="1" applyFont="1" applyBorder="1" applyProtection="1"/>
    <xf numFmtId="44" fontId="5" fillId="0" borderId="0" xfId="3" applyNumberFormat="1" applyFont="1" applyProtection="1"/>
    <xf numFmtId="44" fontId="5" fillId="0" borderId="0" xfId="1" applyNumberFormat="1" applyFont="1" applyProtection="1"/>
    <xf numFmtId="9" fontId="5" fillId="0" borderId="0" xfId="2" quotePrefix="1" applyNumberFormat="1" applyFont="1" applyBorder="1" applyProtection="1"/>
    <xf numFmtId="44" fontId="29" fillId="0" borderId="0" xfId="3" applyNumberFormat="1" applyFont="1" applyProtection="1"/>
    <xf numFmtId="169" fontId="5" fillId="0" borderId="0" xfId="3" applyFont="1" applyProtection="1"/>
    <xf numFmtId="0" fontId="5" fillId="0" borderId="0" xfId="0" applyFont="1" applyBorder="1" applyAlignment="1" applyProtection="1">
      <alignment horizontal="center"/>
    </xf>
    <xf numFmtId="0" fontId="5" fillId="0" borderId="9" xfId="0" applyFont="1" applyBorder="1" applyProtection="1"/>
    <xf numFmtId="0" fontId="5" fillId="0" borderId="11" xfId="0" applyFont="1" applyBorder="1" applyProtection="1"/>
    <xf numFmtId="0" fontId="5" fillId="0" borderId="0" xfId="0" applyFont="1" applyAlignment="1" applyProtection="1">
      <alignment horizontal="center"/>
    </xf>
    <xf numFmtId="0" fontId="5" fillId="0" borderId="0" xfId="0" applyFont="1" applyAlignment="1" applyProtection="1">
      <alignment vertical="top"/>
    </xf>
    <xf numFmtId="0" fontId="5" fillId="0" borderId="0" xfId="0" applyFont="1" applyAlignment="1" applyProtection="1"/>
    <xf numFmtId="0" fontId="24" fillId="0" borderId="0" xfId="0" applyFont="1" applyAlignment="1" applyProtection="1"/>
    <xf numFmtId="0" fontId="7" fillId="0" borderId="0" xfId="0" applyFont="1" applyProtection="1"/>
    <xf numFmtId="44" fontId="5" fillId="0" borderId="0" xfId="0" applyNumberFormat="1" applyFont="1" applyProtection="1"/>
    <xf numFmtId="44" fontId="5" fillId="0" borderId="0" xfId="0" applyNumberFormat="1" applyFont="1" applyAlignment="1" applyProtection="1">
      <alignment vertical="top"/>
    </xf>
    <xf numFmtId="44" fontId="5" fillId="0" borderId="0" xfId="0" applyNumberFormat="1" applyFont="1" applyAlignment="1" applyProtection="1"/>
    <xf numFmtId="49" fontId="5" fillId="2" borderId="8" xfId="3" applyNumberFormat="1" applyFont="1" applyFill="1" applyBorder="1" applyAlignment="1" applyProtection="1">
      <protection locked="0"/>
    </xf>
    <xf numFmtId="49" fontId="5" fillId="0" borderId="24" xfId="3" applyNumberFormat="1" applyFont="1" applyBorder="1" applyAlignment="1"/>
    <xf numFmtId="44" fontId="5" fillId="0" borderId="28" xfId="2" applyFont="1" applyFill="1" applyBorder="1" applyAlignment="1" applyProtection="1">
      <alignment shrinkToFit="1"/>
    </xf>
    <xf numFmtId="10" fontId="5" fillId="0" borderId="28" xfId="2" applyNumberFormat="1" applyFont="1" applyFill="1" applyBorder="1" applyAlignment="1" applyProtection="1">
      <alignment shrinkToFit="1"/>
    </xf>
    <xf numFmtId="43" fontId="5" fillId="0" borderId="28" xfId="1" applyFont="1" applyBorder="1" applyAlignment="1">
      <alignment shrinkToFit="1"/>
    </xf>
    <xf numFmtId="44" fontId="5" fillId="0" borderId="14" xfId="2" applyFont="1" applyBorder="1" applyAlignment="1">
      <alignment shrinkToFit="1"/>
    </xf>
    <xf numFmtId="43" fontId="5" fillId="0" borderId="42" xfId="1" applyFont="1" applyFill="1" applyBorder="1" applyAlignment="1" applyProtection="1">
      <alignment shrinkToFit="1"/>
    </xf>
    <xf numFmtId="43" fontId="5" fillId="0" borderId="43" xfId="1" applyFont="1" applyFill="1" applyBorder="1" applyAlignment="1" applyProtection="1">
      <alignment shrinkToFit="1"/>
    </xf>
    <xf numFmtId="44" fontId="5" fillId="0" borderId="43" xfId="2" applyFont="1" applyFill="1" applyBorder="1" applyAlignment="1" applyProtection="1">
      <alignment shrinkToFit="1"/>
    </xf>
    <xf numFmtId="44" fontId="5" fillId="0" borderId="14" xfId="2" applyFont="1" applyFill="1" applyBorder="1" applyAlignment="1" applyProtection="1">
      <alignment shrinkToFit="1"/>
    </xf>
    <xf numFmtId="44" fontId="6" fillId="0" borderId="14" xfId="2" applyFont="1" applyBorder="1" applyAlignment="1">
      <alignment shrinkToFit="1"/>
    </xf>
    <xf numFmtId="43" fontId="5" fillId="0" borderId="0" xfId="1" applyFont="1" applyBorder="1" applyAlignment="1">
      <alignment shrinkToFit="1"/>
    </xf>
    <xf numFmtId="44" fontId="5" fillId="0" borderId="0" xfId="2" applyFont="1" applyBorder="1" applyAlignment="1">
      <alignment shrinkToFit="1"/>
    </xf>
    <xf numFmtId="44" fontId="6" fillId="0" borderId="44" xfId="2" applyFont="1" applyBorder="1" applyAlignment="1">
      <alignment shrinkToFit="1"/>
    </xf>
    <xf numFmtId="44" fontId="6" fillId="0" borderId="0" xfId="2" applyFont="1" applyBorder="1" applyAlignment="1">
      <alignment shrinkToFit="1"/>
    </xf>
    <xf numFmtId="44" fontId="5" fillId="0" borderId="34" xfId="2" applyFont="1" applyBorder="1" applyAlignment="1">
      <alignment shrinkToFit="1"/>
    </xf>
    <xf numFmtId="0" fontId="0" fillId="0" borderId="0" xfId="0" applyAlignment="1">
      <alignment shrinkToFit="1"/>
    </xf>
    <xf numFmtId="43" fontId="5" fillId="0" borderId="46" xfId="1" applyFont="1" applyFill="1" applyBorder="1" applyAlignment="1">
      <alignment shrinkToFit="1"/>
    </xf>
    <xf numFmtId="43" fontId="5" fillId="0" borderId="28" xfId="1" applyFont="1" applyFill="1" applyBorder="1" applyAlignment="1">
      <alignment shrinkToFit="1"/>
    </xf>
    <xf numFmtId="44" fontId="6" fillId="0" borderId="0" xfId="2" applyFont="1" applyFill="1" applyBorder="1" applyAlignment="1">
      <alignment shrinkToFit="1"/>
    </xf>
    <xf numFmtId="43" fontId="5" fillId="0" borderId="47" xfId="1" applyFont="1" applyBorder="1" applyAlignment="1">
      <alignment shrinkToFit="1"/>
    </xf>
    <xf numFmtId="44" fontId="6" fillId="0" borderId="47" xfId="2" applyFont="1" applyBorder="1" applyAlignment="1">
      <alignment shrinkToFit="1"/>
    </xf>
    <xf numFmtId="44" fontId="5" fillId="0" borderId="49" xfId="0" applyNumberFormat="1" applyFont="1" applyFill="1" applyBorder="1" applyAlignment="1">
      <alignment shrinkToFit="1"/>
    </xf>
    <xf numFmtId="3" fontId="5" fillId="0" borderId="49" xfId="0" applyNumberFormat="1" applyFont="1" applyFill="1" applyBorder="1" applyAlignment="1">
      <alignment horizontal="right" shrinkToFit="1"/>
    </xf>
    <xf numFmtId="44" fontId="5" fillId="0" borderId="43" xfId="2" applyNumberFormat="1" applyFont="1" applyFill="1" applyBorder="1" applyAlignment="1" applyProtection="1">
      <alignment shrinkToFit="1"/>
    </xf>
    <xf numFmtId="0" fontId="5" fillId="0" borderId="47" xfId="0" applyFont="1" applyBorder="1" applyAlignment="1">
      <alignment shrinkToFit="1"/>
    </xf>
    <xf numFmtId="44" fontId="20" fillId="0" borderId="0" xfId="2" applyFont="1" applyFill="1" applyAlignment="1">
      <alignment shrinkToFit="1"/>
    </xf>
    <xf numFmtId="44" fontId="5" fillId="0" borderId="0" xfId="2" applyFont="1" applyAlignment="1">
      <alignment shrinkToFit="1"/>
    </xf>
    <xf numFmtId="165" fontId="5" fillId="0" borderId="0" xfId="0" applyNumberFormat="1" applyFont="1" applyAlignment="1">
      <alignment shrinkToFit="1"/>
    </xf>
    <xf numFmtId="44" fontId="5" fillId="0" borderId="0" xfId="2" applyFont="1" applyFill="1" applyAlignment="1">
      <alignment shrinkToFit="1"/>
    </xf>
    <xf numFmtId="44" fontId="7" fillId="0" borderId="0" xfId="2" applyFont="1" applyFill="1" applyAlignment="1" applyProtection="1">
      <alignment shrinkToFit="1"/>
    </xf>
    <xf numFmtId="165" fontId="5" fillId="0" borderId="0" xfId="0" applyNumberFormat="1" applyFont="1" applyFill="1" applyAlignment="1" applyProtection="1">
      <alignment shrinkToFit="1"/>
    </xf>
    <xf numFmtId="0" fontId="5" fillId="0" borderId="0" xfId="0" applyFont="1" applyBorder="1" applyAlignment="1">
      <alignment shrinkToFit="1"/>
    </xf>
    <xf numFmtId="0" fontId="5" fillId="0" borderId="0" xfId="0" applyFont="1" applyAlignment="1">
      <alignment shrinkToFit="1"/>
    </xf>
    <xf numFmtId="4" fontId="5" fillId="0" borderId="0" xfId="0" applyNumberFormat="1" applyFont="1" applyAlignment="1">
      <alignment shrinkToFit="1"/>
    </xf>
    <xf numFmtId="0" fontId="6" fillId="0" borderId="0" xfId="0" applyFont="1" applyBorder="1"/>
    <xf numFmtId="0" fontId="4" fillId="0" borderId="3" xfId="0" applyFont="1" applyBorder="1"/>
    <xf numFmtId="0" fontId="5" fillId="0" borderId="36" xfId="0" applyFont="1" applyFill="1" applyBorder="1" applyAlignment="1" applyProtection="1">
      <alignment horizontal="left"/>
    </xf>
    <xf numFmtId="0" fontId="5" fillId="0" borderId="37" xfId="0" applyFont="1" applyFill="1" applyBorder="1" applyAlignment="1" applyProtection="1">
      <alignment horizontal="left"/>
    </xf>
    <xf numFmtId="169" fontId="5" fillId="0" borderId="0" xfId="3" applyFont="1" applyAlignment="1" applyProtection="1">
      <alignment horizontal="center" wrapText="1"/>
    </xf>
    <xf numFmtId="43" fontId="5" fillId="0" borderId="0" xfId="2" applyNumberFormat="1" applyFont="1" applyBorder="1" applyProtection="1"/>
    <xf numFmtId="43" fontId="5" fillId="0" borderId="0" xfId="3" applyNumberFormat="1" applyFont="1" applyProtection="1"/>
    <xf numFmtId="0" fontId="0" fillId="0" borderId="0" xfId="0" applyProtection="1"/>
    <xf numFmtId="43" fontId="6" fillId="0" borderId="0" xfId="2" applyNumberFormat="1" applyFont="1" applyBorder="1" applyProtection="1"/>
    <xf numFmtId="43" fontId="6" fillId="0" borderId="0" xfId="3" applyNumberFormat="1" applyFont="1" applyProtection="1"/>
    <xf numFmtId="169" fontId="6" fillId="0" borderId="0" xfId="3" applyFont="1" applyProtection="1"/>
    <xf numFmtId="43" fontId="29" fillId="0" borderId="0" xfId="3" applyNumberFormat="1" applyFont="1" applyProtection="1"/>
    <xf numFmtId="169" fontId="29" fillId="0" borderId="0" xfId="3" applyFont="1" applyProtection="1"/>
    <xf numFmtId="169" fontId="5" fillId="0" borderId="8" xfId="3" applyFont="1" applyFill="1" applyBorder="1" applyProtection="1"/>
    <xf numFmtId="0" fontId="6" fillId="0" borderId="0" xfId="0" applyFont="1" applyAlignment="1" applyProtection="1">
      <alignment horizontal="center" wrapText="1"/>
    </xf>
    <xf numFmtId="0" fontId="4" fillId="0" borderId="0" xfId="0" applyFont="1" applyAlignment="1" applyProtection="1">
      <alignment horizontal="center" wrapText="1"/>
    </xf>
    <xf numFmtId="43" fontId="0" fillId="0" borderId="0" xfId="0" applyNumberFormat="1" applyBorder="1" applyProtection="1"/>
    <xf numFmtId="43" fontId="0" fillId="0" borderId="0" xfId="0" applyNumberFormat="1" applyProtection="1"/>
    <xf numFmtId="0" fontId="5" fillId="0" borderId="0" xfId="0" quotePrefix="1" applyFont="1" applyBorder="1" applyProtection="1"/>
    <xf numFmtId="0" fontId="0" fillId="0" borderId="0" xfId="0" applyBorder="1" applyProtection="1"/>
    <xf numFmtId="0" fontId="0" fillId="0" borderId="0" xfId="0" applyBorder="1" applyAlignment="1" applyProtection="1">
      <alignment vertical="top"/>
    </xf>
    <xf numFmtId="0" fontId="0" fillId="0" borderId="0" xfId="0" applyAlignment="1" applyProtection="1">
      <alignment vertical="top"/>
    </xf>
    <xf numFmtId="44" fontId="0" fillId="0" borderId="0" xfId="0" applyNumberFormat="1" applyBorder="1" applyProtection="1"/>
    <xf numFmtId="44" fontId="0" fillId="0" borderId="0" xfId="0" applyNumberFormat="1" applyProtection="1"/>
    <xf numFmtId="167" fontId="0" fillId="0" borderId="0" xfId="0" applyNumberFormat="1" applyProtection="1"/>
    <xf numFmtId="0" fontId="5" fillId="0" borderId="0" xfId="0" applyFont="1" applyAlignment="1" applyProtection="1">
      <alignment horizontal="center" wrapText="1"/>
    </xf>
    <xf numFmtId="0" fontId="5" fillId="0" borderId="0" xfId="0" applyFont="1" applyFill="1" applyProtection="1"/>
    <xf numFmtId="43" fontId="5" fillId="0" borderId="0" xfId="0" applyNumberFormat="1" applyFont="1" applyFill="1" applyProtection="1"/>
    <xf numFmtId="43" fontId="5" fillId="0" borderId="0" xfId="0" applyNumberFormat="1" applyFont="1" applyProtection="1"/>
    <xf numFmtId="165" fontId="5" fillId="0" borderId="0" xfId="0" applyNumberFormat="1" applyFont="1" applyProtection="1"/>
    <xf numFmtId="0" fontId="0" fillId="0" borderId="0" xfId="0" applyFill="1" applyAlignment="1" applyProtection="1"/>
    <xf numFmtId="0" fontId="5" fillId="0" borderId="22" xfId="0" applyFont="1" applyBorder="1" applyAlignment="1" applyProtection="1">
      <alignment horizontal="center"/>
    </xf>
    <xf numFmtId="0" fontId="5" fillId="0" borderId="24" xfId="0" applyFont="1" applyBorder="1" applyAlignment="1" applyProtection="1">
      <alignment horizontal="center"/>
    </xf>
    <xf numFmtId="0" fontId="5" fillId="0" borderId="23" xfId="0" applyFont="1" applyBorder="1" applyAlignment="1" applyProtection="1">
      <alignment horizontal="center"/>
    </xf>
    <xf numFmtId="0" fontId="6" fillId="0" borderId="58" xfId="0" applyFont="1" applyBorder="1"/>
    <xf numFmtId="0" fontId="6" fillId="0" borderId="47" xfId="0" applyFont="1" applyBorder="1"/>
    <xf numFmtId="0" fontId="5" fillId="0" borderId="59" xfId="0" applyFont="1" applyBorder="1" applyAlignment="1">
      <alignment horizontal="left"/>
    </xf>
    <xf numFmtId="43" fontId="5" fillId="0" borderId="60" xfId="1" applyFont="1" applyBorder="1" applyAlignment="1">
      <alignment shrinkToFit="1"/>
    </xf>
    <xf numFmtId="44" fontId="5" fillId="0" borderId="60" xfId="2" applyFont="1" applyBorder="1" applyAlignment="1">
      <alignment shrinkToFit="1"/>
    </xf>
    <xf numFmtId="43" fontId="5" fillId="0" borderId="49" xfId="1" applyFont="1" applyBorder="1" applyAlignment="1">
      <alignment shrinkToFit="1"/>
    </xf>
    <xf numFmtId="43" fontId="5" fillId="0" borderId="3" xfId="1" applyFont="1" applyBorder="1" applyAlignment="1">
      <alignment shrinkToFit="1"/>
    </xf>
    <xf numFmtId="44" fontId="5" fillId="0" borderId="3" xfId="2" applyFont="1" applyBorder="1" applyAlignment="1">
      <alignment shrinkToFit="1"/>
    </xf>
    <xf numFmtId="0" fontId="6" fillId="0" borderId="57" xfId="0" applyFont="1" applyBorder="1"/>
    <xf numFmtId="0" fontId="5" fillId="0" borderId="48" xfId="0" applyFont="1" applyBorder="1" applyAlignment="1">
      <alignment horizontal="left"/>
    </xf>
    <xf numFmtId="44" fontId="6" fillId="0" borderId="61" xfId="2" applyFont="1" applyBorder="1" applyAlignment="1">
      <alignment shrinkToFit="1"/>
    </xf>
    <xf numFmtId="172" fontId="5" fillId="2" borderId="28" xfId="1" applyNumberFormat="1" applyFont="1" applyFill="1" applyBorder="1" applyAlignment="1" applyProtection="1">
      <alignment shrinkToFit="1"/>
      <protection locked="0"/>
    </xf>
    <xf numFmtId="172" fontId="5" fillId="0" borderId="28" xfId="1" applyNumberFormat="1" applyFont="1" applyFill="1" applyBorder="1" applyAlignment="1" applyProtection="1">
      <alignment shrinkToFit="1"/>
    </xf>
    <xf numFmtId="173" fontId="5" fillId="0" borderId="28" xfId="2" applyNumberFormat="1" applyFont="1" applyFill="1" applyBorder="1" applyAlignment="1" applyProtection="1">
      <alignment shrinkToFit="1"/>
    </xf>
    <xf numFmtId="39" fontId="5" fillId="2" borderId="23" xfId="1" applyNumberFormat="1" applyFont="1" applyFill="1" applyBorder="1" applyAlignment="1" applyProtection="1">
      <alignment shrinkToFit="1"/>
      <protection locked="0"/>
    </xf>
    <xf numFmtId="39" fontId="5" fillId="0" borderId="28" xfId="1" applyNumberFormat="1" applyFont="1" applyBorder="1" applyAlignment="1">
      <alignment shrinkToFit="1"/>
    </xf>
    <xf numFmtId="7" fontId="5" fillId="2" borderId="40" xfId="2" applyNumberFormat="1" applyFont="1" applyFill="1" applyBorder="1" applyAlignment="1" applyProtection="1">
      <alignment shrinkToFit="1"/>
      <protection locked="0"/>
    </xf>
    <xf numFmtId="175" fontId="5" fillId="0" borderId="30" xfId="2" applyNumberFormat="1" applyFont="1" applyFill="1" applyBorder="1" applyAlignment="1">
      <alignment shrinkToFit="1"/>
    </xf>
    <xf numFmtId="7" fontId="5" fillId="2" borderId="41" xfId="2" applyNumberFormat="1" applyFont="1" applyFill="1" applyBorder="1" applyAlignment="1" applyProtection="1">
      <alignment shrinkToFit="1"/>
      <protection locked="0"/>
    </xf>
    <xf numFmtId="39" fontId="5" fillId="0" borderId="60" xfId="1" applyNumberFormat="1" applyFont="1" applyBorder="1" applyAlignment="1">
      <alignment shrinkToFit="1"/>
    </xf>
    <xf numFmtId="7" fontId="5" fillId="0" borderId="42" xfId="2" applyNumberFormat="1" applyFont="1" applyFill="1" applyBorder="1" applyAlignment="1" applyProtection="1">
      <alignment shrinkToFit="1"/>
    </xf>
    <xf numFmtId="43" fontId="5" fillId="0" borderId="41" xfId="1" applyFont="1" applyFill="1" applyBorder="1" applyAlignment="1" applyProtection="1">
      <alignment shrinkToFit="1"/>
    </xf>
    <xf numFmtId="43" fontId="5" fillId="0" borderId="40" xfId="1" applyFont="1" applyFill="1" applyBorder="1" applyAlignment="1" applyProtection="1">
      <alignment shrinkToFit="1"/>
    </xf>
    <xf numFmtId="44" fontId="5" fillId="0" borderId="40" xfId="2" applyFont="1" applyFill="1" applyBorder="1" applyAlignment="1" applyProtection="1">
      <alignment shrinkToFit="1"/>
    </xf>
    <xf numFmtId="39" fontId="5" fillId="2" borderId="28" xfId="0" applyNumberFormat="1" applyFont="1" applyFill="1" applyBorder="1" applyAlignment="1" applyProtection="1">
      <alignment shrinkToFit="1"/>
      <protection locked="0"/>
    </xf>
    <xf numFmtId="175" fontId="5" fillId="0" borderId="28" xfId="2" applyNumberFormat="1" applyFont="1" applyFill="1" applyBorder="1" applyAlignment="1">
      <alignment shrinkToFit="1"/>
    </xf>
    <xf numFmtId="165" fontId="5" fillId="3" borderId="28" xfId="2" applyNumberFormat="1" applyFont="1" applyFill="1" applyBorder="1" applyAlignment="1" applyProtection="1">
      <alignment shrinkToFit="1"/>
      <protection locked="0"/>
    </xf>
    <xf numFmtId="170" fontId="5" fillId="0" borderId="43" xfId="0" applyNumberFormat="1" applyFont="1" applyFill="1" applyBorder="1" applyAlignment="1" applyProtection="1">
      <alignment shrinkToFit="1"/>
    </xf>
    <xf numFmtId="174" fontId="5" fillId="0" borderId="0" xfId="4" applyNumberFormat="1" applyFont="1" applyFill="1" applyAlignment="1">
      <alignment horizontal="right"/>
    </xf>
    <xf numFmtId="175" fontId="5" fillId="0" borderId="0" xfId="2" applyNumberFormat="1" applyFont="1" applyAlignment="1">
      <alignment shrinkToFit="1"/>
    </xf>
    <xf numFmtId="175" fontId="5" fillId="0" borderId="0" xfId="2" applyNumberFormat="1" applyFont="1" applyFill="1" applyAlignment="1">
      <alignment shrinkToFit="1"/>
    </xf>
    <xf numFmtId="176" fontId="5" fillId="0" borderId="0" xfId="2" applyNumberFormat="1" applyFont="1" applyAlignment="1">
      <alignment shrinkToFit="1"/>
    </xf>
    <xf numFmtId="176" fontId="5" fillId="0" borderId="0" xfId="2" applyNumberFormat="1" applyFont="1" applyFill="1" applyAlignment="1">
      <alignment shrinkToFit="1"/>
    </xf>
    <xf numFmtId="176" fontId="5" fillId="0" borderId="0" xfId="2" applyNumberFormat="1" applyFont="1" applyFill="1" applyAlignment="1" applyProtection="1">
      <alignment shrinkToFit="1"/>
    </xf>
    <xf numFmtId="39" fontId="6" fillId="0" borderId="28" xfId="2" applyNumberFormat="1" applyFont="1" applyBorder="1" applyAlignment="1">
      <alignment shrinkToFit="1"/>
    </xf>
    <xf numFmtId="7" fontId="6" fillId="0" borderId="28" xfId="2" applyNumberFormat="1" applyFont="1" applyBorder="1" applyAlignment="1">
      <alignment shrinkToFit="1"/>
    </xf>
    <xf numFmtId="7" fontId="5" fillId="0" borderId="8" xfId="2" applyNumberFormat="1" applyFont="1" applyBorder="1"/>
    <xf numFmtId="173" fontId="5" fillId="0" borderId="0" xfId="2" applyNumberFormat="1" applyFont="1" applyAlignment="1">
      <alignment shrinkToFit="1"/>
    </xf>
    <xf numFmtId="7" fontId="5" fillId="0" borderId="51" xfId="2" applyNumberFormat="1" applyFont="1" applyBorder="1" applyAlignment="1">
      <alignment shrinkToFit="1"/>
    </xf>
    <xf numFmtId="173" fontId="5" fillId="0" borderId="0" xfId="2" applyNumberFormat="1" applyFont="1" applyFill="1" applyAlignment="1">
      <alignment shrinkToFit="1"/>
    </xf>
    <xf numFmtId="175" fontId="5" fillId="0" borderId="0" xfId="0" applyNumberFormat="1" applyFont="1" applyFill="1" applyAlignment="1" applyProtection="1">
      <alignment shrinkToFit="1"/>
      <protection locked="0"/>
    </xf>
    <xf numFmtId="174" fontId="5" fillId="0" borderId="28" xfId="2" applyNumberFormat="1" applyFont="1" applyFill="1" applyBorder="1" applyAlignment="1" applyProtection="1">
      <alignment shrinkToFit="1"/>
    </xf>
    <xf numFmtId="174" fontId="6" fillId="0" borderId="28" xfId="2" applyNumberFormat="1" applyFont="1" applyBorder="1" applyAlignment="1" applyProtection="1">
      <alignment shrinkToFit="1"/>
    </xf>
    <xf numFmtId="7" fontId="6" fillId="0" borderId="28" xfId="2" applyNumberFormat="1" applyFont="1" applyBorder="1" applyAlignment="1" applyProtection="1">
      <alignment shrinkToFit="1"/>
    </xf>
    <xf numFmtId="165" fontId="5" fillId="2" borderId="28" xfId="2" applyNumberFormat="1" applyFont="1" applyFill="1" applyBorder="1" applyAlignment="1" applyProtection="1">
      <alignment shrinkToFit="1"/>
      <protection locked="0"/>
    </xf>
    <xf numFmtId="165" fontId="5" fillId="0" borderId="28" xfId="2" applyNumberFormat="1" applyFont="1" applyFill="1" applyBorder="1" applyAlignment="1" applyProtection="1">
      <alignment shrinkToFit="1"/>
    </xf>
    <xf numFmtId="7" fontId="5" fillId="2" borderId="8" xfId="2" applyNumberFormat="1" applyFont="1" applyFill="1" applyBorder="1" applyProtection="1">
      <protection locked="0"/>
    </xf>
    <xf numFmtId="7" fontId="5" fillId="2" borderId="2" xfId="2" applyNumberFormat="1" applyFont="1" applyFill="1" applyBorder="1" applyProtection="1">
      <protection locked="0"/>
    </xf>
    <xf numFmtId="165" fontId="5" fillId="2" borderId="2" xfId="2" applyNumberFormat="1" applyFont="1" applyFill="1" applyBorder="1" applyAlignment="1" applyProtection="1">
      <alignment horizontal="center"/>
      <protection locked="0"/>
    </xf>
    <xf numFmtId="7" fontId="5" fillId="0" borderId="30" xfId="2" applyNumberFormat="1" applyFont="1" applyFill="1" applyBorder="1" applyAlignment="1">
      <alignment shrinkToFit="1"/>
    </xf>
    <xf numFmtId="7" fontId="6" fillId="0" borderId="48" xfId="2" applyNumberFormat="1" applyFont="1" applyBorder="1" applyAlignment="1">
      <alignment shrinkToFit="1"/>
    </xf>
    <xf numFmtId="7" fontId="6" fillId="0" borderId="48" xfId="2" applyNumberFormat="1" applyFont="1" applyFill="1" applyBorder="1" applyAlignment="1">
      <alignment shrinkToFit="1"/>
    </xf>
    <xf numFmtId="7" fontId="5" fillId="2" borderId="46" xfId="2" applyNumberFormat="1" applyFont="1" applyFill="1" applyBorder="1" applyAlignment="1" applyProtection="1">
      <alignment shrinkToFit="1"/>
      <protection locked="0"/>
    </xf>
    <xf numFmtId="7" fontId="5" fillId="2" borderId="28" xfId="2" applyNumberFormat="1" applyFont="1" applyFill="1" applyBorder="1" applyAlignment="1" applyProtection="1">
      <alignment shrinkToFit="1"/>
      <protection locked="0"/>
    </xf>
    <xf numFmtId="7" fontId="5" fillId="0" borderId="35" xfId="2" applyNumberFormat="1" applyFont="1" applyFill="1" applyBorder="1" applyAlignment="1">
      <alignment shrinkToFit="1"/>
    </xf>
    <xf numFmtId="7" fontId="5" fillId="0" borderId="49" xfId="2" applyNumberFormat="1" applyFont="1" applyFill="1" applyBorder="1" applyAlignment="1">
      <alignment shrinkToFit="1"/>
    </xf>
    <xf numFmtId="7" fontId="5" fillId="0" borderId="28" xfId="2" applyNumberFormat="1" applyFont="1" applyFill="1" applyBorder="1" applyAlignment="1">
      <alignment shrinkToFit="1"/>
    </xf>
    <xf numFmtId="7" fontId="6" fillId="0" borderId="50" xfId="2" applyNumberFormat="1" applyFont="1" applyBorder="1" applyAlignment="1">
      <alignment shrinkToFit="1"/>
    </xf>
    <xf numFmtId="7" fontId="5" fillId="0" borderId="0" xfId="2" applyNumberFormat="1" applyFont="1" applyAlignment="1">
      <alignment shrinkToFit="1"/>
    </xf>
    <xf numFmtId="165" fontId="5" fillId="0" borderId="0" xfId="2" applyNumberFormat="1" applyFont="1" applyAlignment="1">
      <alignment shrinkToFit="1"/>
    </xf>
    <xf numFmtId="165" fontId="7" fillId="2" borderId="0" xfId="2" applyNumberFormat="1" applyFont="1" applyFill="1" applyAlignment="1" applyProtection="1">
      <alignment shrinkToFit="1"/>
      <protection locked="0"/>
    </xf>
    <xf numFmtId="165" fontId="5" fillId="2" borderId="0" xfId="2" applyNumberFormat="1" applyFont="1" applyFill="1" applyAlignment="1" applyProtection="1">
      <alignment shrinkToFit="1"/>
      <protection locked="0"/>
    </xf>
    <xf numFmtId="7" fontId="5" fillId="3" borderId="0" xfId="0" applyNumberFormat="1" applyFont="1" applyFill="1" applyAlignment="1" applyProtection="1">
      <alignment shrinkToFit="1"/>
      <protection locked="0"/>
    </xf>
    <xf numFmtId="0" fontId="10" fillId="0" borderId="0" xfId="0" applyFont="1" applyAlignment="1">
      <alignment vertical="top" wrapText="1"/>
    </xf>
    <xf numFmtId="0" fontId="0" fillId="0" borderId="0" xfId="0" applyAlignment="1">
      <alignment vertical="top"/>
    </xf>
    <xf numFmtId="0" fontId="17" fillId="0" borderId="0" xfId="0" applyFont="1" applyBorder="1" applyAlignment="1">
      <alignment horizontal="center" vertical="top"/>
    </xf>
    <xf numFmtId="165" fontId="5" fillId="2" borderId="2" xfId="2" applyNumberFormat="1" applyFont="1" applyFill="1" applyBorder="1" applyAlignment="1" applyProtection="1">
      <alignment horizontal="center"/>
      <protection locked="0"/>
    </xf>
    <xf numFmtId="165" fontId="0" fillId="0" borderId="2" xfId="0" applyNumberFormat="1" applyBorder="1" applyAlignment="1" applyProtection="1">
      <alignment horizontal="center"/>
      <protection locked="0"/>
    </xf>
    <xf numFmtId="164" fontId="5" fillId="2" borderId="8" xfId="3" applyNumberFormat="1" applyFont="1" applyFill="1" applyBorder="1" applyAlignment="1" applyProtection="1">
      <alignment horizontal="left"/>
      <protection locked="0"/>
    </xf>
    <xf numFmtId="0" fontId="0" fillId="0" borderId="8" xfId="0" applyBorder="1" applyAlignment="1" applyProtection="1">
      <alignment horizontal="left"/>
      <protection locked="0"/>
    </xf>
    <xf numFmtId="0" fontId="5" fillId="2" borderId="8" xfId="3" applyNumberFormat="1" applyFont="1" applyFill="1" applyBorder="1" applyAlignment="1" applyProtection="1">
      <alignment horizontal="left"/>
      <protection locked="0"/>
    </xf>
    <xf numFmtId="0" fontId="0" fillId="0" borderId="8" xfId="0" applyBorder="1" applyAlignment="1" applyProtection="1">
      <protection locked="0"/>
    </xf>
    <xf numFmtId="164" fontId="5" fillId="2" borderId="2" xfId="3" applyNumberFormat="1" applyFont="1" applyFill="1" applyBorder="1" applyAlignment="1" applyProtection="1">
      <alignment horizontal="left"/>
      <protection locked="0"/>
    </xf>
    <xf numFmtId="0" fontId="0" fillId="0" borderId="2" xfId="0" applyBorder="1" applyAlignment="1" applyProtection="1">
      <alignment horizontal="left"/>
      <protection locked="0"/>
    </xf>
    <xf numFmtId="0" fontId="5" fillId="2" borderId="32" xfId="0" applyFont="1" applyFill="1" applyBorder="1" applyAlignment="1" applyProtection="1">
      <alignment horizontal="left"/>
      <protection locked="0"/>
    </xf>
    <xf numFmtId="0" fontId="0" fillId="0" borderId="26" xfId="0" applyBorder="1" applyAlignment="1" applyProtection="1">
      <alignment horizontal="left"/>
      <protection locked="0"/>
    </xf>
    <xf numFmtId="0" fontId="6" fillId="0" borderId="54" xfId="0" applyFont="1" applyBorder="1" applyAlignment="1">
      <alignment horizontal="center" wrapText="1"/>
    </xf>
    <xf numFmtId="0" fontId="0" fillId="0" borderId="45" xfId="0" applyBorder="1" applyAlignment="1">
      <alignment horizontal="center" wrapText="1"/>
    </xf>
    <xf numFmtId="0" fontId="5" fillId="2" borderId="54" xfId="0" applyFont="1" applyFill="1" applyBorder="1" applyAlignment="1" applyProtection="1">
      <alignment horizontal="left"/>
      <protection locked="0"/>
    </xf>
    <xf numFmtId="0" fontId="0" fillId="0" borderId="45" xfId="0" applyBorder="1" applyAlignment="1" applyProtection="1">
      <alignment horizontal="left"/>
      <protection locked="0"/>
    </xf>
    <xf numFmtId="0" fontId="5" fillId="2" borderId="26" xfId="0" applyFont="1" applyFill="1" applyBorder="1" applyAlignment="1" applyProtection="1">
      <alignment horizontal="left"/>
      <protection locked="0"/>
    </xf>
    <xf numFmtId="44" fontId="5" fillId="2" borderId="29" xfId="2" applyFont="1" applyFill="1" applyBorder="1" applyAlignment="1" applyProtection="1">
      <protection locked="0"/>
    </xf>
    <xf numFmtId="0" fontId="0" fillId="2" borderId="33" xfId="0" applyFill="1" applyBorder="1" applyAlignment="1" applyProtection="1">
      <protection locked="0"/>
    </xf>
    <xf numFmtId="0" fontId="6" fillId="0" borderId="52" xfId="0" applyFont="1" applyBorder="1" applyAlignment="1">
      <alignment horizontal="center" wrapText="1"/>
    </xf>
    <xf numFmtId="0" fontId="0" fillId="0" borderId="53" xfId="0" applyBorder="1" applyAlignment="1">
      <alignment horizontal="center" wrapText="1"/>
    </xf>
    <xf numFmtId="0" fontId="5" fillId="0" borderId="32" xfId="0" applyFont="1" applyFill="1" applyBorder="1" applyAlignment="1" applyProtection="1"/>
    <xf numFmtId="0" fontId="0" fillId="0" borderId="26" xfId="0" applyFill="1" applyBorder="1" applyAlignment="1" applyProtection="1"/>
    <xf numFmtId="0" fontId="5" fillId="2" borderId="32" xfId="0" applyFont="1" applyFill="1" applyBorder="1" applyAlignment="1" applyProtection="1">
      <protection locked="0"/>
    </xf>
    <xf numFmtId="0" fontId="0" fillId="0" borderId="26" xfId="0" applyBorder="1" applyAlignment="1" applyProtection="1">
      <protection locked="0"/>
    </xf>
    <xf numFmtId="44" fontId="5" fillId="0" borderId="55" xfId="2" applyFont="1" applyFill="1" applyBorder="1" applyAlignment="1"/>
    <xf numFmtId="0" fontId="0" fillId="0" borderId="56" xfId="0" applyBorder="1" applyAlignment="1"/>
    <xf numFmtId="0" fontId="6" fillId="0" borderId="57" xfId="0" applyFont="1" applyBorder="1" applyAlignment="1"/>
    <xf numFmtId="0" fontId="4" fillId="0" borderId="47" xfId="0" applyFont="1" applyBorder="1" applyAlignment="1"/>
    <xf numFmtId="0" fontId="0" fillId="0" borderId="33" xfId="0" applyBorder="1" applyAlignment="1" applyProtection="1">
      <protection locked="0"/>
    </xf>
    <xf numFmtId="0" fontId="21" fillId="0" borderId="0" xfId="0" applyFont="1" applyBorder="1" applyAlignment="1">
      <alignment vertical="top" wrapText="1"/>
    </xf>
    <xf numFmtId="49" fontId="5" fillId="2" borderId="9" xfId="0" applyNumberFormat="1" applyFont="1" applyFill="1" applyBorder="1" applyAlignment="1" applyProtection="1">
      <alignment horizontal="center"/>
      <protection locked="0"/>
    </xf>
    <xf numFmtId="49" fontId="0" fillId="0" borderId="10" xfId="0" applyNumberFormat="1" applyBorder="1" applyAlignment="1" applyProtection="1">
      <alignment horizontal="center"/>
      <protection locked="0"/>
    </xf>
    <xf numFmtId="0" fontId="3" fillId="0" borderId="0" xfId="0" applyFont="1" applyAlignment="1">
      <alignment horizontal="right" vertical="center"/>
    </xf>
    <xf numFmtId="0" fontId="0" fillId="0" borderId="0" xfId="0" applyAlignment="1">
      <alignment horizontal="right"/>
    </xf>
    <xf numFmtId="0" fontId="3" fillId="0" borderId="0" xfId="0" applyFont="1" applyAlignment="1">
      <alignment horizontal="right"/>
    </xf>
    <xf numFmtId="0" fontId="5" fillId="2" borderId="0" xfId="0" applyFont="1" applyFill="1" applyAlignment="1" applyProtection="1">
      <protection locked="0"/>
    </xf>
    <xf numFmtId="0" fontId="0" fillId="0" borderId="0" xfId="0" applyAlignment="1" applyProtection="1">
      <protection locked="0"/>
    </xf>
  </cellXfs>
  <cellStyles count="5">
    <cellStyle name="Comma" xfId="1" builtinId="3"/>
    <cellStyle name="Currency" xfId="2" builtinId="4"/>
    <cellStyle name="Normal" xfId="0" builtinId="0"/>
    <cellStyle name="Normal_6710-20" xfId="3"/>
    <cellStyle name="Percent" xfId="4"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2</xdr:col>
      <xdr:colOff>844009</xdr:colOff>
      <xdr:row>3</xdr:row>
      <xdr:rowOff>0</xdr:rowOff>
    </xdr:from>
    <xdr:ext cx="194070" cy="1764736"/>
    <xdr:sp macro="" textlink="">
      <xdr:nvSpPr>
        <xdr:cNvPr id="2" name="Rectangle 1"/>
        <xdr:cNvSpPr/>
      </xdr:nvSpPr>
      <xdr:spPr>
        <a:xfrm>
          <a:off x="1920334" y="400050"/>
          <a:ext cx="1975391" cy="937629"/>
        </a:xfrm>
        <a:prstGeom prst="rect">
          <a:avLst/>
        </a:prstGeom>
        <a:noFill/>
      </xdr:spPr>
      <xdr:txBody>
        <a:bodyPr wrap="none" lIns="91440" tIns="45720" rIns="91440" bIns="45720">
          <a:prstTxWarp prst="textArchUp">
            <a:avLst/>
          </a:prstTxWarp>
          <a:spAutoFit/>
          <a:scene3d>
            <a:camera prst="orthographicFront"/>
            <a:lightRig rig="threePt" dir="t"/>
          </a:scene3d>
          <a:sp3d extrusionH="57150">
            <a:bevelT w="38100" h="38100"/>
          </a:sp3d>
        </a:bodyPr>
        <a:lstStyle/>
        <a:p>
          <a:pPr algn="ctr"/>
          <a:endParaRPr lang="en-US" sz="5400" b="1" cap="none" spc="0">
            <a:ln w="18000">
              <a:solidFill>
                <a:srgbClr val="FF0000"/>
              </a:solidFill>
              <a:prstDash val="solid"/>
              <a:miter lim="800000"/>
            </a:ln>
            <a:noFill/>
            <a:effectLst>
              <a:outerShdw blurRad="25500" dist="23000" dir="7020000" algn="tl">
                <a:srgbClr val="000000">
                  <a:alpha val="50000"/>
                </a:srgbClr>
              </a:outerShdw>
            </a:effectLst>
          </a:endParaRPr>
        </a:p>
        <a:p>
          <a:pPr algn="ctr"/>
          <a:endParaRPr lang="en-US" sz="5400" b="1" cap="none" spc="0">
            <a:ln w="18000">
              <a:solidFill>
                <a:srgbClr val="FF0000"/>
              </a:solidFill>
              <a:prstDash val="solid"/>
              <a:miter lim="800000"/>
            </a:ln>
            <a:noFill/>
            <a:effectLst>
              <a:outerShdw blurRad="25500" dist="23000" dir="7020000" algn="tl">
                <a:srgbClr val="000000">
                  <a:alpha val="50000"/>
                </a:srgbClr>
              </a:outerShdw>
            </a:effectLst>
          </a:endParaRPr>
        </a:p>
      </xdr:txBody>
    </xdr:sp>
    <xdr:clientData/>
  </xdr:oneCellAnchor>
  <xdr:oneCellAnchor>
    <xdr:from>
      <xdr:col>2</xdr:col>
      <xdr:colOff>739234</xdr:colOff>
      <xdr:row>5</xdr:row>
      <xdr:rowOff>0</xdr:rowOff>
    </xdr:from>
    <xdr:ext cx="194070" cy="1764736"/>
    <xdr:sp macro="" textlink="">
      <xdr:nvSpPr>
        <xdr:cNvPr id="3" name="Rectangle 1"/>
        <xdr:cNvSpPr/>
      </xdr:nvSpPr>
      <xdr:spPr>
        <a:xfrm>
          <a:off x="1920334" y="400050"/>
          <a:ext cx="1975391" cy="937629"/>
        </a:xfrm>
        <a:prstGeom prst="rect">
          <a:avLst/>
        </a:prstGeom>
        <a:noFill/>
      </xdr:spPr>
      <xdr:txBody>
        <a:bodyPr wrap="none" lIns="91440" tIns="45720" rIns="91440" bIns="45720">
          <a:prstTxWarp prst="textArchUp">
            <a:avLst/>
          </a:prstTxWarp>
          <a:spAutoFit/>
          <a:scene3d>
            <a:camera prst="orthographicFront"/>
            <a:lightRig rig="threePt" dir="t"/>
          </a:scene3d>
          <a:sp3d extrusionH="57150">
            <a:bevelT w="38100" h="38100"/>
          </a:sp3d>
        </a:bodyPr>
        <a:lstStyle/>
        <a:p>
          <a:pPr algn="ctr"/>
          <a:endParaRPr lang="en-US" sz="5400" b="1" cap="none" spc="0">
            <a:ln w="18000">
              <a:solidFill>
                <a:srgbClr val="FF0000"/>
              </a:solidFill>
              <a:prstDash val="solid"/>
              <a:miter lim="800000"/>
            </a:ln>
            <a:noFill/>
            <a:effectLst>
              <a:outerShdw blurRad="25500" dist="23000" dir="7020000" algn="tl">
                <a:srgbClr val="000000">
                  <a:alpha val="50000"/>
                </a:srgbClr>
              </a:outerShdw>
            </a:effectLst>
          </a:endParaRPr>
        </a:p>
        <a:p>
          <a:pPr algn="ctr"/>
          <a:endParaRPr lang="en-US" sz="5400" b="1" cap="none" spc="0">
            <a:ln w="18000">
              <a:solidFill>
                <a:srgbClr val="FF0000"/>
              </a:solidFill>
              <a:prstDash val="solid"/>
              <a:miter lim="800000"/>
            </a:ln>
            <a:noFill/>
            <a:effectLst>
              <a:outerShdw blurRad="25500" dist="23000" dir="7020000" algn="tl">
                <a:srgbClr val="000000">
                  <a:alpha val="50000"/>
                </a:srgb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7</xdr:row>
      <xdr:rowOff>47625</xdr:rowOff>
    </xdr:from>
    <xdr:to>
      <xdr:col>4</xdr:col>
      <xdr:colOff>190500</xdr:colOff>
      <xdr:row>8</xdr:row>
      <xdr:rowOff>142875</xdr:rowOff>
    </xdr:to>
    <xdr:sp macro="" textlink="">
      <xdr:nvSpPr>
        <xdr:cNvPr id="2056" name="Rectangle 1"/>
        <xdr:cNvSpPr>
          <a:spLocks noChangeArrowheads="1"/>
        </xdr:cNvSpPr>
      </xdr:nvSpPr>
      <xdr:spPr bwMode="auto">
        <a:xfrm>
          <a:off x="3057525" y="1323975"/>
          <a:ext cx="190500" cy="257175"/>
        </a:xfrm>
        <a:prstGeom prst="rect">
          <a:avLst/>
        </a:prstGeom>
        <a:noFill/>
        <a:ln w="9525">
          <a:noFill/>
          <a:miter lim="800000"/>
          <a:headEnd/>
          <a:tailEnd/>
        </a:ln>
      </xdr:spPr>
    </xdr:sp>
    <xdr:clientData/>
  </xdr:twoCellAnchor>
  <xdr:twoCellAnchor editAs="oneCell">
    <xdr:from>
      <xdr:col>4</xdr:col>
      <xdr:colOff>0</xdr:colOff>
      <xdr:row>7</xdr:row>
      <xdr:rowOff>47625</xdr:rowOff>
    </xdr:from>
    <xdr:to>
      <xdr:col>4</xdr:col>
      <xdr:colOff>190500</xdr:colOff>
      <xdr:row>8</xdr:row>
      <xdr:rowOff>142875</xdr:rowOff>
    </xdr:to>
    <xdr:sp macro="" textlink="">
      <xdr:nvSpPr>
        <xdr:cNvPr id="2060" name="Rectangle 1"/>
        <xdr:cNvSpPr>
          <a:spLocks noChangeArrowheads="1"/>
        </xdr:cNvSpPr>
      </xdr:nvSpPr>
      <xdr:spPr bwMode="auto">
        <a:xfrm>
          <a:off x="3057525" y="1323975"/>
          <a:ext cx="190500" cy="2571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3" Type="http://schemas.openxmlformats.org/officeDocument/2006/relationships/oleObject" Target="../embeddings/oleObject3.bin"/><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oleObject" Target="../embeddings/oleObject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oleObject" Target="../embeddings/oleObject6.bin"/><Relationship Id="rId5" Type="http://schemas.openxmlformats.org/officeDocument/2006/relationships/oleObject" Target="../embeddings/oleObject5.bin"/><Relationship Id="rId4" Type="http://schemas.openxmlformats.org/officeDocument/2006/relationships/oleObject" Target="../embeddings/Microsoft_Office_Word_97_-_2003_Document1.doc"/></Relationships>
</file>

<file path=xl/worksheets/sheet1.xml><?xml version="1.0" encoding="utf-8"?>
<worksheet xmlns="http://schemas.openxmlformats.org/spreadsheetml/2006/main" xmlns:r="http://schemas.openxmlformats.org/officeDocument/2006/relationships">
  <sheetPr codeName="Sheet1">
    <pageSetUpPr fitToPage="1"/>
  </sheetPr>
  <dimension ref="A1:D33"/>
  <sheetViews>
    <sheetView showGridLines="0" tabSelected="1" view="pageLayout" zoomScale="76" zoomScaleNormal="100" zoomScalePageLayoutView="76" workbookViewId="0">
      <selection activeCell="B6" sqref="B6"/>
    </sheetView>
  </sheetViews>
  <sheetFormatPr defaultRowHeight="12.75"/>
  <cols>
    <col min="1" max="1" width="4.7109375" customWidth="1"/>
    <col min="2" max="2" width="117.7109375" customWidth="1"/>
  </cols>
  <sheetData>
    <row r="1" spans="1:2" s="31" customFormat="1" ht="18">
      <c r="A1" s="356"/>
      <c r="B1" s="355"/>
    </row>
    <row r="2" spans="1:2" s="31" customFormat="1" ht="18">
      <c r="A2" s="150"/>
      <c r="B2" s="151"/>
    </row>
    <row r="3" spans="1:2" s="32" customFormat="1" ht="14.25">
      <c r="A3" s="354" t="s">
        <v>32</v>
      </c>
      <c r="B3" s="355"/>
    </row>
    <row r="4" spans="1:2" ht="18">
      <c r="A4" s="153"/>
      <c r="B4" s="154"/>
    </row>
    <row r="5" spans="1:2" ht="30">
      <c r="A5" s="159" t="s">
        <v>103</v>
      </c>
      <c r="B5" s="155" t="s">
        <v>114</v>
      </c>
    </row>
    <row r="6" spans="1:2" ht="14.25">
      <c r="A6" s="153"/>
      <c r="B6" s="152"/>
    </row>
    <row r="7" spans="1:2" ht="30">
      <c r="A7" s="159" t="s">
        <v>109</v>
      </c>
      <c r="B7" s="155" t="s">
        <v>174</v>
      </c>
    </row>
    <row r="8" spans="1:2" ht="14.25">
      <c r="A8" s="153"/>
      <c r="B8" s="152"/>
    </row>
    <row r="9" spans="1:2" ht="15">
      <c r="A9" s="159" t="s">
        <v>108</v>
      </c>
      <c r="B9" s="155" t="s">
        <v>110</v>
      </c>
    </row>
    <row r="10" spans="1:2" ht="14.25">
      <c r="A10" s="153"/>
      <c r="B10" s="152"/>
    </row>
    <row r="11" spans="1:2" ht="28.5">
      <c r="A11" s="153"/>
      <c r="B11" s="152" t="s">
        <v>34</v>
      </c>
    </row>
    <row r="12" spans="1:2" ht="14.25">
      <c r="A12" s="153"/>
      <c r="B12" s="156"/>
    </row>
    <row r="13" spans="1:2" ht="30">
      <c r="A13" s="159" t="s">
        <v>107</v>
      </c>
      <c r="B13" s="155" t="s">
        <v>160</v>
      </c>
    </row>
    <row r="14" spans="1:2" ht="15">
      <c r="A14" s="159"/>
      <c r="B14" s="155"/>
    </row>
    <row r="15" spans="1:2" ht="28.5">
      <c r="A15" s="153"/>
      <c r="B15" s="152" t="s">
        <v>100</v>
      </c>
    </row>
    <row r="16" spans="1:2" ht="14.25">
      <c r="A16" s="153"/>
      <c r="B16" s="156"/>
    </row>
    <row r="17" spans="1:2" ht="28.5" customHeight="1">
      <c r="A17" s="153"/>
      <c r="B17" s="155" t="s">
        <v>38</v>
      </c>
    </row>
    <row r="18" spans="1:2" ht="14.25">
      <c r="A18" s="153"/>
      <c r="B18" s="156"/>
    </row>
    <row r="19" spans="1:2" ht="28.5">
      <c r="A19" s="153"/>
      <c r="B19" s="156" t="s">
        <v>33</v>
      </c>
    </row>
    <row r="20" spans="1:2" ht="14.25">
      <c r="A20" s="153"/>
      <c r="B20" s="156"/>
    </row>
    <row r="21" spans="1:2" ht="75">
      <c r="A21" s="159" t="s">
        <v>106</v>
      </c>
      <c r="B21" s="155" t="s">
        <v>161</v>
      </c>
    </row>
    <row r="22" spans="1:2" ht="15">
      <c r="A22" s="159" t="s">
        <v>105</v>
      </c>
      <c r="B22" s="155" t="s">
        <v>111</v>
      </c>
    </row>
    <row r="23" spans="1:2" ht="15">
      <c r="A23" s="153"/>
      <c r="B23" s="155"/>
    </row>
    <row r="24" spans="1:2" ht="15">
      <c r="A24" s="159" t="s">
        <v>104</v>
      </c>
      <c r="B24" s="157" t="s">
        <v>112</v>
      </c>
    </row>
    <row r="25" spans="1:2" s="32" customFormat="1" ht="14.25">
      <c r="A25" s="158"/>
      <c r="B25" s="153"/>
    </row>
    <row r="26" spans="1:2" ht="30">
      <c r="A26" s="159" t="s">
        <v>113</v>
      </c>
      <c r="B26" s="155" t="s">
        <v>162</v>
      </c>
    </row>
    <row r="27" spans="1:2" ht="15">
      <c r="A27" s="159"/>
      <c r="B27" s="155" t="s">
        <v>163</v>
      </c>
    </row>
    <row r="28" spans="1:2" ht="15">
      <c r="A28" s="159"/>
      <c r="B28" s="155" t="s">
        <v>166</v>
      </c>
    </row>
    <row r="29" spans="1:2" ht="15">
      <c r="A29" s="159"/>
      <c r="B29" s="155" t="s">
        <v>164</v>
      </c>
    </row>
    <row r="30" spans="1:2" ht="15">
      <c r="A30" s="159"/>
      <c r="B30" s="155" t="s">
        <v>165</v>
      </c>
    </row>
    <row r="31" spans="1:2" ht="15">
      <c r="A31" s="159"/>
      <c r="B31" s="155"/>
    </row>
    <row r="32" spans="1:2" ht="14.25">
      <c r="A32" s="153"/>
      <c r="B32" s="152" t="s">
        <v>101</v>
      </c>
    </row>
    <row r="33" spans="4:4">
      <c r="D33" s="16"/>
    </row>
  </sheetData>
  <sheetProtection sheet="1" objects="1" scenarios="1"/>
  <mergeCells count="2">
    <mergeCell ref="A3:B3"/>
    <mergeCell ref="A1:B1"/>
  </mergeCells>
  <phoneticPr fontId="2" type="noConversion"/>
  <printOptions horizontalCentered="1"/>
  <pageMargins left="0.3" right="0.34" top="1" bottom="1" header="0.5" footer="0.5"/>
  <pageSetup scale="83" orientation="portrait" blackAndWhite="1" r:id="rId1"/>
  <headerFooter alignWithMargins="0"/>
</worksheet>
</file>

<file path=xl/worksheets/sheet2.xml><?xml version="1.0" encoding="utf-8"?>
<worksheet xmlns="http://schemas.openxmlformats.org/spreadsheetml/2006/main" xmlns:r="http://schemas.openxmlformats.org/officeDocument/2006/relationships">
  <sheetPr codeName="Sheet2">
    <pageSetUpPr fitToPage="1"/>
  </sheetPr>
  <dimension ref="A1:O47"/>
  <sheetViews>
    <sheetView showGridLines="0" zoomScaleNormal="100" zoomScalePageLayoutView="130" workbookViewId="0">
      <selection activeCell="E29" sqref="E29"/>
    </sheetView>
  </sheetViews>
  <sheetFormatPr defaultColWidth="9.140625" defaultRowHeight="12"/>
  <cols>
    <col min="1" max="1" width="14.85546875" style="112" customWidth="1"/>
    <col min="2" max="4" width="12.5703125" style="112" customWidth="1"/>
    <col min="5" max="7" width="24.140625" style="112" customWidth="1"/>
    <col min="8" max="8" width="11.42578125" style="112" customWidth="1"/>
    <col min="9" max="9" width="13.42578125" style="36" customWidth="1"/>
    <col min="10" max="10" width="7.5703125" style="112" customWidth="1"/>
    <col min="11" max="14" width="15.7109375" style="112" customWidth="1"/>
    <col min="15" max="16384" width="9.140625" style="112"/>
  </cols>
  <sheetData>
    <row r="1" spans="1:15" s="110" customFormat="1" ht="20.100000000000001" customHeight="1">
      <c r="A1" s="107"/>
      <c r="B1" s="107"/>
      <c r="C1" s="107"/>
      <c r="D1" s="107"/>
      <c r="E1" s="108"/>
      <c r="F1" s="107"/>
      <c r="G1" s="107"/>
      <c r="H1" s="107"/>
      <c r="I1" s="109"/>
    </row>
    <row r="2" spans="1:15" s="110" customFormat="1" ht="20.100000000000001" customHeight="1">
      <c r="A2" s="107"/>
      <c r="B2" s="107"/>
      <c r="C2" s="107"/>
      <c r="D2" s="107"/>
      <c r="E2" s="108"/>
      <c r="F2" s="107"/>
      <c r="G2" s="107"/>
      <c r="H2" s="107"/>
      <c r="I2" s="111" t="s">
        <v>68</v>
      </c>
    </row>
    <row r="3" spans="1:15" s="110" customFormat="1" ht="20.100000000000001" customHeight="1">
      <c r="A3" s="107"/>
      <c r="B3" s="107"/>
      <c r="C3" s="107"/>
      <c r="D3" s="107"/>
      <c r="E3" s="108"/>
      <c r="F3" s="107"/>
      <c r="G3" s="107"/>
      <c r="H3" s="107"/>
      <c r="I3" s="111" t="s">
        <v>11</v>
      </c>
    </row>
    <row r="4" spans="1:15" ht="12.75">
      <c r="A4" s="112" t="s">
        <v>43</v>
      </c>
      <c r="B4" s="222"/>
      <c r="C4" s="189"/>
      <c r="D4" s="189"/>
    </row>
    <row r="5" spans="1:15">
      <c r="B5" s="223"/>
      <c r="C5" s="190"/>
      <c r="D5" s="190"/>
    </row>
    <row r="6" spans="1:15" ht="12.75">
      <c r="A6" s="112" t="s">
        <v>56</v>
      </c>
      <c r="B6" s="222"/>
      <c r="C6" s="189"/>
      <c r="D6" s="189"/>
      <c r="G6" s="112" t="s">
        <v>52</v>
      </c>
      <c r="H6" s="361"/>
      <c r="I6" s="362"/>
    </row>
    <row r="7" spans="1:15" ht="12.75">
      <c r="A7" s="112" t="s">
        <v>1</v>
      </c>
      <c r="B7" s="222"/>
      <c r="C7" s="189"/>
      <c r="D7" s="189"/>
      <c r="G7" s="112" t="s">
        <v>53</v>
      </c>
      <c r="H7" s="361"/>
      <c r="I7" s="362"/>
    </row>
    <row r="8" spans="1:15" ht="12.75">
      <c r="A8" s="112" t="s">
        <v>2</v>
      </c>
      <c r="B8" s="222"/>
      <c r="C8" s="189"/>
      <c r="D8" s="189"/>
      <c r="H8" s="131"/>
      <c r="I8" s="132"/>
    </row>
    <row r="9" spans="1:15" ht="12.75">
      <c r="A9" s="112" t="s">
        <v>3</v>
      </c>
      <c r="B9" s="222"/>
      <c r="C9" s="189"/>
      <c r="D9" s="189"/>
      <c r="G9" s="112" t="s">
        <v>69</v>
      </c>
      <c r="H9" s="359"/>
      <c r="I9" s="360"/>
    </row>
    <row r="10" spans="1:15" ht="12.75">
      <c r="A10" s="112" t="s">
        <v>7</v>
      </c>
      <c r="B10" s="222"/>
      <c r="C10" s="189"/>
      <c r="D10" s="189"/>
      <c r="G10" s="112" t="s">
        <v>70</v>
      </c>
      <c r="H10" s="363"/>
      <c r="I10" s="364"/>
    </row>
    <row r="12" spans="1:15" ht="12.75">
      <c r="A12" s="112" t="s">
        <v>94</v>
      </c>
      <c r="G12" s="112" t="s">
        <v>96</v>
      </c>
      <c r="H12" s="359"/>
      <c r="I12" s="360"/>
    </row>
    <row r="13" spans="1:15">
      <c r="A13" s="112" t="s">
        <v>102</v>
      </c>
      <c r="I13" s="112"/>
    </row>
    <row r="15" spans="1:15">
      <c r="A15" s="114"/>
      <c r="B15" s="115" t="s">
        <v>71</v>
      </c>
      <c r="C15" s="115"/>
      <c r="D15" s="115"/>
      <c r="E15" s="115" t="s">
        <v>72</v>
      </c>
      <c r="F15" s="115"/>
      <c r="G15" s="115"/>
      <c r="H15" s="116"/>
      <c r="I15" s="117"/>
      <c r="J15" s="118"/>
      <c r="K15" s="118"/>
    </row>
    <row r="16" spans="1:15" s="121" customFormat="1" ht="48">
      <c r="A16" s="119" t="s">
        <v>73</v>
      </c>
      <c r="B16" s="119" t="s">
        <v>74</v>
      </c>
      <c r="C16" s="119" t="s">
        <v>75</v>
      </c>
      <c r="D16" s="119" t="s">
        <v>76</v>
      </c>
      <c r="E16" s="119" t="s">
        <v>77</v>
      </c>
      <c r="F16" s="119" t="s">
        <v>78</v>
      </c>
      <c r="G16" s="119" t="s">
        <v>79</v>
      </c>
      <c r="H16" s="119" t="s">
        <v>80</v>
      </c>
      <c r="I16" s="120" t="s">
        <v>99</v>
      </c>
      <c r="J16" s="261"/>
      <c r="K16" s="261"/>
      <c r="L16" s="261"/>
      <c r="M16" s="261"/>
      <c r="N16" s="261"/>
      <c r="O16" s="261"/>
    </row>
    <row r="17" spans="1:15">
      <c r="A17" s="178"/>
      <c r="B17" s="302"/>
      <c r="C17" s="302"/>
      <c r="D17" s="302"/>
      <c r="E17" s="335"/>
      <c r="F17" s="335"/>
      <c r="G17" s="335"/>
      <c r="H17" s="332" t="str">
        <f>IF(E17=0,"",G17/E17)</f>
        <v/>
      </c>
      <c r="I17" s="336" t="str">
        <f>IF(ISBLANK(E17),"",IF(ISBLANK(F17),"",E17-F17))</f>
        <v/>
      </c>
      <c r="J17" s="204"/>
      <c r="K17" s="262"/>
      <c r="L17" s="263"/>
      <c r="M17" s="263"/>
      <c r="N17" s="263"/>
      <c r="O17" s="210"/>
    </row>
    <row r="18" spans="1:15">
      <c r="A18" s="178"/>
      <c r="B18" s="302"/>
      <c r="C18" s="302"/>
      <c r="D18" s="302"/>
      <c r="E18" s="335"/>
      <c r="F18" s="335"/>
      <c r="G18" s="335"/>
      <c r="H18" s="332" t="str">
        <f t="shared" ref="H18:H24" si="0">IF(E18=0,"",G18/E18)</f>
        <v/>
      </c>
      <c r="I18" s="336" t="str">
        <f t="shared" ref="I18:I24" si="1">IF(ISBLANK(E18),"",IF(ISBLANK(F18),"",E18-F18))</f>
        <v/>
      </c>
      <c r="J18" s="204"/>
      <c r="K18" s="262"/>
      <c r="L18" s="263"/>
      <c r="M18" s="263"/>
      <c r="N18" s="263"/>
      <c r="O18" s="210"/>
    </row>
    <row r="19" spans="1:15">
      <c r="A19" s="178"/>
      <c r="B19" s="302"/>
      <c r="C19" s="302"/>
      <c r="D19" s="302"/>
      <c r="E19" s="335"/>
      <c r="F19" s="335"/>
      <c r="G19" s="335"/>
      <c r="H19" s="332" t="str">
        <f t="shared" si="0"/>
        <v/>
      </c>
      <c r="I19" s="336" t="str">
        <f t="shared" si="1"/>
        <v/>
      </c>
      <c r="J19" s="204"/>
      <c r="K19" s="262"/>
      <c r="L19" s="263"/>
      <c r="M19" s="263"/>
      <c r="N19" s="263"/>
      <c r="O19" s="210"/>
    </row>
    <row r="20" spans="1:15">
      <c r="A20" s="178"/>
      <c r="B20" s="302"/>
      <c r="C20" s="302"/>
      <c r="D20" s="302"/>
      <c r="E20" s="335"/>
      <c r="F20" s="335"/>
      <c r="G20" s="335"/>
      <c r="H20" s="332" t="str">
        <f t="shared" si="0"/>
        <v/>
      </c>
      <c r="I20" s="336" t="str">
        <f t="shared" si="1"/>
        <v/>
      </c>
      <c r="J20" s="204"/>
      <c r="K20" s="262"/>
      <c r="L20" s="263"/>
      <c r="M20" s="263"/>
      <c r="N20" s="263"/>
      <c r="O20" s="210"/>
    </row>
    <row r="21" spans="1:15">
      <c r="A21" s="178"/>
      <c r="B21" s="302"/>
      <c r="C21" s="302"/>
      <c r="D21" s="302"/>
      <c r="E21" s="335"/>
      <c r="F21" s="335"/>
      <c r="G21" s="335"/>
      <c r="H21" s="332" t="str">
        <f t="shared" si="0"/>
        <v/>
      </c>
      <c r="I21" s="336" t="str">
        <f t="shared" si="1"/>
        <v/>
      </c>
      <c r="J21" s="204"/>
      <c r="K21" s="262"/>
      <c r="L21" s="263"/>
      <c r="M21" s="263"/>
      <c r="N21" s="263"/>
      <c r="O21" s="210"/>
    </row>
    <row r="22" spans="1:15">
      <c r="A22" s="178"/>
      <c r="B22" s="302"/>
      <c r="C22" s="302"/>
      <c r="D22" s="302"/>
      <c r="E22" s="335"/>
      <c r="F22" s="335"/>
      <c r="G22" s="335"/>
      <c r="H22" s="332" t="str">
        <f t="shared" si="0"/>
        <v/>
      </c>
      <c r="I22" s="336" t="str">
        <f t="shared" si="1"/>
        <v/>
      </c>
      <c r="J22" s="204"/>
      <c r="K22" s="262"/>
      <c r="L22" s="263"/>
      <c r="M22" s="263"/>
      <c r="N22" s="263"/>
      <c r="O22" s="210"/>
    </row>
    <row r="23" spans="1:15">
      <c r="A23" s="178"/>
      <c r="B23" s="302"/>
      <c r="C23" s="302"/>
      <c r="D23" s="302"/>
      <c r="E23" s="335"/>
      <c r="F23" s="335"/>
      <c r="G23" s="335"/>
      <c r="H23" s="332" t="str">
        <f t="shared" si="0"/>
        <v/>
      </c>
      <c r="I23" s="336" t="str">
        <f t="shared" si="1"/>
        <v/>
      </c>
      <c r="J23" s="204"/>
      <c r="K23" s="262"/>
      <c r="L23" s="263"/>
      <c r="M23" s="263"/>
      <c r="N23" s="263"/>
      <c r="O23" s="210"/>
    </row>
    <row r="24" spans="1:15">
      <c r="A24" s="178"/>
      <c r="B24" s="302"/>
      <c r="C24" s="302"/>
      <c r="D24" s="302"/>
      <c r="E24" s="335"/>
      <c r="F24" s="335"/>
      <c r="G24" s="335"/>
      <c r="H24" s="332" t="str">
        <f t="shared" si="0"/>
        <v/>
      </c>
      <c r="I24" s="336" t="str">
        <f t="shared" si="1"/>
        <v/>
      </c>
      <c r="J24" s="204"/>
      <c r="K24" s="262"/>
      <c r="L24" s="263"/>
      <c r="M24" s="263"/>
      <c r="N24" s="263"/>
      <c r="O24" s="210"/>
    </row>
    <row r="25" spans="1:15" ht="12.75" hidden="1" customHeight="1">
      <c r="A25" s="179"/>
      <c r="B25" s="303"/>
      <c r="C25" s="303"/>
      <c r="D25" s="303"/>
      <c r="E25" s="304"/>
      <c r="F25" s="304"/>
      <c r="G25" s="304"/>
      <c r="H25" s="225"/>
      <c r="I25" s="224"/>
      <c r="J25" s="208"/>
      <c r="K25" s="264"/>
      <c r="L25" s="210"/>
      <c r="M25" s="210"/>
      <c r="N25" s="210"/>
      <c r="O25" s="210"/>
    </row>
    <row r="26" spans="1:15" s="122" customFormat="1">
      <c r="A26" s="114" t="s">
        <v>81</v>
      </c>
      <c r="B26" s="325">
        <f>IF(SUM(B17:B25)=0,0,SUM(B17:B25))</f>
        <v>0</v>
      </c>
      <c r="C26" s="325">
        <f>IF(SUM(C17:C25)=0,0,SUM(C17:C25))</f>
        <v>0</v>
      </c>
      <c r="D26" s="325">
        <f>IF(SUM(D17:D25)=0,0,SUM(D17:D25))</f>
        <v>0</v>
      </c>
      <c r="E26" s="326">
        <f>IF(SUM(E17:E25)&lt;=0,0,SUM(E17:E25))</f>
        <v>0</v>
      </c>
      <c r="F26" s="326">
        <f>IF(SUM(F17:F25)=0,0,SUM(F17:F25))</f>
        <v>0</v>
      </c>
      <c r="G26" s="326">
        <f>IF(SUM(G17:G25)=0,0,SUM(G17:G25))</f>
        <v>0</v>
      </c>
      <c r="H26" s="333">
        <f>IFERROR(G26/E26,0)</f>
        <v>0</v>
      </c>
      <c r="I26" s="334">
        <f>IFERROR(E26-F26,0)</f>
        <v>0</v>
      </c>
      <c r="J26" s="205"/>
      <c r="K26" s="265"/>
      <c r="L26" s="266"/>
      <c r="M26" s="266"/>
      <c r="N26" s="266"/>
      <c r="O26" s="267"/>
    </row>
    <row r="27" spans="1:15" ht="12.75">
      <c r="E27" s="140"/>
      <c r="G27" s="140"/>
      <c r="J27" s="206"/>
      <c r="K27" s="263"/>
      <c r="L27" s="263"/>
      <c r="M27" s="263"/>
      <c r="N27" s="263"/>
      <c r="O27" s="210"/>
    </row>
    <row r="28" spans="1:15" s="123" customFormat="1">
      <c r="A28" s="123" t="s">
        <v>82</v>
      </c>
      <c r="G28" s="123" t="s">
        <v>5</v>
      </c>
      <c r="I28" s="124"/>
      <c r="J28" s="207"/>
      <c r="K28" s="268"/>
      <c r="L28" s="268"/>
      <c r="M28" s="268"/>
      <c r="N28" s="268"/>
      <c r="O28" s="269"/>
    </row>
    <row r="29" spans="1:15">
      <c r="A29" s="112" t="s">
        <v>83</v>
      </c>
      <c r="E29" s="337"/>
      <c r="F29" s="125"/>
      <c r="G29" s="147"/>
      <c r="J29" s="206"/>
      <c r="K29" s="263"/>
      <c r="L29" s="263"/>
      <c r="M29" s="263"/>
      <c r="N29" s="263"/>
      <c r="O29" s="210"/>
    </row>
    <row r="30" spans="1:15">
      <c r="A30" s="112" t="s">
        <v>84</v>
      </c>
      <c r="E30" s="338"/>
      <c r="F30" s="125"/>
      <c r="G30" s="148"/>
      <c r="J30" s="206"/>
      <c r="K30" s="263"/>
      <c r="L30" s="263"/>
      <c r="M30" s="263"/>
      <c r="N30" s="263"/>
      <c r="O30" s="210"/>
    </row>
    <row r="31" spans="1:15">
      <c r="A31" s="139"/>
      <c r="B31" s="139"/>
      <c r="E31" s="338"/>
      <c r="F31" s="125"/>
      <c r="G31" s="148"/>
      <c r="J31" s="206"/>
      <c r="K31" s="263"/>
      <c r="L31" s="263"/>
      <c r="M31" s="263"/>
      <c r="N31" s="263"/>
      <c r="O31" s="210"/>
    </row>
    <row r="32" spans="1:15" ht="12.75" hidden="1">
      <c r="A32" s="161"/>
      <c r="B32" s="161"/>
      <c r="C32" s="161"/>
      <c r="D32" s="161"/>
      <c r="E32" s="167"/>
      <c r="F32" s="166"/>
      <c r="G32" s="168"/>
      <c r="I32" s="112"/>
      <c r="J32" s="208"/>
      <c r="K32" s="264"/>
      <c r="L32" s="210"/>
      <c r="M32" s="210"/>
      <c r="N32" s="210"/>
      <c r="O32" s="210"/>
    </row>
    <row r="33" spans="1:15" ht="12.75">
      <c r="A33" s="161"/>
      <c r="B33" s="161"/>
      <c r="C33" s="161"/>
      <c r="D33" s="161"/>
      <c r="E33" s="167"/>
      <c r="F33" s="166"/>
      <c r="G33" s="168"/>
      <c r="I33" s="112"/>
      <c r="J33" s="208"/>
      <c r="K33" s="264"/>
      <c r="L33" s="210"/>
      <c r="M33" s="210"/>
      <c r="N33" s="210"/>
      <c r="O33" s="210"/>
    </row>
    <row r="34" spans="1:15">
      <c r="A34" s="112" t="s">
        <v>85</v>
      </c>
      <c r="E34" s="327">
        <f>IF(SUM(E29:E32)=0,0,SUM(E29:E32))</f>
        <v>0</v>
      </c>
      <c r="G34" s="118"/>
      <c r="J34" s="206"/>
      <c r="K34" s="263"/>
      <c r="L34" s="263"/>
      <c r="M34" s="263"/>
      <c r="N34" s="263"/>
      <c r="O34" s="210"/>
    </row>
    <row r="35" spans="1:15">
      <c r="J35" s="206"/>
      <c r="K35" s="263"/>
      <c r="L35" s="263"/>
      <c r="M35" s="263"/>
      <c r="N35" s="263"/>
      <c r="O35" s="210"/>
    </row>
    <row r="36" spans="1:15" s="123" customFormat="1">
      <c r="A36" s="126" t="s">
        <v>86</v>
      </c>
      <c r="B36" s="126"/>
      <c r="E36" s="127" t="s">
        <v>87</v>
      </c>
      <c r="F36" s="128"/>
      <c r="I36" s="124"/>
      <c r="J36" s="209"/>
      <c r="K36" s="268"/>
      <c r="L36" s="268"/>
      <c r="M36" s="268"/>
      <c r="N36" s="268"/>
      <c r="O36" s="269"/>
    </row>
    <row r="37" spans="1:15" ht="12.75">
      <c r="A37" s="161" t="s">
        <v>88</v>
      </c>
      <c r="B37" s="357"/>
      <c r="C37" s="358"/>
      <c r="E37" s="339"/>
      <c r="F37" s="129"/>
      <c r="G37" s="270"/>
      <c r="H37" s="113"/>
      <c r="J37" s="206"/>
      <c r="K37" s="263"/>
      <c r="L37" s="263"/>
      <c r="M37" s="263"/>
      <c r="N37" s="263"/>
      <c r="O37" s="210"/>
    </row>
    <row r="38" spans="1:15" ht="12.75">
      <c r="A38" s="161" t="s">
        <v>89</v>
      </c>
      <c r="B38" s="357"/>
      <c r="C38" s="358"/>
      <c r="E38" s="339"/>
      <c r="F38" s="125" t="s">
        <v>90</v>
      </c>
      <c r="G38" s="160"/>
      <c r="J38" s="206"/>
      <c r="K38" s="263"/>
      <c r="L38" s="263"/>
      <c r="M38" s="263"/>
      <c r="N38" s="263"/>
      <c r="O38" s="210"/>
    </row>
    <row r="39" spans="1:15" ht="12.75">
      <c r="A39" s="139"/>
      <c r="B39" s="357"/>
      <c r="C39" s="358"/>
      <c r="E39" s="339"/>
      <c r="F39" s="125" t="s">
        <v>43</v>
      </c>
      <c r="G39" s="130" t="str">
        <f>IF(B4="","",B4)</f>
        <v/>
      </c>
      <c r="J39" s="206"/>
      <c r="K39" s="263"/>
      <c r="L39" s="263"/>
      <c r="M39" s="263"/>
      <c r="N39" s="263"/>
      <c r="O39" s="210"/>
    </row>
    <row r="40" spans="1:15" ht="12.75">
      <c r="A40" s="139"/>
      <c r="B40" s="357"/>
      <c r="C40" s="358"/>
      <c r="E40" s="339"/>
      <c r="J40" s="206"/>
      <c r="K40" s="263"/>
      <c r="L40" s="263"/>
      <c r="M40" s="263"/>
      <c r="N40" s="263"/>
      <c r="O40" s="210"/>
    </row>
    <row r="41" spans="1:15" ht="12.75">
      <c r="A41" s="161"/>
      <c r="B41" s="162"/>
      <c r="C41" s="163"/>
      <c r="D41" s="161"/>
      <c r="E41" s="164"/>
      <c r="F41" s="161"/>
      <c r="G41" s="161"/>
      <c r="H41" s="161"/>
      <c r="J41" s="206"/>
      <c r="K41" s="206"/>
      <c r="L41" s="206"/>
      <c r="M41" s="206"/>
      <c r="N41" s="206"/>
      <c r="O41" s="210"/>
    </row>
    <row r="42" spans="1:15" ht="12" customHeight="1">
      <c r="A42" s="165"/>
      <c r="B42" s="112" t="s">
        <v>91</v>
      </c>
      <c r="J42" s="210"/>
      <c r="K42" s="210"/>
      <c r="L42" s="210"/>
      <c r="M42" s="210"/>
      <c r="N42" s="210"/>
      <c r="O42" s="210"/>
    </row>
    <row r="43" spans="1:15">
      <c r="A43" s="165"/>
      <c r="B43" s="112" t="s">
        <v>95</v>
      </c>
      <c r="J43" s="210"/>
      <c r="K43" s="210"/>
      <c r="L43" s="210"/>
      <c r="M43" s="210"/>
      <c r="N43" s="210"/>
      <c r="O43" s="210"/>
    </row>
    <row r="44" spans="1:15">
      <c r="A44" s="122" t="s">
        <v>92</v>
      </c>
      <c r="E44" s="125" t="s">
        <v>93</v>
      </c>
      <c r="F44" s="113"/>
      <c r="G44" s="113"/>
      <c r="J44" s="210"/>
      <c r="K44" s="210"/>
      <c r="L44" s="210"/>
      <c r="M44" s="210"/>
      <c r="N44" s="210"/>
      <c r="O44" s="210"/>
    </row>
    <row r="45" spans="1:15">
      <c r="J45" s="210"/>
      <c r="K45" s="210"/>
      <c r="L45" s="210"/>
      <c r="M45" s="210"/>
      <c r="N45" s="210"/>
      <c r="O45" s="210"/>
    </row>
    <row r="46" spans="1:15">
      <c r="I46" s="188"/>
      <c r="J46" s="210"/>
      <c r="K46" s="210"/>
      <c r="L46" s="210"/>
      <c r="M46" s="210"/>
      <c r="N46" s="210"/>
      <c r="O46" s="210"/>
    </row>
    <row r="47" spans="1:15">
      <c r="I47" s="188"/>
      <c r="J47" s="210"/>
      <c r="K47" s="210"/>
      <c r="L47" s="210"/>
      <c r="M47" s="210"/>
      <c r="N47" s="210"/>
      <c r="O47" s="210"/>
    </row>
  </sheetData>
  <sheetProtection sheet="1" objects="1" scenarios="1" insertRows="0" selectLockedCells="1"/>
  <mergeCells count="9">
    <mergeCell ref="B38:C38"/>
    <mergeCell ref="B39:C39"/>
    <mergeCell ref="B40:C40"/>
    <mergeCell ref="H12:I12"/>
    <mergeCell ref="H6:I6"/>
    <mergeCell ref="H7:I7"/>
    <mergeCell ref="H9:I9"/>
    <mergeCell ref="H10:I10"/>
    <mergeCell ref="B37:C37"/>
  </mergeCells>
  <phoneticPr fontId="26" type="noConversion"/>
  <printOptions horizontalCentered="1"/>
  <pageMargins left="0.3" right="0.34" top="0.25" bottom="0.5" header="0.5" footer="0.25"/>
  <pageSetup scale="90" fitToHeight="0" orientation="landscape" blackAndWhite="1" r:id="rId1"/>
  <headerFooter alignWithMargins="0">
    <oddFooter>&amp;L&amp;8Printed &amp;D&amp;R&amp;8BDE 434 (12/20/12)
Attachment A</oddFooter>
  </headerFooter>
  <legacyDrawing r:id="rId2"/>
  <oleObjects>
    <oleObject progId="Word.Picture.8" shapeId="9217" r:id="rId3"/>
    <oleObject progId="Word.Picture.8" shapeId="9218" r:id="rId4"/>
  </oleObjects>
</worksheet>
</file>

<file path=xl/worksheets/sheet3.xml><?xml version="1.0" encoding="utf-8"?>
<worksheet xmlns="http://schemas.openxmlformats.org/spreadsheetml/2006/main" xmlns:r="http://schemas.openxmlformats.org/officeDocument/2006/relationships">
  <sheetPr codeName="Sheet3">
    <pageSetUpPr fitToPage="1"/>
  </sheetPr>
  <dimension ref="A1:X88"/>
  <sheetViews>
    <sheetView showGridLines="0" zoomScaleNormal="100" zoomScalePageLayoutView="110" workbookViewId="0">
      <selection activeCell="G47" sqref="G47"/>
    </sheetView>
  </sheetViews>
  <sheetFormatPr defaultRowHeight="12.75"/>
  <cols>
    <col min="1" max="1" width="12" customWidth="1"/>
    <col min="2" max="2" width="10.7109375" customWidth="1"/>
    <col min="3" max="3" width="24.7109375" style="3" customWidth="1"/>
    <col min="4" max="4" width="9.7109375" customWidth="1"/>
    <col min="5" max="5" width="8.85546875" customWidth="1"/>
    <col min="6" max="6" width="9.7109375" customWidth="1"/>
    <col min="7" max="7" width="8.7109375" customWidth="1"/>
    <col min="8" max="8" width="12.7109375" customWidth="1"/>
    <col min="9" max="9" width="1.85546875" style="3" customWidth="1"/>
    <col min="10" max="10" width="8.7109375" customWidth="1"/>
    <col min="11" max="11" width="11.42578125" customWidth="1"/>
    <col min="12" max="12" width="7.28515625" customWidth="1"/>
    <col min="13" max="16" width="15.7109375" customWidth="1"/>
    <col min="19" max="19" width="9.140625" style="21"/>
  </cols>
  <sheetData>
    <row r="1" spans="1:21">
      <c r="C1"/>
      <c r="I1"/>
      <c r="S1"/>
    </row>
    <row r="2" spans="1:21" ht="15.75">
      <c r="C2"/>
      <c r="K2" s="2" t="s">
        <v>134</v>
      </c>
      <c r="S2"/>
    </row>
    <row r="3" spans="1:21" ht="15.75">
      <c r="C3"/>
      <c r="I3" s="2"/>
      <c r="K3" s="2" t="s">
        <v>54</v>
      </c>
      <c r="S3"/>
    </row>
    <row r="4" spans="1:21" ht="15.75">
      <c r="C4"/>
      <c r="I4"/>
      <c r="K4" s="58" t="s">
        <v>55</v>
      </c>
      <c r="S4"/>
    </row>
    <row r="5" spans="1:21">
      <c r="C5"/>
      <c r="I5"/>
      <c r="S5"/>
    </row>
    <row r="6" spans="1:21">
      <c r="A6" s="5" t="s">
        <v>4</v>
      </c>
      <c r="B6" s="102" t="str">
        <f>IF('Progress Report Phase III'!B4="","",'Progress Report Phase III'!B4)</f>
        <v/>
      </c>
      <c r="C6" s="102"/>
      <c r="G6" s="59" t="s">
        <v>20</v>
      </c>
      <c r="H6" s="141" t="str">
        <f>IF('Progress Report Phase III'!H9="","",'Progress Report Phase III'!H9)</f>
        <v/>
      </c>
      <c r="I6" s="59"/>
      <c r="J6" s="60" t="s">
        <v>19</v>
      </c>
      <c r="K6" s="141" t="str">
        <f>IF('Progress Report Phase III'!H109="","",'Progress Report Phase III'!H109)</f>
        <v/>
      </c>
      <c r="L6" s="5"/>
      <c r="M6" s="5"/>
      <c r="N6" s="5"/>
      <c r="O6" s="5"/>
      <c r="P6" s="5"/>
      <c r="Q6" s="5"/>
      <c r="R6" s="5"/>
      <c r="S6" s="22"/>
      <c r="T6" s="5"/>
      <c r="U6" s="5"/>
    </row>
    <row r="7" spans="1:21">
      <c r="B7" s="3"/>
      <c r="G7" s="61"/>
      <c r="H7" s="61"/>
      <c r="I7" s="59"/>
      <c r="J7" s="62"/>
      <c r="K7" s="103"/>
      <c r="L7" s="5"/>
      <c r="M7" s="5"/>
      <c r="N7" s="5"/>
      <c r="O7" s="5"/>
      <c r="P7" s="5"/>
      <c r="Q7" s="5"/>
      <c r="R7" s="5"/>
      <c r="S7" s="22"/>
      <c r="T7" s="5"/>
      <c r="U7" s="5"/>
    </row>
    <row r="8" spans="1:21">
      <c r="A8" s="5" t="s">
        <v>56</v>
      </c>
      <c r="B8" s="102"/>
      <c r="C8" s="102"/>
      <c r="D8" s="9"/>
      <c r="E8" s="5"/>
      <c r="G8" s="35"/>
      <c r="H8" s="35"/>
      <c r="I8" s="59"/>
      <c r="J8" s="62" t="s">
        <v>52</v>
      </c>
      <c r="K8" s="101" t="str">
        <f>IF('Progress Report Phase III'!H6="","",'Progress Report Phase III'!H6)</f>
        <v/>
      </c>
      <c r="L8" s="5"/>
      <c r="M8" s="5"/>
      <c r="N8" s="5"/>
      <c r="O8" s="5"/>
      <c r="P8" s="5"/>
      <c r="Q8" s="5"/>
      <c r="R8" s="5"/>
      <c r="S8" s="22"/>
      <c r="T8" s="5"/>
      <c r="U8" s="5"/>
    </row>
    <row r="9" spans="1:21">
      <c r="A9" s="5" t="s">
        <v>1</v>
      </c>
      <c r="B9" s="102"/>
      <c r="C9" s="102"/>
      <c r="D9" s="9"/>
      <c r="E9" s="5"/>
      <c r="G9" s="35"/>
      <c r="H9" s="35"/>
      <c r="I9" s="59"/>
      <c r="J9" s="62"/>
      <c r="K9" s="103"/>
      <c r="L9" s="5"/>
      <c r="M9" s="5"/>
      <c r="N9" s="5"/>
      <c r="O9" s="5"/>
      <c r="P9" s="5"/>
      <c r="Q9" s="5"/>
      <c r="R9" s="5"/>
      <c r="S9" s="22"/>
      <c r="T9" s="5"/>
      <c r="U9" s="5"/>
    </row>
    <row r="10" spans="1:21">
      <c r="A10" s="5" t="s">
        <v>2</v>
      </c>
      <c r="B10" s="102"/>
      <c r="C10" s="102"/>
      <c r="D10" s="9"/>
      <c r="E10" s="5"/>
      <c r="G10" s="35"/>
      <c r="H10" s="35"/>
      <c r="I10" s="59"/>
      <c r="J10" s="62" t="s">
        <v>53</v>
      </c>
      <c r="K10" s="102" t="str">
        <f>IF('Progress Report Phase III'!H7&gt;0,'Progress Report Phase III'!H7," ")</f>
        <v xml:space="preserve"> </v>
      </c>
      <c r="L10" s="5"/>
      <c r="M10" s="5"/>
      <c r="N10" s="5"/>
      <c r="O10" s="5"/>
      <c r="P10" s="5"/>
      <c r="Q10" s="5"/>
      <c r="R10" s="5"/>
      <c r="S10" s="22"/>
      <c r="T10" s="5"/>
      <c r="U10" s="5"/>
    </row>
    <row r="11" spans="1:21">
      <c r="A11" s="5" t="s">
        <v>3</v>
      </c>
      <c r="B11" s="102"/>
      <c r="C11" s="102"/>
      <c r="D11" s="6"/>
      <c r="E11" s="5"/>
      <c r="G11" s="1"/>
      <c r="H11" s="1"/>
      <c r="I11" s="13"/>
      <c r="J11" s="5"/>
      <c r="K11" s="5"/>
      <c r="L11" s="5"/>
      <c r="M11" s="5"/>
      <c r="N11" s="5"/>
      <c r="O11" s="5"/>
      <c r="P11" s="5"/>
      <c r="Q11" s="5"/>
      <c r="R11" s="5"/>
      <c r="S11" s="22"/>
      <c r="T11" s="5"/>
      <c r="U11" s="5"/>
    </row>
    <row r="12" spans="1:21">
      <c r="A12" s="5" t="s">
        <v>7</v>
      </c>
      <c r="B12" s="102"/>
      <c r="C12" s="102"/>
      <c r="D12" s="6"/>
      <c r="E12" s="5"/>
      <c r="G12" s="1"/>
      <c r="H12" s="1"/>
      <c r="I12" s="13"/>
      <c r="J12" s="5"/>
      <c r="K12" s="5"/>
      <c r="L12" s="5"/>
      <c r="M12" s="5"/>
      <c r="N12" s="5"/>
      <c r="O12" s="5"/>
      <c r="P12" s="5"/>
      <c r="Q12" s="5"/>
      <c r="R12" s="5"/>
      <c r="S12" s="22"/>
      <c r="T12" s="5"/>
      <c r="U12" s="5"/>
    </row>
    <row r="13" spans="1:21" ht="13.5" thickBot="1">
      <c r="A13" s="5"/>
      <c r="B13" s="5"/>
      <c r="C13" s="13"/>
      <c r="D13" s="5"/>
      <c r="E13" s="5"/>
      <c r="G13" s="1"/>
      <c r="H13" s="1"/>
      <c r="I13" s="13"/>
      <c r="J13" s="5"/>
      <c r="K13" s="5"/>
      <c r="L13" s="5"/>
      <c r="M13" s="5"/>
      <c r="N13" s="5"/>
      <c r="O13" s="5"/>
      <c r="P13" s="5"/>
      <c r="Q13" s="5"/>
      <c r="R13" s="5"/>
      <c r="S13" s="22"/>
      <c r="T13" s="5"/>
      <c r="U13" s="5"/>
    </row>
    <row r="14" spans="1:21" s="30" customFormat="1" ht="44.25" customHeight="1">
      <c r="A14" s="367" t="s">
        <v>12</v>
      </c>
      <c r="B14" s="368"/>
      <c r="C14" s="33" t="s">
        <v>14</v>
      </c>
      <c r="D14" s="27" t="s">
        <v>39</v>
      </c>
      <c r="E14" s="28" t="s">
        <v>40</v>
      </c>
      <c r="F14" s="28" t="s">
        <v>13</v>
      </c>
      <c r="G14" s="28" t="s">
        <v>36</v>
      </c>
      <c r="H14" s="29" t="s">
        <v>167</v>
      </c>
      <c r="I14" s="63"/>
      <c r="J14" s="99" t="s">
        <v>42</v>
      </c>
      <c r="K14" s="100" t="s">
        <v>41</v>
      </c>
      <c r="L14" s="271"/>
      <c r="M14" s="272"/>
      <c r="N14" s="272"/>
      <c r="O14" s="272"/>
      <c r="P14" s="272"/>
      <c r="Q14" s="272"/>
      <c r="R14" s="272"/>
      <c r="S14" s="272"/>
    </row>
    <row r="15" spans="1:21" ht="12.95" customHeight="1">
      <c r="A15" s="365"/>
      <c r="B15" s="366"/>
      <c r="C15" s="136"/>
      <c r="D15" s="305"/>
      <c r="E15" s="305"/>
      <c r="F15" s="306" t="str">
        <f>IF(ISBLANK(D15),"",D15+E15)</f>
        <v/>
      </c>
      <c r="G15" s="307"/>
      <c r="H15" s="340" t="str">
        <f>IF(ISBLANK(F15),"",IF(ISBLANK(G15),"",IFERROR(F15*G15,"")))</f>
        <v/>
      </c>
      <c r="I15" s="227"/>
      <c r="J15" s="309"/>
      <c r="K15" s="340" t="str">
        <f>IF(J15&gt;0,J15*E15," ")</f>
        <v xml:space="preserve"> </v>
      </c>
      <c r="L15" s="198"/>
      <c r="M15" s="273"/>
      <c r="N15" s="273"/>
      <c r="O15" s="273"/>
      <c r="P15" s="274"/>
      <c r="Q15" s="264"/>
      <c r="R15" s="264"/>
      <c r="S15" s="264"/>
    </row>
    <row r="16" spans="1:21" ht="12.95" customHeight="1">
      <c r="A16" s="365"/>
      <c r="B16" s="366"/>
      <c r="C16" s="137"/>
      <c r="D16" s="305"/>
      <c r="E16" s="305"/>
      <c r="F16" s="306" t="str">
        <f t="shared" ref="F16:F39" si="0">IF(ISBLANK(D16),"",D16+E16)</f>
        <v/>
      </c>
      <c r="G16" s="307"/>
      <c r="H16" s="340" t="str">
        <f t="shared" ref="H16:H39" si="1">IF(ISBLANK(F16),"",IF(ISBLANK(G16),"",IFERROR(F16*G16,"")))</f>
        <v/>
      </c>
      <c r="I16" s="227"/>
      <c r="J16" s="309"/>
      <c r="K16" s="340" t="str">
        <f t="shared" ref="K16:K40" si="2">IF(J16&gt;0,J16*E16," ")</f>
        <v xml:space="preserve"> </v>
      </c>
      <c r="L16" s="198"/>
      <c r="M16" s="273"/>
      <c r="N16" s="273"/>
      <c r="O16" s="273"/>
      <c r="P16" s="274"/>
      <c r="Q16" s="264"/>
      <c r="R16" s="264"/>
      <c r="S16" s="264"/>
    </row>
    <row r="17" spans="1:19" ht="12.95" customHeight="1">
      <c r="A17" s="365"/>
      <c r="B17" s="366"/>
      <c r="C17" s="137"/>
      <c r="D17" s="305"/>
      <c r="E17" s="305"/>
      <c r="F17" s="306" t="str">
        <f t="shared" si="0"/>
        <v/>
      </c>
      <c r="G17" s="307"/>
      <c r="H17" s="340" t="str">
        <f t="shared" si="1"/>
        <v/>
      </c>
      <c r="I17" s="227"/>
      <c r="J17" s="309"/>
      <c r="K17" s="340" t="str">
        <f t="shared" si="2"/>
        <v xml:space="preserve"> </v>
      </c>
      <c r="L17" s="198"/>
      <c r="M17" s="273"/>
      <c r="N17" s="273"/>
      <c r="O17" s="273"/>
      <c r="P17" s="274"/>
      <c r="Q17" s="264"/>
      <c r="R17" s="264"/>
      <c r="S17" s="264"/>
    </row>
    <row r="18" spans="1:19" ht="12.95" customHeight="1">
      <c r="A18" s="365"/>
      <c r="B18" s="366"/>
      <c r="C18" s="137"/>
      <c r="D18" s="305"/>
      <c r="E18" s="305"/>
      <c r="F18" s="306" t="str">
        <f t="shared" si="0"/>
        <v/>
      </c>
      <c r="G18" s="307"/>
      <c r="H18" s="340" t="str">
        <f t="shared" si="1"/>
        <v/>
      </c>
      <c r="I18" s="227"/>
      <c r="J18" s="309"/>
      <c r="K18" s="340" t="str">
        <f t="shared" si="2"/>
        <v xml:space="preserve"> </v>
      </c>
      <c r="L18" s="198"/>
      <c r="M18" s="273"/>
      <c r="N18" s="273"/>
      <c r="O18" s="273"/>
      <c r="P18" s="274"/>
      <c r="Q18" s="264"/>
      <c r="R18" s="264"/>
      <c r="S18" s="264"/>
    </row>
    <row r="19" spans="1:19" ht="12.95" customHeight="1">
      <c r="A19" s="365"/>
      <c r="B19" s="366"/>
      <c r="C19" s="137"/>
      <c r="D19" s="305"/>
      <c r="E19" s="305"/>
      <c r="F19" s="306" t="str">
        <f t="shared" si="0"/>
        <v/>
      </c>
      <c r="G19" s="307"/>
      <c r="H19" s="340" t="str">
        <f t="shared" si="1"/>
        <v/>
      </c>
      <c r="I19" s="227"/>
      <c r="J19" s="309"/>
      <c r="K19" s="340" t="str">
        <f t="shared" si="2"/>
        <v xml:space="preserve"> </v>
      </c>
      <c r="L19" s="198"/>
      <c r="M19" s="273"/>
      <c r="N19" s="273"/>
      <c r="O19" s="273"/>
      <c r="P19" s="274"/>
      <c r="Q19" s="264"/>
      <c r="R19" s="264"/>
      <c r="S19" s="264"/>
    </row>
    <row r="20" spans="1:19" ht="12.95" customHeight="1">
      <c r="A20" s="365"/>
      <c r="B20" s="366"/>
      <c r="C20" s="137"/>
      <c r="D20" s="305"/>
      <c r="E20" s="305"/>
      <c r="F20" s="306" t="str">
        <f t="shared" si="0"/>
        <v/>
      </c>
      <c r="G20" s="307"/>
      <c r="H20" s="340" t="str">
        <f t="shared" si="1"/>
        <v/>
      </c>
      <c r="I20" s="227"/>
      <c r="J20" s="309"/>
      <c r="K20" s="340" t="str">
        <f t="shared" si="2"/>
        <v xml:space="preserve"> </v>
      </c>
      <c r="L20" s="198"/>
      <c r="M20" s="273"/>
      <c r="N20" s="273"/>
      <c r="O20" s="273"/>
      <c r="P20" s="274"/>
      <c r="Q20" s="264"/>
      <c r="R20" s="264"/>
      <c r="S20" s="264"/>
    </row>
    <row r="21" spans="1:19" ht="12.95" customHeight="1">
      <c r="A21" s="365"/>
      <c r="B21" s="366"/>
      <c r="C21" s="137"/>
      <c r="D21" s="305"/>
      <c r="E21" s="305"/>
      <c r="F21" s="306" t="str">
        <f t="shared" si="0"/>
        <v/>
      </c>
      <c r="G21" s="307"/>
      <c r="H21" s="340" t="str">
        <f t="shared" si="1"/>
        <v/>
      </c>
      <c r="I21" s="227"/>
      <c r="J21" s="309"/>
      <c r="K21" s="340" t="str">
        <f t="shared" si="2"/>
        <v xml:space="preserve"> </v>
      </c>
      <c r="L21" s="198"/>
      <c r="M21" s="273"/>
      <c r="N21" s="273"/>
      <c r="O21" s="273"/>
      <c r="P21" s="274"/>
      <c r="Q21" s="264"/>
      <c r="R21" s="264"/>
      <c r="S21" s="264"/>
    </row>
    <row r="22" spans="1:19" ht="12.95" customHeight="1">
      <c r="A22" s="365"/>
      <c r="B22" s="366"/>
      <c r="C22" s="137"/>
      <c r="D22" s="305"/>
      <c r="E22" s="305"/>
      <c r="F22" s="306" t="str">
        <f t="shared" si="0"/>
        <v/>
      </c>
      <c r="G22" s="307"/>
      <c r="H22" s="340" t="str">
        <f t="shared" si="1"/>
        <v/>
      </c>
      <c r="I22" s="227"/>
      <c r="J22" s="309"/>
      <c r="K22" s="340" t="str">
        <f t="shared" si="2"/>
        <v xml:space="preserve"> </v>
      </c>
      <c r="L22" s="198"/>
      <c r="M22" s="273"/>
      <c r="N22" s="273"/>
      <c r="O22" s="273"/>
      <c r="P22" s="274"/>
      <c r="Q22" s="264"/>
      <c r="R22" s="264"/>
      <c r="S22" s="264"/>
    </row>
    <row r="23" spans="1:19" ht="12.95" customHeight="1">
      <c r="A23" s="365"/>
      <c r="B23" s="366"/>
      <c r="C23" s="137"/>
      <c r="D23" s="305"/>
      <c r="E23" s="305"/>
      <c r="F23" s="306" t="str">
        <f t="shared" si="0"/>
        <v/>
      </c>
      <c r="G23" s="307"/>
      <c r="H23" s="340" t="str">
        <f t="shared" si="1"/>
        <v/>
      </c>
      <c r="I23" s="227"/>
      <c r="J23" s="309"/>
      <c r="K23" s="340" t="str">
        <f t="shared" si="2"/>
        <v xml:space="preserve"> </v>
      </c>
      <c r="L23" s="198"/>
      <c r="M23" s="273"/>
      <c r="N23" s="273"/>
      <c r="O23" s="273"/>
      <c r="P23" s="274"/>
      <c r="Q23" s="264"/>
      <c r="R23" s="264"/>
      <c r="S23" s="264"/>
    </row>
    <row r="24" spans="1:19" ht="12.95" customHeight="1">
      <c r="A24" s="365"/>
      <c r="B24" s="366"/>
      <c r="C24" s="137"/>
      <c r="D24" s="305"/>
      <c r="E24" s="305"/>
      <c r="F24" s="306" t="str">
        <f t="shared" si="0"/>
        <v/>
      </c>
      <c r="G24" s="307"/>
      <c r="H24" s="340" t="str">
        <f t="shared" si="1"/>
        <v/>
      </c>
      <c r="I24" s="227"/>
      <c r="J24" s="309"/>
      <c r="K24" s="340" t="str">
        <f t="shared" si="2"/>
        <v xml:space="preserve"> </v>
      </c>
      <c r="L24" s="198"/>
      <c r="M24" s="273"/>
      <c r="N24" s="273"/>
      <c r="O24" s="273"/>
      <c r="P24" s="274"/>
      <c r="Q24" s="264"/>
      <c r="R24" s="264"/>
      <c r="S24" s="264"/>
    </row>
    <row r="25" spans="1:19" ht="12.95" customHeight="1">
      <c r="A25" s="365"/>
      <c r="B25" s="366"/>
      <c r="C25" s="137"/>
      <c r="D25" s="305"/>
      <c r="E25" s="305"/>
      <c r="F25" s="306" t="str">
        <f t="shared" si="0"/>
        <v/>
      </c>
      <c r="G25" s="307"/>
      <c r="H25" s="340" t="str">
        <f t="shared" si="1"/>
        <v/>
      </c>
      <c r="I25" s="227"/>
      <c r="J25" s="309"/>
      <c r="K25" s="340" t="str">
        <f t="shared" si="2"/>
        <v xml:space="preserve"> </v>
      </c>
      <c r="L25" s="198"/>
      <c r="M25" s="273"/>
      <c r="N25" s="273"/>
      <c r="O25" s="273"/>
      <c r="P25" s="274"/>
      <c r="Q25" s="264"/>
      <c r="R25" s="264"/>
      <c r="S25" s="264"/>
    </row>
    <row r="26" spans="1:19" ht="12.95" customHeight="1">
      <c r="A26" s="365"/>
      <c r="B26" s="366"/>
      <c r="C26" s="137"/>
      <c r="D26" s="305"/>
      <c r="E26" s="305"/>
      <c r="F26" s="306" t="str">
        <f t="shared" si="0"/>
        <v/>
      </c>
      <c r="G26" s="307"/>
      <c r="H26" s="340" t="str">
        <f t="shared" si="1"/>
        <v/>
      </c>
      <c r="I26" s="227"/>
      <c r="J26" s="309"/>
      <c r="K26" s="340" t="str">
        <f t="shared" si="2"/>
        <v xml:space="preserve"> </v>
      </c>
      <c r="L26" s="198"/>
      <c r="M26" s="273"/>
      <c r="N26" s="273"/>
      <c r="O26" s="273"/>
      <c r="P26" s="274"/>
      <c r="Q26" s="264"/>
      <c r="R26" s="264"/>
      <c r="S26" s="264"/>
    </row>
    <row r="27" spans="1:19" ht="12.95" customHeight="1">
      <c r="A27" s="365"/>
      <c r="B27" s="366"/>
      <c r="C27" s="137"/>
      <c r="D27" s="305"/>
      <c r="E27" s="305"/>
      <c r="F27" s="306" t="str">
        <f t="shared" si="0"/>
        <v/>
      </c>
      <c r="G27" s="307"/>
      <c r="H27" s="340" t="str">
        <f t="shared" si="1"/>
        <v/>
      </c>
      <c r="I27" s="227"/>
      <c r="J27" s="309"/>
      <c r="K27" s="340" t="str">
        <f t="shared" si="2"/>
        <v xml:space="preserve"> </v>
      </c>
      <c r="L27" s="198"/>
      <c r="M27" s="273"/>
      <c r="N27" s="273"/>
      <c r="O27" s="273"/>
      <c r="P27" s="274"/>
      <c r="Q27" s="264"/>
      <c r="R27" s="264"/>
      <c r="S27" s="264"/>
    </row>
    <row r="28" spans="1:19" ht="12.95" customHeight="1">
      <c r="A28" s="365"/>
      <c r="B28" s="366"/>
      <c r="C28" s="137"/>
      <c r="D28" s="305"/>
      <c r="E28" s="305"/>
      <c r="F28" s="306" t="str">
        <f t="shared" si="0"/>
        <v/>
      </c>
      <c r="G28" s="307"/>
      <c r="H28" s="340" t="str">
        <f t="shared" si="1"/>
        <v/>
      </c>
      <c r="I28" s="227"/>
      <c r="J28" s="309"/>
      <c r="K28" s="340" t="str">
        <f t="shared" si="2"/>
        <v xml:space="preserve"> </v>
      </c>
      <c r="L28" s="198"/>
      <c r="M28" s="273"/>
      <c r="N28" s="273"/>
      <c r="O28" s="273"/>
      <c r="P28" s="274"/>
      <c r="Q28" s="264"/>
      <c r="R28" s="264"/>
      <c r="S28" s="264"/>
    </row>
    <row r="29" spans="1:19" ht="12.95" customHeight="1">
      <c r="A29" s="365"/>
      <c r="B29" s="366"/>
      <c r="C29" s="137"/>
      <c r="D29" s="305"/>
      <c r="E29" s="305"/>
      <c r="F29" s="306" t="str">
        <f t="shared" si="0"/>
        <v/>
      </c>
      <c r="G29" s="307"/>
      <c r="H29" s="340" t="str">
        <f t="shared" si="1"/>
        <v/>
      </c>
      <c r="I29" s="227"/>
      <c r="J29" s="309"/>
      <c r="K29" s="340" t="str">
        <f t="shared" si="2"/>
        <v xml:space="preserve"> </v>
      </c>
      <c r="L29" s="198"/>
      <c r="M29" s="273"/>
      <c r="N29" s="273"/>
      <c r="O29" s="273"/>
      <c r="P29" s="274"/>
      <c r="Q29" s="264"/>
      <c r="R29" s="264"/>
      <c r="S29" s="264"/>
    </row>
    <row r="30" spans="1:19" ht="12.95" customHeight="1">
      <c r="A30" s="365"/>
      <c r="B30" s="366"/>
      <c r="C30" s="137"/>
      <c r="D30" s="305"/>
      <c r="E30" s="305"/>
      <c r="F30" s="306" t="str">
        <f t="shared" si="0"/>
        <v/>
      </c>
      <c r="G30" s="307"/>
      <c r="H30" s="340" t="str">
        <f t="shared" si="1"/>
        <v/>
      </c>
      <c r="I30" s="227"/>
      <c r="J30" s="309"/>
      <c r="K30" s="340" t="str">
        <f t="shared" si="2"/>
        <v xml:space="preserve"> </v>
      </c>
      <c r="L30" s="198"/>
      <c r="M30" s="273"/>
      <c r="N30" s="273"/>
      <c r="O30" s="273"/>
      <c r="P30" s="274"/>
      <c r="Q30" s="264"/>
      <c r="R30" s="264"/>
      <c r="S30" s="264"/>
    </row>
    <row r="31" spans="1:19" ht="12.95" customHeight="1">
      <c r="A31" s="365"/>
      <c r="B31" s="366"/>
      <c r="C31" s="137"/>
      <c r="D31" s="305"/>
      <c r="E31" s="305"/>
      <c r="F31" s="306" t="str">
        <f t="shared" si="0"/>
        <v/>
      </c>
      <c r="G31" s="307"/>
      <c r="H31" s="340" t="str">
        <f t="shared" si="1"/>
        <v/>
      </c>
      <c r="I31" s="227"/>
      <c r="J31" s="309"/>
      <c r="K31" s="340" t="str">
        <f t="shared" si="2"/>
        <v xml:space="preserve"> </v>
      </c>
      <c r="L31" s="198"/>
      <c r="M31" s="273"/>
      <c r="N31" s="273"/>
      <c r="O31" s="273"/>
      <c r="P31" s="274"/>
      <c r="Q31" s="264"/>
      <c r="R31" s="264"/>
      <c r="S31" s="264"/>
    </row>
    <row r="32" spans="1:19" ht="12.95" customHeight="1">
      <c r="A32" s="365"/>
      <c r="B32" s="366"/>
      <c r="C32" s="137"/>
      <c r="D32" s="305"/>
      <c r="E32" s="305"/>
      <c r="F32" s="306" t="str">
        <f t="shared" si="0"/>
        <v/>
      </c>
      <c r="G32" s="307"/>
      <c r="H32" s="340" t="str">
        <f t="shared" si="1"/>
        <v/>
      </c>
      <c r="I32" s="227"/>
      <c r="J32" s="309"/>
      <c r="K32" s="340" t="str">
        <f t="shared" si="2"/>
        <v xml:space="preserve"> </v>
      </c>
      <c r="L32" s="198"/>
      <c r="M32" s="273"/>
      <c r="N32" s="273"/>
      <c r="O32" s="273"/>
      <c r="P32" s="274"/>
      <c r="Q32" s="264"/>
      <c r="R32" s="264"/>
      <c r="S32" s="264"/>
    </row>
    <row r="33" spans="1:19" ht="12.95" customHeight="1">
      <c r="A33" s="365"/>
      <c r="B33" s="366"/>
      <c r="C33" s="137"/>
      <c r="D33" s="305"/>
      <c r="E33" s="305"/>
      <c r="F33" s="306" t="str">
        <f t="shared" si="0"/>
        <v/>
      </c>
      <c r="G33" s="307"/>
      <c r="H33" s="340" t="str">
        <f t="shared" si="1"/>
        <v/>
      </c>
      <c r="I33" s="227"/>
      <c r="J33" s="309"/>
      <c r="K33" s="340" t="str">
        <f t="shared" si="2"/>
        <v xml:space="preserve"> </v>
      </c>
      <c r="L33" s="198"/>
      <c r="M33" s="273"/>
      <c r="N33" s="273"/>
      <c r="O33" s="273"/>
      <c r="P33" s="274"/>
      <c r="Q33" s="264"/>
      <c r="R33" s="264"/>
      <c r="S33" s="264"/>
    </row>
    <row r="34" spans="1:19" ht="12.95" customHeight="1">
      <c r="A34" s="365"/>
      <c r="B34" s="366"/>
      <c r="C34" s="137"/>
      <c r="D34" s="305"/>
      <c r="E34" s="305"/>
      <c r="F34" s="306" t="str">
        <f t="shared" si="0"/>
        <v/>
      </c>
      <c r="G34" s="307"/>
      <c r="H34" s="340" t="str">
        <f t="shared" si="1"/>
        <v/>
      </c>
      <c r="I34" s="227"/>
      <c r="J34" s="309"/>
      <c r="K34" s="340" t="str">
        <f t="shared" si="2"/>
        <v xml:space="preserve"> </v>
      </c>
      <c r="L34" s="198"/>
      <c r="M34" s="273"/>
      <c r="N34" s="273"/>
      <c r="O34" s="273"/>
      <c r="P34" s="274"/>
      <c r="Q34" s="264"/>
      <c r="R34" s="264"/>
      <c r="S34" s="264"/>
    </row>
    <row r="35" spans="1:19" ht="12.95" customHeight="1">
      <c r="A35" s="365"/>
      <c r="B35" s="366"/>
      <c r="C35" s="137"/>
      <c r="D35" s="305"/>
      <c r="E35" s="305"/>
      <c r="F35" s="306" t="str">
        <f t="shared" si="0"/>
        <v/>
      </c>
      <c r="G35" s="307"/>
      <c r="H35" s="340" t="str">
        <f t="shared" si="1"/>
        <v/>
      </c>
      <c r="I35" s="227"/>
      <c r="J35" s="309"/>
      <c r="K35" s="340" t="str">
        <f t="shared" si="2"/>
        <v xml:space="preserve"> </v>
      </c>
      <c r="L35" s="198"/>
      <c r="M35" s="273"/>
      <c r="N35" s="273"/>
      <c r="O35" s="273"/>
      <c r="P35" s="274"/>
      <c r="Q35" s="264"/>
      <c r="R35" s="264"/>
      <c r="S35" s="264"/>
    </row>
    <row r="36" spans="1:19" ht="12.95" customHeight="1">
      <c r="A36" s="365"/>
      <c r="B36" s="366"/>
      <c r="C36" s="137"/>
      <c r="D36" s="305"/>
      <c r="E36" s="305"/>
      <c r="F36" s="306" t="str">
        <f t="shared" si="0"/>
        <v/>
      </c>
      <c r="G36" s="307"/>
      <c r="H36" s="340" t="str">
        <f t="shared" si="1"/>
        <v/>
      </c>
      <c r="I36" s="227"/>
      <c r="J36" s="309"/>
      <c r="K36" s="340" t="str">
        <f t="shared" si="2"/>
        <v xml:space="preserve"> </v>
      </c>
      <c r="L36" s="198"/>
      <c r="M36" s="273"/>
      <c r="N36" s="273"/>
      <c r="O36" s="273"/>
      <c r="P36" s="274"/>
      <c r="Q36" s="264"/>
      <c r="R36" s="264"/>
      <c r="S36" s="264"/>
    </row>
    <row r="37" spans="1:19" ht="12.95" customHeight="1">
      <c r="A37" s="365"/>
      <c r="B37" s="366"/>
      <c r="C37" s="137"/>
      <c r="D37" s="305"/>
      <c r="E37" s="305"/>
      <c r="F37" s="306" t="str">
        <f t="shared" si="0"/>
        <v/>
      </c>
      <c r="G37" s="307"/>
      <c r="H37" s="340" t="str">
        <f t="shared" si="1"/>
        <v/>
      </c>
      <c r="I37" s="227"/>
      <c r="J37" s="309"/>
      <c r="K37" s="340" t="str">
        <f t="shared" si="2"/>
        <v xml:space="preserve"> </v>
      </c>
      <c r="L37" s="198"/>
      <c r="M37" s="273"/>
      <c r="N37" s="273"/>
      <c r="O37" s="273"/>
      <c r="P37" s="274"/>
      <c r="Q37" s="264"/>
      <c r="R37" s="264"/>
      <c r="S37" s="264"/>
    </row>
    <row r="38" spans="1:19" ht="12.95" customHeight="1">
      <c r="A38" s="365"/>
      <c r="B38" s="366"/>
      <c r="C38" s="137"/>
      <c r="D38" s="305"/>
      <c r="E38" s="305"/>
      <c r="F38" s="306" t="str">
        <f t="shared" si="0"/>
        <v/>
      </c>
      <c r="G38" s="307"/>
      <c r="H38" s="340" t="str">
        <f t="shared" si="1"/>
        <v/>
      </c>
      <c r="I38" s="227"/>
      <c r="J38" s="309"/>
      <c r="K38" s="340" t="str">
        <f t="shared" si="2"/>
        <v xml:space="preserve"> </v>
      </c>
      <c r="L38" s="198"/>
      <c r="M38" s="273"/>
      <c r="N38" s="273"/>
      <c r="O38" s="273"/>
      <c r="P38" s="274"/>
      <c r="Q38" s="264"/>
      <c r="R38" s="264"/>
      <c r="S38" s="264"/>
    </row>
    <row r="39" spans="1:19" ht="12.95" customHeight="1" thickBot="1">
      <c r="A39" s="365"/>
      <c r="B39" s="366"/>
      <c r="C39" s="137"/>
      <c r="D39" s="305"/>
      <c r="E39" s="305"/>
      <c r="F39" s="306" t="str">
        <f t="shared" si="0"/>
        <v/>
      </c>
      <c r="G39" s="307"/>
      <c r="H39" s="340" t="str">
        <f t="shared" si="1"/>
        <v/>
      </c>
      <c r="I39" s="227"/>
      <c r="J39" s="309"/>
      <c r="K39" s="340" t="str">
        <f t="shared" si="2"/>
        <v xml:space="preserve"> </v>
      </c>
      <c r="L39" s="198"/>
      <c r="M39" s="273"/>
      <c r="N39" s="273"/>
      <c r="O39" s="273"/>
      <c r="P39" s="274"/>
      <c r="Q39" s="264"/>
      <c r="R39" s="264"/>
      <c r="S39" s="264"/>
    </row>
    <row r="40" spans="1:19" ht="12.95" hidden="1" customHeight="1" thickBot="1">
      <c r="A40" s="259"/>
      <c r="B40" s="260"/>
      <c r="C40" s="170"/>
      <c r="D40" s="228"/>
      <c r="E40" s="229"/>
      <c r="F40" s="226">
        <f t="shared" ref="F40" si="3">IF(ISNUMBER(D40+E40),D40+E40," ")</f>
        <v>0</v>
      </c>
      <c r="G40" s="230"/>
      <c r="H40" s="308" t="str">
        <f t="shared" ref="H40" si="4">IF(+F40*G40&gt;0,+F40*G40," ")</f>
        <v xml:space="preserve"> </v>
      </c>
      <c r="I40" s="231"/>
      <c r="J40" s="309"/>
      <c r="K40" s="340" t="str">
        <f t="shared" si="2"/>
        <v xml:space="preserve"> </v>
      </c>
      <c r="L40" s="275"/>
      <c r="M40" s="276"/>
      <c r="N40" s="276"/>
      <c r="O40" s="276"/>
      <c r="P40" s="264"/>
      <c r="Q40" s="264"/>
      <c r="R40" s="264"/>
      <c r="S40" s="264"/>
    </row>
    <row r="41" spans="1:19" ht="15" customHeight="1" thickBot="1">
      <c r="A41" s="291" t="s">
        <v>57</v>
      </c>
      <c r="B41" s="292"/>
      <c r="C41" s="293"/>
      <c r="D41" s="310" t="str">
        <f>IF(SUM(D15:D40)=0,"",SUM(D15:D40))</f>
        <v/>
      </c>
      <c r="E41" s="310" t="str">
        <f t="shared" ref="E41:F41" si="5">IF(SUM(E15:E40)=0,"",SUM(E15:E40))</f>
        <v/>
      </c>
      <c r="F41" s="310" t="str">
        <f t="shared" si="5"/>
        <v/>
      </c>
      <c r="G41" s="295"/>
      <c r="H41" s="341">
        <f>IF(SUM(H15:H40)=0,0,SUM(H15:H40))</f>
        <v>0</v>
      </c>
      <c r="I41" s="232"/>
      <c r="J41" s="311" t="s">
        <v>16</v>
      </c>
      <c r="K41" s="345">
        <f>IF(SUM(K15:K40)=0,0,SUM(K15:K40))</f>
        <v>0</v>
      </c>
      <c r="L41" s="198"/>
      <c r="M41" s="277"/>
      <c r="N41" s="276"/>
      <c r="O41" s="276"/>
      <c r="P41" s="264"/>
      <c r="Q41" s="264"/>
      <c r="R41" s="264"/>
      <c r="S41" s="264"/>
    </row>
    <row r="42" spans="1:19">
      <c r="A42" s="203"/>
      <c r="B42" s="257"/>
      <c r="C42" s="56"/>
      <c r="D42" s="233"/>
      <c r="E42" s="233"/>
      <c r="F42" s="233"/>
      <c r="G42" s="234"/>
      <c r="H42" s="235"/>
      <c r="I42" s="236"/>
      <c r="J42" s="234"/>
      <c r="K42" s="236"/>
      <c r="L42" s="198"/>
      <c r="M42" s="273"/>
      <c r="N42" s="273"/>
      <c r="O42" s="273"/>
      <c r="P42" s="274"/>
      <c r="Q42" s="264"/>
      <c r="R42" s="264"/>
      <c r="S42" s="264"/>
    </row>
    <row r="43" spans="1:19" ht="13.5" thickBot="1">
      <c r="A43" s="169" t="s">
        <v>10</v>
      </c>
      <c r="B43" s="257"/>
      <c r="C43" s="56"/>
      <c r="D43" s="233"/>
      <c r="E43" s="233"/>
      <c r="F43" s="297"/>
      <c r="G43" s="298"/>
      <c r="H43" s="237"/>
      <c r="I43" s="234"/>
      <c r="J43" s="238"/>
      <c r="K43" s="238"/>
      <c r="L43" s="198"/>
      <c r="M43" s="273"/>
      <c r="N43" s="273"/>
      <c r="O43" s="273"/>
      <c r="P43" s="274"/>
      <c r="Q43" s="264"/>
      <c r="R43" s="264"/>
      <c r="S43" s="264"/>
    </row>
    <row r="44" spans="1:19" ht="12.75" customHeight="1">
      <c r="A44" s="369"/>
      <c r="B44" s="370"/>
      <c r="C44" s="138"/>
      <c r="D44" s="305"/>
      <c r="E44" s="239"/>
      <c r="F44" s="306" t="str">
        <f>IF(ISBLANK(D44),"",D44+E44)</f>
        <v/>
      </c>
      <c r="G44" s="343"/>
      <c r="H44" s="340" t="str">
        <f t="shared" ref="H44:H48" si="6">IF(ISBLANK(F44),"",IF(ISBLANK(G44),"",IFERROR(F44*G44,"")))</f>
        <v/>
      </c>
      <c r="I44" s="236"/>
      <c r="J44" s="238"/>
      <c r="K44" s="238"/>
      <c r="L44" s="198"/>
      <c r="M44" s="273"/>
      <c r="N44" s="273"/>
      <c r="O44" s="273"/>
      <c r="P44" s="274"/>
      <c r="Q44" s="264"/>
      <c r="R44" s="264"/>
      <c r="S44" s="264"/>
    </row>
    <row r="45" spans="1:19" ht="12.95" customHeight="1">
      <c r="A45" s="365"/>
      <c r="B45" s="371"/>
      <c r="C45" s="137"/>
      <c r="D45" s="305"/>
      <c r="E45" s="240"/>
      <c r="F45" s="306" t="str">
        <f t="shared" ref="F45:F48" si="7">IF(ISBLANK(D45),"",D45)</f>
        <v/>
      </c>
      <c r="G45" s="344"/>
      <c r="H45" s="340" t="str">
        <f t="shared" si="6"/>
        <v/>
      </c>
      <c r="I45" s="241"/>
      <c r="J45" s="238"/>
      <c r="K45" s="238"/>
      <c r="L45" s="198"/>
      <c r="M45" s="273"/>
      <c r="N45" s="273"/>
      <c r="O45" s="273"/>
      <c r="P45" s="274"/>
      <c r="Q45" s="264"/>
      <c r="R45" s="264"/>
      <c r="S45" s="264"/>
    </row>
    <row r="46" spans="1:19" ht="12.95" customHeight="1">
      <c r="A46" s="365"/>
      <c r="B46" s="371"/>
      <c r="C46" s="137"/>
      <c r="D46" s="305"/>
      <c r="E46" s="240"/>
      <c r="F46" s="306" t="str">
        <f t="shared" si="7"/>
        <v/>
      </c>
      <c r="G46" s="344"/>
      <c r="H46" s="340" t="str">
        <f t="shared" si="6"/>
        <v/>
      </c>
      <c r="I46" s="241"/>
      <c r="J46" s="238"/>
      <c r="K46" s="238"/>
      <c r="L46" s="198"/>
      <c r="M46" s="273"/>
      <c r="N46" s="273"/>
      <c r="O46" s="273"/>
      <c r="P46" s="274"/>
      <c r="Q46" s="264"/>
      <c r="R46" s="264"/>
      <c r="S46" s="264"/>
    </row>
    <row r="47" spans="1:19" ht="12.95" customHeight="1">
      <c r="A47" s="365"/>
      <c r="B47" s="366"/>
      <c r="C47" s="137"/>
      <c r="D47" s="305"/>
      <c r="E47" s="240"/>
      <c r="F47" s="306" t="str">
        <f t="shared" si="7"/>
        <v/>
      </c>
      <c r="G47" s="344"/>
      <c r="H47" s="340" t="str">
        <f t="shared" si="6"/>
        <v/>
      </c>
      <c r="I47" s="241"/>
      <c r="J47" s="238"/>
      <c r="K47" s="238"/>
      <c r="L47" s="198"/>
      <c r="M47" s="273"/>
      <c r="N47" s="273"/>
      <c r="O47" s="273"/>
      <c r="P47" s="274"/>
      <c r="Q47" s="264"/>
      <c r="R47" s="264"/>
      <c r="S47" s="264"/>
    </row>
    <row r="48" spans="1:19" ht="12.95" customHeight="1" thickBot="1">
      <c r="A48" s="365"/>
      <c r="B48" s="366"/>
      <c r="C48" s="137"/>
      <c r="D48" s="305"/>
      <c r="E48" s="240"/>
      <c r="F48" s="306" t="str">
        <f t="shared" si="7"/>
        <v/>
      </c>
      <c r="G48" s="344"/>
      <c r="H48" s="340" t="str">
        <f t="shared" si="6"/>
        <v/>
      </c>
      <c r="I48" s="241"/>
      <c r="J48" s="238"/>
      <c r="K48" s="238"/>
      <c r="L48" s="198"/>
      <c r="M48" s="273"/>
      <c r="N48" s="273"/>
      <c r="O48" s="273"/>
      <c r="P48" s="274"/>
      <c r="Q48" s="264"/>
      <c r="R48" s="264"/>
      <c r="S48" s="264"/>
    </row>
    <row r="49" spans="1:24" ht="12.95" hidden="1" customHeight="1" thickBot="1">
      <c r="A49" s="259"/>
      <c r="B49" s="260"/>
      <c r="C49" s="170"/>
      <c r="D49" s="312"/>
      <c r="E49" s="313"/>
      <c r="F49" s="296">
        <f t="shared" ref="F49" si="8">IF(ISNUMBER(D49+E49),D49+E49," ")</f>
        <v>0</v>
      </c>
      <c r="G49" s="314"/>
      <c r="H49" s="308" t="str">
        <f t="shared" ref="H49" si="9">IF(ISBLANK(D49),"",IF(ISBLANK(G49),"",IFERROR(F49*G49,"")))</f>
        <v/>
      </c>
      <c r="I49" s="241"/>
      <c r="J49" s="238"/>
      <c r="K49" s="238"/>
      <c r="L49" s="275"/>
      <c r="M49" s="264"/>
      <c r="N49" s="276"/>
      <c r="O49" s="276"/>
      <c r="P49" s="264"/>
      <c r="Q49" s="264"/>
      <c r="R49" s="264"/>
      <c r="S49" s="264"/>
    </row>
    <row r="50" spans="1:24" ht="15" customHeight="1" thickBot="1">
      <c r="A50" s="299" t="s">
        <v>58</v>
      </c>
      <c r="B50" s="292"/>
      <c r="C50" s="300"/>
      <c r="D50" s="310" t="str">
        <f>IF(SUM(D44:D49)=0,"",SUM(D44:D49))</f>
        <v/>
      </c>
      <c r="E50" s="294"/>
      <c r="F50" s="310" t="str">
        <f>IF(SUM(F44:F49)=0,"",SUM(F44:F49))</f>
        <v/>
      </c>
      <c r="G50" s="301"/>
      <c r="H50" s="341">
        <f>IF(SUM(H44:H49)=0,0,SUM(H44:H49))</f>
        <v>0</v>
      </c>
      <c r="I50" s="241"/>
      <c r="J50" s="238"/>
      <c r="K50" s="238"/>
      <c r="L50" s="264"/>
      <c r="M50" s="278"/>
      <c r="N50" s="276"/>
      <c r="O50" s="276"/>
      <c r="P50" s="264"/>
      <c r="Q50" s="264"/>
      <c r="R50" s="264"/>
      <c r="S50" s="264"/>
    </row>
    <row r="51" spans="1:24" ht="24" customHeight="1" thickBot="1">
      <c r="A51" s="64" t="s">
        <v>59</v>
      </c>
      <c r="B51" s="258"/>
      <c r="C51" s="65"/>
      <c r="D51" s="242"/>
      <c r="E51" s="242"/>
      <c r="F51" s="242"/>
      <c r="G51" s="243"/>
      <c r="H51" s="342">
        <f>IFERROR(H41+H50,0)</f>
        <v>0</v>
      </c>
      <c r="I51" s="241"/>
      <c r="J51" s="238"/>
      <c r="K51" s="238"/>
      <c r="L51" s="276"/>
      <c r="M51" s="279"/>
      <c r="N51" s="279"/>
      <c r="O51" s="279"/>
      <c r="P51" s="280"/>
      <c r="Q51" s="264"/>
      <c r="R51" s="264"/>
      <c r="S51" s="264"/>
    </row>
    <row r="52" spans="1:24">
      <c r="L52" s="264"/>
      <c r="M52" s="264"/>
      <c r="N52" s="264"/>
      <c r="O52" s="264"/>
      <c r="P52" s="264"/>
      <c r="Q52" s="264"/>
      <c r="R52" s="264"/>
      <c r="S52" s="281"/>
      <c r="T52" s="4"/>
      <c r="U52" s="4"/>
      <c r="V52" s="4"/>
      <c r="W52" s="4"/>
      <c r="X52" s="4"/>
    </row>
    <row r="53" spans="1:24">
      <c r="L53" s="264"/>
      <c r="M53" s="264"/>
      <c r="N53" s="264"/>
      <c r="O53" s="264"/>
      <c r="P53" s="264"/>
      <c r="Q53" s="264"/>
      <c r="R53" s="264"/>
      <c r="S53" s="281"/>
      <c r="T53" s="4"/>
      <c r="U53" s="4"/>
      <c r="V53" s="4"/>
      <c r="W53" s="4"/>
      <c r="X53" s="4"/>
    </row>
    <row r="54" spans="1:24">
      <c r="L54" s="264"/>
      <c r="M54" s="264"/>
      <c r="N54" s="264"/>
      <c r="O54" s="264"/>
      <c r="P54" s="264"/>
      <c r="Q54" s="264"/>
      <c r="R54" s="264"/>
      <c r="S54" s="281"/>
      <c r="T54" s="4"/>
      <c r="U54" s="4"/>
      <c r="V54" s="4"/>
      <c r="W54" s="4"/>
      <c r="X54" s="4"/>
    </row>
    <row r="55" spans="1:24">
      <c r="L55" s="264"/>
      <c r="M55" s="264"/>
      <c r="N55" s="264"/>
      <c r="O55" s="264"/>
      <c r="P55" s="264"/>
      <c r="Q55" s="264"/>
      <c r="R55" s="264"/>
      <c r="S55" s="281"/>
      <c r="T55" s="4"/>
      <c r="U55" s="4"/>
      <c r="V55" s="4"/>
      <c r="W55" s="4"/>
      <c r="X55" s="4"/>
    </row>
    <row r="56" spans="1:24">
      <c r="L56" s="264"/>
      <c r="M56" s="264"/>
      <c r="N56" s="264"/>
      <c r="O56" s="264"/>
      <c r="P56" s="264"/>
      <c r="Q56" s="264"/>
      <c r="R56" s="264"/>
      <c r="S56" s="281"/>
      <c r="T56" s="4"/>
      <c r="U56" s="4"/>
      <c r="V56" s="4"/>
      <c r="W56" s="4"/>
      <c r="X56" s="4"/>
    </row>
    <row r="57" spans="1:24">
      <c r="L57" s="264"/>
      <c r="M57" s="264"/>
      <c r="N57" s="264"/>
      <c r="O57" s="264"/>
      <c r="P57" s="264"/>
      <c r="Q57" s="264"/>
      <c r="R57" s="264"/>
      <c r="S57" s="281"/>
      <c r="T57" s="4"/>
      <c r="U57" s="4"/>
      <c r="V57" s="4"/>
      <c r="W57" s="4"/>
      <c r="X57" s="4"/>
    </row>
    <row r="58" spans="1:24">
      <c r="L58" s="264"/>
      <c r="M58" s="264"/>
      <c r="N58" s="264"/>
      <c r="O58" s="264"/>
      <c r="P58" s="264"/>
      <c r="Q58" s="264"/>
      <c r="R58" s="264"/>
      <c r="S58" s="281"/>
      <c r="T58" s="4"/>
      <c r="U58" s="4"/>
      <c r="V58" s="4"/>
      <c r="W58" s="4"/>
      <c r="X58" s="4"/>
    </row>
    <row r="59" spans="1:24">
      <c r="L59" s="264"/>
      <c r="M59" s="264"/>
      <c r="N59" s="264"/>
      <c r="O59" s="264"/>
      <c r="P59" s="264"/>
      <c r="Q59" s="264"/>
      <c r="R59" s="264"/>
      <c r="S59" s="281"/>
      <c r="T59" s="4"/>
      <c r="U59" s="4"/>
      <c r="V59" s="4"/>
      <c r="W59" s="4"/>
      <c r="X59" s="4"/>
    </row>
    <row r="60" spans="1:24">
      <c r="L60" s="264"/>
      <c r="M60" s="264"/>
      <c r="N60" s="264"/>
      <c r="O60" s="264"/>
      <c r="P60" s="264"/>
      <c r="Q60" s="264"/>
      <c r="R60" s="264"/>
      <c r="S60" s="281"/>
      <c r="T60" s="4"/>
      <c r="U60" s="4"/>
      <c r="V60" s="4"/>
      <c r="W60" s="4"/>
      <c r="X60" s="4"/>
    </row>
    <row r="61" spans="1:24">
      <c r="K61" s="188"/>
      <c r="L61" s="264"/>
      <c r="M61" s="264"/>
      <c r="N61" s="264"/>
      <c r="O61" s="264"/>
      <c r="P61" s="264"/>
      <c r="Q61" s="264"/>
      <c r="R61" s="264"/>
      <c r="S61" s="281"/>
      <c r="T61" s="4"/>
      <c r="U61" s="4"/>
      <c r="V61" s="4"/>
      <c r="W61" s="4"/>
      <c r="X61" s="4"/>
    </row>
    <row r="62" spans="1:24">
      <c r="K62" s="188"/>
      <c r="L62" s="264"/>
      <c r="M62" s="264"/>
      <c r="N62" s="264"/>
      <c r="O62" s="264"/>
      <c r="P62" s="264"/>
      <c r="Q62" s="264"/>
      <c r="R62" s="264"/>
      <c r="S62" s="281"/>
      <c r="T62" s="4"/>
      <c r="U62" s="4"/>
      <c r="V62" s="4"/>
      <c r="W62" s="4"/>
      <c r="X62" s="4"/>
    </row>
    <row r="63" spans="1:24">
      <c r="L63" s="264"/>
      <c r="M63" s="264"/>
      <c r="N63" s="264"/>
      <c r="O63" s="264"/>
      <c r="P63" s="264"/>
      <c r="Q63" s="264"/>
      <c r="R63" s="264"/>
      <c r="S63" s="281"/>
      <c r="T63" s="4"/>
      <c r="U63" s="4"/>
      <c r="V63" s="4"/>
      <c r="W63" s="4"/>
      <c r="X63" s="4"/>
    </row>
    <row r="64" spans="1:24">
      <c r="L64" s="264"/>
      <c r="M64" s="264"/>
      <c r="N64" s="264"/>
      <c r="O64" s="264"/>
      <c r="P64" s="264"/>
      <c r="Q64" s="264"/>
      <c r="R64" s="264"/>
      <c r="S64" s="281"/>
      <c r="T64" s="4"/>
      <c r="U64" s="4"/>
      <c r="V64" s="4"/>
      <c r="W64" s="4"/>
      <c r="X64" s="4"/>
    </row>
    <row r="65" spans="12:24">
      <c r="L65" s="264"/>
      <c r="M65" s="264"/>
      <c r="N65" s="264"/>
      <c r="O65" s="264"/>
      <c r="P65" s="264"/>
      <c r="Q65" s="264"/>
      <c r="R65" s="264"/>
      <c r="S65" s="281"/>
      <c r="T65" s="4"/>
      <c r="U65" s="4"/>
      <c r="V65" s="4"/>
      <c r="W65" s="4"/>
      <c r="X65" s="4"/>
    </row>
    <row r="66" spans="12:24">
      <c r="L66" s="264"/>
      <c r="M66" s="264"/>
      <c r="N66" s="264"/>
      <c r="O66" s="264"/>
      <c r="P66" s="264"/>
      <c r="Q66" s="264"/>
      <c r="R66" s="264"/>
      <c r="S66" s="281"/>
      <c r="T66" s="4"/>
      <c r="U66" s="4"/>
      <c r="V66" s="4"/>
      <c r="W66" s="4"/>
      <c r="X66" s="4"/>
    </row>
    <row r="67" spans="12:24">
      <c r="L67" s="264"/>
      <c r="M67" s="264"/>
      <c r="N67" s="264"/>
      <c r="O67" s="264"/>
      <c r="P67" s="264"/>
      <c r="Q67" s="264"/>
      <c r="R67" s="264"/>
      <c r="S67" s="281"/>
      <c r="T67" s="4"/>
      <c r="U67" s="4"/>
      <c r="V67" s="4"/>
      <c r="W67" s="4"/>
      <c r="X67" s="4"/>
    </row>
    <row r="68" spans="12:24">
      <c r="L68" s="264"/>
      <c r="M68" s="264"/>
      <c r="N68" s="264"/>
      <c r="O68" s="264"/>
      <c r="P68" s="264"/>
      <c r="Q68" s="264"/>
      <c r="R68" s="264"/>
      <c r="S68" s="281"/>
      <c r="T68" s="4"/>
      <c r="U68" s="4"/>
      <c r="V68" s="4"/>
      <c r="W68" s="4"/>
      <c r="X68" s="4"/>
    </row>
    <row r="69" spans="12:24">
      <c r="L69" s="264"/>
      <c r="M69" s="264"/>
      <c r="N69" s="264"/>
      <c r="O69" s="264"/>
      <c r="P69" s="264"/>
      <c r="Q69" s="264"/>
      <c r="R69" s="264"/>
      <c r="S69" s="281"/>
      <c r="T69" s="4"/>
      <c r="U69" s="4"/>
      <c r="V69" s="4"/>
      <c r="W69" s="4"/>
      <c r="X69" s="4"/>
    </row>
    <row r="70" spans="12:24">
      <c r="L70" s="264"/>
      <c r="M70" s="264"/>
      <c r="N70" s="264"/>
      <c r="O70" s="264"/>
      <c r="P70" s="264"/>
      <c r="Q70" s="264"/>
      <c r="R70" s="264"/>
      <c r="S70" s="281"/>
      <c r="T70" s="4"/>
      <c r="U70" s="4"/>
      <c r="V70" s="4"/>
      <c r="W70" s="4"/>
      <c r="X70" s="4"/>
    </row>
    <row r="71" spans="12:24">
      <c r="L71" s="264"/>
      <c r="M71" s="264"/>
      <c r="N71" s="264"/>
      <c r="O71" s="264"/>
      <c r="P71" s="264"/>
      <c r="Q71" s="264"/>
      <c r="R71" s="264"/>
      <c r="S71" s="281"/>
      <c r="T71" s="4"/>
      <c r="U71" s="4"/>
      <c r="V71" s="4"/>
      <c r="W71" s="4"/>
      <c r="X71" s="4"/>
    </row>
    <row r="72" spans="12:24">
      <c r="L72" s="264"/>
      <c r="M72" s="264"/>
      <c r="N72" s="264"/>
      <c r="O72" s="264"/>
      <c r="P72" s="264"/>
      <c r="Q72" s="264"/>
      <c r="R72" s="264"/>
      <c r="S72" s="281"/>
      <c r="T72" s="4"/>
      <c r="U72" s="4"/>
      <c r="V72" s="4"/>
      <c r="W72" s="4"/>
      <c r="X72" s="4"/>
    </row>
    <row r="73" spans="12:24">
      <c r="L73" s="264"/>
      <c r="M73" s="264"/>
      <c r="N73" s="264"/>
      <c r="O73" s="264"/>
      <c r="P73" s="264"/>
      <c r="Q73" s="264"/>
      <c r="R73" s="264"/>
      <c r="S73" s="281"/>
      <c r="T73" s="4"/>
      <c r="U73" s="4"/>
      <c r="V73" s="4"/>
      <c r="W73" s="4"/>
      <c r="X73" s="4"/>
    </row>
    <row r="74" spans="12:24">
      <c r="L74" s="264"/>
      <c r="M74" s="264"/>
      <c r="N74" s="264"/>
      <c r="O74" s="264"/>
      <c r="P74" s="264"/>
      <c r="Q74" s="264"/>
      <c r="R74" s="264"/>
      <c r="S74" s="281"/>
      <c r="T74" s="4"/>
      <c r="U74" s="4"/>
      <c r="V74" s="4"/>
      <c r="W74" s="4"/>
      <c r="X74" s="4"/>
    </row>
    <row r="75" spans="12:24">
      <c r="L75" s="264"/>
      <c r="M75" s="264"/>
      <c r="N75" s="264"/>
      <c r="O75" s="264"/>
      <c r="P75" s="264"/>
      <c r="Q75" s="264"/>
      <c r="R75" s="264"/>
      <c r="S75" s="281"/>
      <c r="T75" s="4"/>
      <c r="U75" s="4"/>
      <c r="V75" s="4"/>
      <c r="W75" s="4"/>
      <c r="X75" s="4"/>
    </row>
    <row r="76" spans="12:24">
      <c r="L76" s="264"/>
      <c r="M76" s="264"/>
      <c r="N76" s="264"/>
      <c r="O76" s="264"/>
      <c r="P76" s="264"/>
      <c r="Q76" s="264"/>
      <c r="R76" s="264"/>
      <c r="S76" s="281"/>
      <c r="T76" s="4"/>
      <c r="U76" s="4"/>
      <c r="V76" s="4"/>
      <c r="W76" s="4"/>
      <c r="X76" s="4"/>
    </row>
    <row r="77" spans="12:24">
      <c r="L77" s="264"/>
      <c r="M77" s="264"/>
      <c r="N77" s="264"/>
      <c r="O77" s="264"/>
      <c r="P77" s="264"/>
      <c r="Q77" s="264"/>
      <c r="R77" s="264"/>
      <c r="S77" s="281"/>
      <c r="T77" s="4"/>
      <c r="U77" s="4"/>
      <c r="V77" s="4"/>
      <c r="W77" s="4"/>
      <c r="X77" s="4"/>
    </row>
    <row r="78" spans="12:24">
      <c r="L78" s="264"/>
      <c r="M78" s="264"/>
      <c r="N78" s="264"/>
      <c r="O78" s="264"/>
      <c r="P78" s="264"/>
      <c r="Q78" s="264"/>
      <c r="R78" s="264"/>
      <c r="S78" s="281"/>
      <c r="T78" s="4"/>
      <c r="U78" s="4"/>
      <c r="V78" s="4"/>
      <c r="W78" s="4"/>
      <c r="X78" s="4"/>
    </row>
    <row r="79" spans="12:24">
      <c r="L79" s="264"/>
      <c r="M79" s="264"/>
      <c r="N79" s="264"/>
      <c r="O79" s="264"/>
      <c r="P79" s="264"/>
      <c r="Q79" s="264"/>
      <c r="R79" s="264"/>
      <c r="S79" s="281"/>
      <c r="T79" s="4"/>
      <c r="U79" s="4"/>
      <c r="V79" s="4"/>
      <c r="W79" s="4"/>
      <c r="X79" s="4"/>
    </row>
    <row r="80" spans="12:24">
      <c r="L80" s="264"/>
      <c r="M80" s="264"/>
      <c r="N80" s="264"/>
      <c r="O80" s="264"/>
      <c r="P80" s="264"/>
      <c r="Q80" s="264"/>
      <c r="R80" s="264"/>
      <c r="S80" s="281"/>
      <c r="T80" s="4"/>
      <c r="U80" s="4"/>
      <c r="V80" s="4"/>
      <c r="W80" s="4"/>
      <c r="X80" s="4"/>
    </row>
    <row r="81" spans="12:24">
      <c r="L81" s="264"/>
      <c r="M81" s="264"/>
      <c r="N81" s="264"/>
      <c r="O81" s="264"/>
      <c r="P81" s="264"/>
      <c r="Q81" s="264"/>
      <c r="R81" s="264"/>
      <c r="S81" s="281"/>
      <c r="T81" s="4"/>
      <c r="U81" s="4"/>
      <c r="V81" s="4"/>
      <c r="W81" s="4"/>
      <c r="X81" s="4"/>
    </row>
    <row r="82" spans="12:24">
      <c r="L82" s="264"/>
      <c r="M82" s="264"/>
      <c r="N82" s="264"/>
      <c r="O82" s="264"/>
      <c r="P82" s="264"/>
      <c r="Q82" s="264"/>
      <c r="R82" s="264"/>
      <c r="S82" s="281"/>
      <c r="T82" s="4"/>
      <c r="U82" s="4"/>
      <c r="V82" s="4"/>
      <c r="W82" s="4"/>
      <c r="X82" s="4"/>
    </row>
    <row r="83" spans="12:24">
      <c r="L83" s="264"/>
      <c r="M83" s="264"/>
      <c r="N83" s="264"/>
      <c r="O83" s="264"/>
      <c r="P83" s="264"/>
      <c r="Q83" s="264"/>
      <c r="R83" s="264"/>
      <c r="S83" s="281"/>
      <c r="T83" s="4"/>
      <c r="U83" s="4"/>
      <c r="V83" s="4"/>
      <c r="W83" s="4"/>
      <c r="X83" s="4"/>
    </row>
    <row r="84" spans="12:24">
      <c r="L84" s="264"/>
      <c r="M84" s="264"/>
      <c r="N84" s="264"/>
      <c r="O84" s="264"/>
      <c r="P84" s="264"/>
      <c r="Q84" s="264"/>
      <c r="R84" s="264"/>
      <c r="S84" s="281"/>
      <c r="T84" s="4"/>
      <c r="U84" s="4"/>
      <c r="V84" s="4"/>
      <c r="W84" s="4"/>
      <c r="X84" s="4"/>
    </row>
    <row r="85" spans="12:24">
      <c r="L85" s="264"/>
      <c r="M85" s="264"/>
      <c r="N85" s="264"/>
      <c r="O85" s="264"/>
      <c r="P85" s="264"/>
      <c r="Q85" s="264"/>
      <c r="R85" s="264"/>
      <c r="S85" s="281"/>
      <c r="T85" s="4"/>
      <c r="U85" s="4"/>
      <c r="V85" s="4"/>
      <c r="W85" s="4"/>
      <c r="X85" s="4"/>
    </row>
    <row r="86" spans="12:24">
      <c r="L86" s="264"/>
      <c r="M86" s="264"/>
      <c r="N86" s="264"/>
      <c r="O86" s="264"/>
      <c r="P86" s="264"/>
      <c r="Q86" s="264"/>
      <c r="R86" s="264"/>
      <c r="S86" s="281"/>
      <c r="T86" s="4"/>
      <c r="U86" s="4"/>
      <c r="V86" s="4"/>
      <c r="W86" s="4"/>
      <c r="X86" s="4"/>
    </row>
    <row r="87" spans="12:24">
      <c r="T87" s="4"/>
      <c r="U87" s="4"/>
      <c r="V87" s="4"/>
      <c r="W87" s="4"/>
      <c r="X87" s="4"/>
    </row>
    <row r="88" spans="12:24">
      <c r="T88" s="4"/>
      <c r="U88" s="4"/>
      <c r="V88" s="4"/>
      <c r="W88" s="4"/>
      <c r="X88" s="4"/>
    </row>
  </sheetData>
  <sheetProtection sheet="1" objects="1" scenarios="1" insertRows="0" selectLockedCells="1"/>
  <mergeCells count="31">
    <mergeCell ref="A14:B14"/>
    <mergeCell ref="A44:B44"/>
    <mergeCell ref="A45:B45"/>
    <mergeCell ref="A46:B46"/>
    <mergeCell ref="A35:B35"/>
    <mergeCell ref="A36:B36"/>
    <mergeCell ref="A37:B37"/>
    <mergeCell ref="A38:B38"/>
    <mergeCell ref="A31:B31"/>
    <mergeCell ref="A32:B32"/>
    <mergeCell ref="A33:B33"/>
    <mergeCell ref="A34:B34"/>
    <mergeCell ref="A27:B27"/>
    <mergeCell ref="A28:B28"/>
    <mergeCell ref="A39:B39"/>
    <mergeCell ref="A48:B48"/>
    <mergeCell ref="A15:B15"/>
    <mergeCell ref="A16:B16"/>
    <mergeCell ref="A17:B17"/>
    <mergeCell ref="A18:B18"/>
    <mergeCell ref="A19:B19"/>
    <mergeCell ref="A29:B29"/>
    <mergeCell ref="A30:B30"/>
    <mergeCell ref="A21:B21"/>
    <mergeCell ref="A22:B22"/>
    <mergeCell ref="A23:B23"/>
    <mergeCell ref="A24:B24"/>
    <mergeCell ref="A25:B25"/>
    <mergeCell ref="A26:B26"/>
    <mergeCell ref="A20:B20"/>
    <mergeCell ref="A47:B47"/>
  </mergeCells>
  <phoneticPr fontId="2" type="noConversion"/>
  <printOptions horizontalCentered="1"/>
  <pageMargins left="0.3" right="0.34" top="0.25" bottom="0.5" header="0.5" footer="0.25"/>
  <pageSetup scale="85" fitToHeight="0" orientation="portrait" blackAndWhite="1" r:id="rId1"/>
  <headerFooter alignWithMargins="0">
    <oddFooter>&amp;L&amp;8Printed &amp;D&amp;R&amp;8BDE 434 (Rev. 12/20/21)
Attachment B</oddFooter>
  </headerFooter>
  <legacyDrawing r:id="rId2"/>
  <oleObjects>
    <oleObject progId="Word.Picture.8" shapeId="4105" r:id="rId3"/>
  </oleObjects>
</worksheet>
</file>

<file path=xl/worksheets/sheet4.xml><?xml version="1.0" encoding="utf-8"?>
<worksheet xmlns="http://schemas.openxmlformats.org/spreadsheetml/2006/main" xmlns:r="http://schemas.openxmlformats.org/officeDocument/2006/relationships">
  <sheetPr codeName="Sheet4">
    <pageSetUpPr fitToPage="1"/>
  </sheetPr>
  <dimension ref="A1:P63"/>
  <sheetViews>
    <sheetView showGridLines="0" zoomScaleNormal="100" zoomScalePageLayoutView="110" workbookViewId="0">
      <selection activeCell="C16" sqref="C16"/>
    </sheetView>
  </sheetViews>
  <sheetFormatPr defaultRowHeight="12.75"/>
  <cols>
    <col min="1" max="1" width="14" customWidth="1"/>
    <col min="2" max="2" width="10.140625" customWidth="1"/>
    <col min="3" max="4" width="12.7109375" customWidth="1"/>
    <col min="5" max="5" width="10.7109375" customWidth="1"/>
    <col min="6" max="6" width="14.85546875" customWidth="1"/>
    <col min="7" max="7" width="4.7109375" customWidth="1"/>
    <col min="8" max="8" width="16.7109375" style="21" customWidth="1"/>
    <col min="10" max="13" width="15.7109375" customWidth="1"/>
  </cols>
  <sheetData>
    <row r="1" spans="1:16" s="5" customFormat="1" ht="12">
      <c r="A1" s="34"/>
      <c r="B1" s="34"/>
      <c r="H1" s="66"/>
      <c r="I1" s="9"/>
      <c r="J1" s="67"/>
      <c r="K1" s="9"/>
    </row>
    <row r="2" spans="1:16" s="5" customFormat="1" ht="15.75">
      <c r="A2" s="34"/>
      <c r="B2" s="34"/>
      <c r="H2" s="2" t="s">
        <v>134</v>
      </c>
      <c r="I2" s="9"/>
      <c r="J2" s="67"/>
      <c r="K2" s="9"/>
    </row>
    <row r="3" spans="1:16" s="5" customFormat="1" ht="15.75">
      <c r="A3" s="34"/>
      <c r="B3" s="34"/>
      <c r="H3" s="58" t="s">
        <v>60</v>
      </c>
      <c r="I3" s="9"/>
      <c r="J3" s="67"/>
      <c r="K3" s="9"/>
    </row>
    <row r="4" spans="1:16" s="5" customFormat="1" ht="15.75">
      <c r="A4" s="34"/>
      <c r="B4" s="34"/>
      <c r="H4" s="58" t="s">
        <v>55</v>
      </c>
      <c r="I4" s="9"/>
      <c r="J4" s="67"/>
      <c r="K4" s="9"/>
    </row>
    <row r="5" spans="1:16" s="5" customFormat="1" ht="15.75">
      <c r="A5" s="34"/>
      <c r="B5" s="34"/>
      <c r="H5" s="58"/>
      <c r="I5" s="9"/>
      <c r="J5" s="67"/>
      <c r="K5" s="9"/>
    </row>
    <row r="6" spans="1:16" s="5" customFormat="1" ht="12.75" customHeight="1">
      <c r="A6" s="5" t="s">
        <v>4</v>
      </c>
      <c r="B6" s="68" t="str">
        <f>IF('Progress Report Phase III'!B4="","",'Progress Report Phase III'!B4)</f>
        <v/>
      </c>
      <c r="C6" s="180"/>
      <c r="E6" s="59" t="s">
        <v>98</v>
      </c>
      <c r="F6" s="141" t="str">
        <f>IF('Progress Report Phase III'!H9="","",'Progress Report Phase III'!H9)</f>
        <v/>
      </c>
      <c r="G6" s="57" t="s">
        <v>19</v>
      </c>
      <c r="H6" s="141" t="str">
        <f>IF('Progress Report Phase III'!H109="","",'Progress Report Phase III'!H109)</f>
        <v/>
      </c>
    </row>
    <row r="7" spans="1:16" s="5" customFormat="1" ht="12.75" customHeight="1">
      <c r="B7" s="34"/>
      <c r="H7" s="22"/>
    </row>
    <row r="8" spans="1:16" s="5" customFormat="1" ht="12.75" customHeight="1">
      <c r="A8" s="5" t="s">
        <v>61</v>
      </c>
      <c r="B8" s="68" t="str">
        <f>IF('Progress Report Phase III'!B6&gt;0,'Progress Report Phase III'!B6," ")</f>
        <v xml:space="preserve"> </v>
      </c>
      <c r="C8" s="180"/>
      <c r="F8" s="7"/>
      <c r="G8" s="69" t="s">
        <v>52</v>
      </c>
      <c r="H8" s="68" t="str">
        <f>IF('Progress Report Phase III'!H6="","",'Progress Report Phase III'!H6)</f>
        <v/>
      </c>
    </row>
    <row r="9" spans="1:16" s="5" customFormat="1" ht="12.75" customHeight="1">
      <c r="A9" s="5" t="s">
        <v>1</v>
      </c>
      <c r="B9" s="181" t="str">
        <f>IF('Progress Report Phase III'!B7&gt;0,'Progress Report Phase III'!B7," ")</f>
        <v xml:space="preserve"> </v>
      </c>
      <c r="C9" s="182"/>
    </row>
    <row r="10" spans="1:16" s="5" customFormat="1" ht="12.75" customHeight="1">
      <c r="A10" s="5" t="s">
        <v>2</v>
      </c>
      <c r="B10" s="181" t="str">
        <f>IF('Progress Report Phase III'!B8&gt;0,'Progress Report Phase III'!B8," ")</f>
        <v xml:space="preserve"> </v>
      </c>
      <c r="C10" s="182"/>
      <c r="F10" s="7"/>
      <c r="G10" s="69" t="s">
        <v>53</v>
      </c>
      <c r="H10" s="68" t="str">
        <f>IF('Progress Report Phase III'!H7&gt;0,'Progress Report Phase III'!H7," ")</f>
        <v xml:space="preserve"> </v>
      </c>
    </row>
    <row r="11" spans="1:16" s="5" customFormat="1" ht="12.75" customHeight="1">
      <c r="A11" s="5" t="s">
        <v>3</v>
      </c>
      <c r="B11" s="181" t="str">
        <f>IF('Progress Report Phase III'!B9&gt;0,'Progress Report Phase III'!B9," ")</f>
        <v xml:space="preserve"> </v>
      </c>
      <c r="C11" s="182"/>
    </row>
    <row r="12" spans="1:16" s="5" customFormat="1" ht="12.75" customHeight="1">
      <c r="A12" s="5" t="s">
        <v>7</v>
      </c>
      <c r="B12" s="181" t="str">
        <f>IF('Progress Report Phase III'!B10&gt;0,'Progress Report Phase III'!B10," ")</f>
        <v xml:space="preserve"> </v>
      </c>
      <c r="C12" s="182"/>
    </row>
    <row r="13" spans="1:16" s="5" customFormat="1" thickBot="1"/>
    <row r="14" spans="1:16" s="72" customFormat="1" ht="39" customHeight="1" thickBot="1">
      <c r="A14" s="374" t="s">
        <v>8</v>
      </c>
      <c r="B14" s="375"/>
      <c r="C14" s="54" t="s">
        <v>50</v>
      </c>
      <c r="D14" s="54" t="s">
        <v>15</v>
      </c>
      <c r="E14" s="54" t="s">
        <v>17</v>
      </c>
      <c r="F14" s="55" t="s">
        <v>16</v>
      </c>
      <c r="G14" s="70" t="s">
        <v>9</v>
      </c>
      <c r="H14" s="71"/>
      <c r="I14" s="282"/>
      <c r="J14" s="282"/>
      <c r="K14" s="282"/>
      <c r="L14" s="282"/>
      <c r="M14" s="282"/>
      <c r="N14" s="282"/>
      <c r="O14" s="282"/>
      <c r="P14" s="282"/>
    </row>
    <row r="15" spans="1:16" s="9" customFormat="1" ht="12.95" customHeight="1" thickTop="1">
      <c r="A15" s="73" t="s">
        <v>62</v>
      </c>
      <c r="B15" s="74"/>
      <c r="C15" s="244"/>
      <c r="D15" s="244"/>
      <c r="E15" s="245"/>
      <c r="F15" s="346">
        <f>IF('Personnel Summary'!K41="",0,'Personnel Summary'!K41)</f>
        <v>0</v>
      </c>
      <c r="G15" s="380"/>
      <c r="H15" s="381"/>
      <c r="I15" s="283"/>
      <c r="J15" s="284"/>
      <c r="K15" s="284"/>
      <c r="L15" s="284"/>
      <c r="M15" s="284"/>
      <c r="N15" s="283"/>
      <c r="O15" s="283"/>
      <c r="P15" s="283"/>
    </row>
    <row r="16" spans="1:16" s="5" customFormat="1" ht="12.95" customHeight="1">
      <c r="A16" s="376" t="s">
        <v>141</v>
      </c>
      <c r="B16" s="377"/>
      <c r="C16" s="317"/>
      <c r="D16" s="335"/>
      <c r="E16" s="315"/>
      <c r="F16" s="347" t="str">
        <f>IF(ISBLANK(D16),"",IF(ISBLANK(E16),"",+E16*D16))</f>
        <v/>
      </c>
      <c r="G16" s="372"/>
      <c r="H16" s="373"/>
      <c r="I16" s="196"/>
      <c r="J16" s="285"/>
      <c r="K16" s="285"/>
      <c r="L16" s="285"/>
      <c r="M16" s="285"/>
      <c r="N16" s="196"/>
      <c r="O16" s="196"/>
      <c r="P16" s="196"/>
    </row>
    <row r="17" spans="1:16" s="5" customFormat="1" ht="12.95" customHeight="1">
      <c r="A17" s="378"/>
      <c r="B17" s="379"/>
      <c r="C17" s="317"/>
      <c r="D17" s="335"/>
      <c r="E17" s="315"/>
      <c r="F17" s="347" t="str">
        <f t="shared" ref="F17:F28" si="0">IF(ISBLANK(D17),"",IF(ISBLANK(E17),"",+E17*D17))</f>
        <v/>
      </c>
      <c r="G17" s="372"/>
      <c r="H17" s="373"/>
      <c r="I17" s="196"/>
      <c r="J17" s="285"/>
      <c r="K17" s="285"/>
      <c r="L17" s="285"/>
      <c r="M17" s="285"/>
      <c r="N17" s="196"/>
      <c r="O17" s="196"/>
      <c r="P17" s="196"/>
    </row>
    <row r="18" spans="1:16" s="5" customFormat="1" ht="12.95" customHeight="1">
      <c r="A18" s="378"/>
      <c r="B18" s="379"/>
      <c r="C18" s="317"/>
      <c r="D18" s="335"/>
      <c r="E18" s="315"/>
      <c r="F18" s="347" t="str">
        <f t="shared" si="0"/>
        <v/>
      </c>
      <c r="G18" s="372"/>
      <c r="H18" s="373"/>
      <c r="I18" s="196"/>
      <c r="J18" s="285"/>
      <c r="K18" s="285"/>
      <c r="L18" s="285"/>
      <c r="M18" s="285"/>
      <c r="N18" s="196"/>
      <c r="O18" s="196"/>
      <c r="P18" s="196"/>
    </row>
    <row r="19" spans="1:16" s="5" customFormat="1" ht="12.95" customHeight="1">
      <c r="A19" s="378"/>
      <c r="B19" s="379"/>
      <c r="C19" s="317"/>
      <c r="D19" s="335"/>
      <c r="E19" s="315"/>
      <c r="F19" s="347" t="str">
        <f t="shared" si="0"/>
        <v/>
      </c>
      <c r="G19" s="372"/>
      <c r="H19" s="373"/>
      <c r="I19" s="196"/>
      <c r="J19" s="285"/>
      <c r="K19" s="285"/>
      <c r="L19" s="285"/>
      <c r="M19" s="285"/>
      <c r="N19" s="196"/>
      <c r="O19" s="196"/>
      <c r="P19" s="196"/>
    </row>
    <row r="20" spans="1:16" s="5" customFormat="1" ht="12.95" customHeight="1">
      <c r="A20" s="378"/>
      <c r="B20" s="379"/>
      <c r="C20" s="317"/>
      <c r="D20" s="335"/>
      <c r="E20" s="315"/>
      <c r="F20" s="347" t="str">
        <f t="shared" si="0"/>
        <v/>
      </c>
      <c r="G20" s="372"/>
      <c r="H20" s="373"/>
      <c r="I20" s="196"/>
      <c r="J20" s="285"/>
      <c r="K20" s="285"/>
      <c r="L20" s="285"/>
      <c r="M20" s="285"/>
      <c r="N20" s="196"/>
      <c r="O20" s="196"/>
      <c r="P20" s="196"/>
    </row>
    <row r="21" spans="1:16" s="5" customFormat="1" ht="12.95" customHeight="1">
      <c r="A21" s="378"/>
      <c r="B21" s="379"/>
      <c r="C21" s="317"/>
      <c r="D21" s="335"/>
      <c r="E21" s="315"/>
      <c r="F21" s="347" t="str">
        <f t="shared" si="0"/>
        <v/>
      </c>
      <c r="G21" s="372"/>
      <c r="H21" s="373"/>
      <c r="I21" s="196"/>
      <c r="J21" s="285"/>
      <c r="K21" s="285"/>
      <c r="L21" s="285"/>
      <c r="M21" s="285"/>
      <c r="N21" s="196"/>
      <c r="O21" s="196"/>
      <c r="P21" s="196"/>
    </row>
    <row r="22" spans="1:16" s="5" customFormat="1" ht="12.95" customHeight="1">
      <c r="A22" s="378"/>
      <c r="B22" s="379"/>
      <c r="C22" s="317"/>
      <c r="D22" s="335"/>
      <c r="E22" s="315"/>
      <c r="F22" s="347" t="str">
        <f t="shared" si="0"/>
        <v/>
      </c>
      <c r="G22" s="372"/>
      <c r="H22" s="373"/>
      <c r="I22" s="196"/>
      <c r="J22" s="285"/>
      <c r="K22" s="285"/>
      <c r="L22" s="285"/>
      <c r="M22" s="285"/>
      <c r="N22" s="196"/>
      <c r="O22" s="196"/>
      <c r="P22" s="196"/>
    </row>
    <row r="23" spans="1:16" s="5" customFormat="1" ht="12.95" customHeight="1">
      <c r="A23" s="378"/>
      <c r="B23" s="379"/>
      <c r="C23" s="317"/>
      <c r="D23" s="335"/>
      <c r="E23" s="315"/>
      <c r="F23" s="347" t="str">
        <f t="shared" si="0"/>
        <v/>
      </c>
      <c r="G23" s="372"/>
      <c r="H23" s="373"/>
      <c r="I23" s="196"/>
      <c r="J23" s="285"/>
      <c r="K23" s="285"/>
      <c r="L23" s="285"/>
      <c r="M23" s="285"/>
      <c r="N23" s="196"/>
      <c r="O23" s="196"/>
      <c r="P23" s="196"/>
    </row>
    <row r="24" spans="1:16" s="5" customFormat="1" ht="12.95" customHeight="1">
      <c r="A24" s="378"/>
      <c r="B24" s="379"/>
      <c r="C24" s="317"/>
      <c r="D24" s="335"/>
      <c r="E24" s="315"/>
      <c r="F24" s="347" t="str">
        <f t="shared" si="0"/>
        <v/>
      </c>
      <c r="G24" s="372"/>
      <c r="H24" s="373"/>
      <c r="I24" s="196"/>
      <c r="J24" s="285"/>
      <c r="K24" s="285"/>
      <c r="L24" s="285"/>
      <c r="M24" s="285"/>
      <c r="N24" s="196"/>
      <c r="O24" s="196"/>
      <c r="P24" s="196"/>
    </row>
    <row r="25" spans="1:16" s="5" customFormat="1" ht="12.95" customHeight="1">
      <c r="A25" s="378"/>
      <c r="B25" s="379"/>
      <c r="C25" s="317"/>
      <c r="D25" s="335"/>
      <c r="E25" s="315"/>
      <c r="F25" s="347" t="str">
        <f t="shared" si="0"/>
        <v/>
      </c>
      <c r="G25" s="372"/>
      <c r="H25" s="373"/>
      <c r="I25" s="196"/>
      <c r="J25" s="285"/>
      <c r="K25" s="285"/>
      <c r="L25" s="285"/>
      <c r="M25" s="285"/>
      <c r="N25" s="196"/>
      <c r="O25" s="196"/>
      <c r="P25" s="196"/>
    </row>
    <row r="26" spans="1:16" s="5" customFormat="1" ht="12.95" customHeight="1">
      <c r="A26" s="378"/>
      <c r="B26" s="379"/>
      <c r="C26" s="317"/>
      <c r="D26" s="335"/>
      <c r="E26" s="315"/>
      <c r="F26" s="347" t="str">
        <f t="shared" si="0"/>
        <v/>
      </c>
      <c r="G26" s="372"/>
      <c r="H26" s="373"/>
      <c r="I26" s="196"/>
      <c r="J26" s="285"/>
      <c r="K26" s="285"/>
      <c r="L26" s="285"/>
      <c r="M26" s="285"/>
      <c r="N26" s="196"/>
      <c r="O26" s="196"/>
      <c r="P26" s="196"/>
    </row>
    <row r="27" spans="1:16" s="5" customFormat="1" ht="12.75" customHeight="1" thickBot="1">
      <c r="A27" s="378"/>
      <c r="B27" s="379"/>
      <c r="C27" s="317"/>
      <c r="D27" s="335"/>
      <c r="E27" s="315"/>
      <c r="F27" s="347" t="str">
        <f t="shared" si="0"/>
        <v/>
      </c>
      <c r="G27" s="372"/>
      <c r="H27" s="384"/>
      <c r="I27" s="196"/>
      <c r="J27" s="285"/>
      <c r="K27" s="285"/>
      <c r="L27" s="285"/>
      <c r="M27" s="285"/>
      <c r="N27" s="196"/>
      <c r="O27" s="196"/>
      <c r="P27" s="196"/>
    </row>
    <row r="28" spans="1:16" s="5" customFormat="1" ht="12.95" hidden="1" customHeight="1" thickBot="1">
      <c r="A28" s="171"/>
      <c r="B28" s="172"/>
      <c r="C28" s="246"/>
      <c r="D28" s="246"/>
      <c r="E28" s="318"/>
      <c r="F28" s="316" t="str">
        <f t="shared" si="0"/>
        <v/>
      </c>
      <c r="G28" s="173"/>
      <c r="H28" s="174"/>
      <c r="I28" s="196"/>
      <c r="J28" s="196"/>
      <c r="K28" s="196"/>
      <c r="L28" s="196"/>
      <c r="M28" s="196"/>
      <c r="N28" s="196"/>
      <c r="O28" s="196"/>
      <c r="P28" s="196"/>
    </row>
    <row r="29" spans="1:16" s="5" customFormat="1" ht="15" customHeight="1" thickBot="1">
      <c r="A29" s="382" t="s">
        <v>18</v>
      </c>
      <c r="B29" s="383"/>
      <c r="C29" s="247"/>
      <c r="D29" s="247"/>
      <c r="E29" s="247"/>
      <c r="F29" s="348">
        <f>IF(SUM(F15:F28)=0,0,SUM(F15:F28))</f>
        <v>0</v>
      </c>
      <c r="G29" s="106"/>
      <c r="H29" s="81"/>
      <c r="I29" s="196"/>
      <c r="J29" s="215"/>
      <c r="K29" s="196"/>
      <c r="L29" s="196"/>
      <c r="M29" s="196"/>
      <c r="N29" s="196"/>
      <c r="O29" s="196"/>
      <c r="P29" s="196"/>
    </row>
    <row r="30" spans="1:16" s="5" customFormat="1" ht="12">
      <c r="H30" s="22"/>
      <c r="I30" s="196"/>
      <c r="J30" s="196"/>
      <c r="K30" s="196"/>
      <c r="L30" s="196"/>
      <c r="M30" s="196"/>
      <c r="N30" s="196"/>
      <c r="O30" s="196"/>
      <c r="P30" s="196"/>
    </row>
    <row r="31" spans="1:16" s="5" customFormat="1" ht="12">
      <c r="H31" s="22"/>
      <c r="I31" s="196"/>
      <c r="J31" s="196"/>
      <c r="K31" s="196"/>
      <c r="L31" s="196"/>
      <c r="M31" s="196"/>
      <c r="N31" s="196"/>
      <c r="O31" s="196"/>
      <c r="P31" s="196"/>
    </row>
    <row r="32" spans="1:16">
      <c r="I32" s="264"/>
      <c r="J32" s="264"/>
      <c r="K32" s="264"/>
      <c r="L32" s="264"/>
      <c r="M32" s="264"/>
      <c r="N32" s="264"/>
      <c r="O32" s="264"/>
      <c r="P32" s="264"/>
    </row>
    <row r="33" spans="9:16">
      <c r="I33" s="264"/>
      <c r="J33" s="264"/>
      <c r="K33" s="264"/>
      <c r="L33" s="264"/>
      <c r="M33" s="264"/>
      <c r="N33" s="264"/>
      <c r="O33" s="264"/>
      <c r="P33" s="264"/>
    </row>
    <row r="34" spans="9:16">
      <c r="I34" s="264"/>
      <c r="J34" s="264"/>
      <c r="K34" s="264"/>
      <c r="L34" s="264"/>
      <c r="M34" s="264"/>
      <c r="N34" s="264"/>
      <c r="O34" s="264"/>
      <c r="P34" s="264"/>
    </row>
    <row r="35" spans="9:16">
      <c r="I35" s="264"/>
      <c r="J35" s="264"/>
      <c r="K35" s="264"/>
      <c r="L35" s="264"/>
      <c r="M35" s="264"/>
      <c r="N35" s="264"/>
      <c r="O35" s="264"/>
      <c r="P35" s="264"/>
    </row>
    <row r="36" spans="9:16">
      <c r="I36" s="264"/>
      <c r="J36" s="264"/>
      <c r="K36" s="264"/>
      <c r="L36" s="264"/>
      <c r="M36" s="264"/>
      <c r="N36" s="264"/>
      <c r="O36" s="264"/>
      <c r="P36" s="264"/>
    </row>
    <row r="37" spans="9:16">
      <c r="I37" s="264"/>
      <c r="J37" s="264"/>
      <c r="K37" s="264"/>
      <c r="L37" s="264"/>
      <c r="M37" s="264"/>
      <c r="N37" s="264"/>
      <c r="O37" s="264"/>
      <c r="P37" s="264"/>
    </row>
    <row r="38" spans="9:16">
      <c r="I38" s="264"/>
      <c r="J38" s="264"/>
      <c r="K38" s="264"/>
      <c r="L38" s="264"/>
      <c r="M38" s="264"/>
      <c r="N38" s="264"/>
      <c r="O38" s="264"/>
      <c r="P38" s="264"/>
    </row>
    <row r="39" spans="9:16">
      <c r="I39" s="264"/>
      <c r="J39" s="264"/>
      <c r="K39" s="264"/>
      <c r="L39" s="264"/>
      <c r="M39" s="264"/>
      <c r="N39" s="264"/>
      <c r="O39" s="264"/>
      <c r="P39" s="264"/>
    </row>
    <row r="40" spans="9:16">
      <c r="I40" s="264"/>
      <c r="J40" s="264"/>
      <c r="K40" s="264"/>
      <c r="L40" s="264"/>
      <c r="M40" s="264"/>
      <c r="N40" s="264"/>
      <c r="O40" s="264"/>
      <c r="P40" s="264"/>
    </row>
    <row r="41" spans="9:16">
      <c r="I41" s="264"/>
      <c r="J41" s="264"/>
      <c r="K41" s="264"/>
      <c r="L41" s="264"/>
      <c r="M41" s="264"/>
      <c r="N41" s="264"/>
      <c r="O41" s="264"/>
      <c r="P41" s="264"/>
    </row>
    <row r="42" spans="9:16">
      <c r="I42" s="264"/>
      <c r="J42" s="264"/>
      <c r="K42" s="264"/>
      <c r="L42" s="264"/>
      <c r="M42" s="264"/>
      <c r="N42" s="264"/>
      <c r="O42" s="264"/>
      <c r="P42" s="264"/>
    </row>
    <row r="43" spans="9:16">
      <c r="I43" s="264"/>
      <c r="J43" s="264"/>
      <c r="K43" s="264"/>
      <c r="L43" s="264"/>
      <c r="M43" s="264"/>
      <c r="N43" s="264"/>
      <c r="O43" s="264"/>
      <c r="P43" s="264"/>
    </row>
    <row r="44" spans="9:16">
      <c r="I44" s="264"/>
      <c r="J44" s="264"/>
      <c r="K44" s="264"/>
      <c r="L44" s="264"/>
      <c r="M44" s="264"/>
      <c r="N44" s="264"/>
      <c r="O44" s="264"/>
      <c r="P44" s="264"/>
    </row>
    <row r="45" spans="9:16">
      <c r="I45" s="264"/>
      <c r="J45" s="264"/>
      <c r="K45" s="264"/>
      <c r="L45" s="264"/>
      <c r="M45" s="264"/>
      <c r="N45" s="264"/>
      <c r="O45" s="264"/>
      <c r="P45" s="264"/>
    </row>
    <row r="46" spans="9:16">
      <c r="I46" s="264"/>
      <c r="J46" s="264"/>
      <c r="K46" s="264"/>
      <c r="L46" s="264"/>
      <c r="M46" s="264"/>
      <c r="N46" s="264"/>
      <c r="O46" s="264"/>
      <c r="P46" s="264"/>
    </row>
    <row r="47" spans="9:16">
      <c r="I47" s="264"/>
      <c r="J47" s="264"/>
      <c r="K47" s="264"/>
      <c r="L47" s="264"/>
      <c r="M47" s="264"/>
      <c r="N47" s="264"/>
      <c r="O47" s="264"/>
      <c r="P47" s="264"/>
    </row>
    <row r="48" spans="9:16">
      <c r="I48" s="264"/>
      <c r="J48" s="264"/>
      <c r="K48" s="264"/>
      <c r="L48" s="264"/>
      <c r="M48" s="264"/>
      <c r="N48" s="264"/>
      <c r="O48" s="264"/>
      <c r="P48" s="264"/>
    </row>
    <row r="49" spans="8:16">
      <c r="I49" s="264"/>
      <c r="J49" s="264"/>
      <c r="K49" s="264"/>
      <c r="L49" s="264"/>
      <c r="M49" s="264"/>
      <c r="N49" s="264"/>
      <c r="O49" s="264"/>
      <c r="P49" s="264"/>
    </row>
    <row r="50" spans="8:16">
      <c r="I50" s="264"/>
      <c r="J50" s="264"/>
      <c r="K50" s="264"/>
      <c r="L50" s="264"/>
      <c r="M50" s="264"/>
      <c r="N50" s="264"/>
      <c r="O50" s="264"/>
      <c r="P50" s="264"/>
    </row>
    <row r="51" spans="8:16">
      <c r="I51" s="264"/>
      <c r="J51" s="264"/>
      <c r="K51" s="264"/>
      <c r="L51" s="264"/>
      <c r="M51" s="264"/>
      <c r="N51" s="264"/>
      <c r="O51" s="264"/>
      <c r="P51" s="264"/>
    </row>
    <row r="52" spans="8:16">
      <c r="I52" s="264"/>
      <c r="J52" s="264"/>
      <c r="K52" s="264"/>
      <c r="L52" s="264"/>
      <c r="M52" s="264"/>
      <c r="N52" s="264"/>
      <c r="O52" s="264"/>
      <c r="P52" s="264"/>
    </row>
    <row r="53" spans="8:16">
      <c r="I53" s="264"/>
      <c r="J53" s="264"/>
      <c r="K53" s="264"/>
      <c r="L53" s="264"/>
      <c r="M53" s="264"/>
      <c r="N53" s="264"/>
      <c r="O53" s="264"/>
      <c r="P53" s="264"/>
    </row>
    <row r="54" spans="8:16">
      <c r="I54" s="264"/>
      <c r="J54" s="264"/>
      <c r="K54" s="264"/>
      <c r="L54" s="264"/>
      <c r="M54" s="264"/>
      <c r="N54" s="264"/>
      <c r="O54" s="264"/>
      <c r="P54" s="264"/>
    </row>
    <row r="55" spans="8:16">
      <c r="I55" s="264"/>
      <c r="J55" s="264"/>
      <c r="K55" s="264"/>
      <c r="L55" s="264"/>
      <c r="M55" s="264"/>
      <c r="N55" s="264"/>
      <c r="O55" s="264"/>
      <c r="P55" s="264"/>
    </row>
    <row r="56" spans="8:16">
      <c r="I56" s="264"/>
      <c r="J56" s="264"/>
      <c r="K56" s="264"/>
      <c r="L56" s="264"/>
      <c r="M56" s="264"/>
      <c r="N56" s="264"/>
      <c r="O56" s="264"/>
      <c r="P56" s="264"/>
    </row>
    <row r="57" spans="8:16">
      <c r="I57" s="264"/>
      <c r="J57" s="264"/>
      <c r="K57" s="264"/>
      <c r="L57" s="264"/>
      <c r="M57" s="264"/>
      <c r="N57" s="264"/>
      <c r="O57" s="264"/>
      <c r="P57" s="264"/>
    </row>
    <row r="58" spans="8:16">
      <c r="I58" s="264"/>
      <c r="J58" s="264"/>
      <c r="K58" s="264"/>
      <c r="L58" s="264"/>
      <c r="M58" s="264"/>
      <c r="N58" s="264"/>
      <c r="O58" s="264"/>
      <c r="P58" s="264"/>
    </row>
    <row r="59" spans="8:16">
      <c r="I59" s="264"/>
      <c r="J59" s="264"/>
      <c r="K59" s="264"/>
      <c r="L59" s="264"/>
      <c r="M59" s="264"/>
      <c r="N59" s="264"/>
      <c r="O59" s="264"/>
      <c r="P59" s="264"/>
    </row>
    <row r="60" spans="8:16">
      <c r="I60" s="264"/>
      <c r="J60" s="264"/>
      <c r="K60" s="264"/>
      <c r="L60" s="264"/>
      <c r="M60" s="264"/>
      <c r="N60" s="264"/>
      <c r="O60" s="264"/>
      <c r="P60" s="264"/>
    </row>
    <row r="61" spans="8:16">
      <c r="H61" s="188"/>
      <c r="I61" s="264"/>
      <c r="J61" s="264"/>
      <c r="K61" s="264"/>
      <c r="L61" s="264"/>
      <c r="M61" s="264"/>
      <c r="N61" s="264"/>
      <c r="O61" s="264"/>
      <c r="P61" s="264"/>
    </row>
    <row r="62" spans="8:16">
      <c r="H62" s="188"/>
      <c r="I62" s="264"/>
      <c r="J62" s="264"/>
      <c r="K62" s="264"/>
      <c r="L62" s="264"/>
      <c r="M62" s="264"/>
      <c r="N62" s="264"/>
      <c r="O62" s="264"/>
      <c r="P62" s="264"/>
    </row>
    <row r="63" spans="8:16">
      <c r="I63" s="264"/>
      <c r="J63" s="264"/>
      <c r="K63" s="264"/>
      <c r="L63" s="264"/>
      <c r="M63" s="264"/>
      <c r="N63" s="264"/>
      <c r="O63" s="264"/>
      <c r="P63" s="264"/>
    </row>
  </sheetData>
  <sheetProtection sheet="1" objects="1" scenarios="1" insertRows="0" selectLockedCells="1"/>
  <mergeCells count="27">
    <mergeCell ref="G25:H25"/>
    <mergeCell ref="A29:B29"/>
    <mergeCell ref="A19:B19"/>
    <mergeCell ref="A24:B24"/>
    <mergeCell ref="A25:B25"/>
    <mergeCell ref="A26:B26"/>
    <mergeCell ref="A20:B20"/>
    <mergeCell ref="A21:B21"/>
    <mergeCell ref="A22:B22"/>
    <mergeCell ref="A23:B23"/>
    <mergeCell ref="A27:B27"/>
    <mergeCell ref="G27:H27"/>
    <mergeCell ref="G20:H20"/>
    <mergeCell ref="G26:H26"/>
    <mergeCell ref="G22:H22"/>
    <mergeCell ref="G23:H23"/>
    <mergeCell ref="G24:H24"/>
    <mergeCell ref="G21:H21"/>
    <mergeCell ref="A14:B14"/>
    <mergeCell ref="A16:B16"/>
    <mergeCell ref="A17:B17"/>
    <mergeCell ref="A18:B18"/>
    <mergeCell ref="G19:H19"/>
    <mergeCell ref="G15:H15"/>
    <mergeCell ref="G16:H16"/>
    <mergeCell ref="G17:H17"/>
    <mergeCell ref="G18:H18"/>
  </mergeCells>
  <phoneticPr fontId="2" type="noConversion"/>
  <printOptions horizontalCentered="1"/>
  <pageMargins left="0.3" right="0.34" top="0.25" bottom="0.5" header="0.5" footer="0.25"/>
  <pageSetup fitToHeight="0" orientation="portrait" blackAndWhite="1" r:id="rId1"/>
  <headerFooter alignWithMargins="0">
    <oddFooter>&amp;L&amp;8Printed &amp;D&amp;R&amp;8BDE  434  (Rev. 12/20/12
Attachment C</oddFooter>
  </headerFooter>
  <drawing r:id="rId2"/>
  <legacyDrawing r:id="rId3"/>
  <oleObjects>
    <oleObject progId="Word.Picture.8" shapeId="5132" r:id="rId4"/>
  </oleObjects>
</worksheet>
</file>

<file path=xl/worksheets/sheet5.xml><?xml version="1.0" encoding="utf-8"?>
<worksheet xmlns="http://schemas.openxmlformats.org/spreadsheetml/2006/main" xmlns:r="http://schemas.openxmlformats.org/officeDocument/2006/relationships">
  <sheetPr codeName="Sheet5">
    <pageSetUpPr fitToPage="1"/>
  </sheetPr>
  <dimension ref="A1:AE78"/>
  <sheetViews>
    <sheetView showGridLines="0" view="pageLayout" zoomScaleNormal="100" workbookViewId="0">
      <selection activeCell="G38" sqref="G38"/>
    </sheetView>
  </sheetViews>
  <sheetFormatPr defaultColWidth="9.140625" defaultRowHeight="12"/>
  <cols>
    <col min="1" max="1" width="11.7109375" style="15" customWidth="1"/>
    <col min="2" max="2" width="14.7109375" style="15" customWidth="1"/>
    <col min="3" max="3" width="8.7109375" style="15" customWidth="1"/>
    <col min="4" max="4" width="10.7109375" style="15" customWidth="1"/>
    <col min="5" max="5" width="4.7109375" style="15" customWidth="1"/>
    <col min="6" max="6" width="14.7109375" style="15" customWidth="1"/>
    <col min="7" max="8" width="14.7109375" style="38" customWidth="1"/>
    <col min="9" max="9" width="14.7109375" style="15" customWidth="1"/>
    <col min="10" max="10" width="9.140625" style="15"/>
    <col min="11" max="14" width="15.7109375" style="15" customWidth="1"/>
    <col min="15" max="18" width="25.7109375" style="218" customWidth="1"/>
    <col min="19" max="19" width="14.85546875" style="218" bestFit="1" customWidth="1"/>
    <col min="20" max="20" width="34" style="218" bestFit="1" customWidth="1"/>
    <col min="21" max="21" width="30.28515625" style="218" bestFit="1" customWidth="1"/>
    <col min="22" max="22" width="26.85546875" style="218" bestFit="1" customWidth="1"/>
    <col min="23" max="23" width="19.5703125" style="218" bestFit="1" customWidth="1"/>
    <col min="24" max="26" width="23.7109375" style="218" customWidth="1"/>
    <col min="27" max="29" width="9.140625" style="218"/>
    <col min="30" max="16384" width="9.140625" style="15"/>
  </cols>
  <sheetData>
    <row r="1" spans="1:29" s="5" customFormat="1" ht="12.75" customHeight="1">
      <c r="G1" s="23"/>
      <c r="H1" s="23"/>
      <c r="O1" s="196"/>
      <c r="P1" s="196"/>
      <c r="Q1" s="196"/>
      <c r="R1" s="196"/>
      <c r="S1" s="196"/>
      <c r="T1" s="196"/>
      <c r="U1" s="196"/>
      <c r="V1" s="196"/>
      <c r="W1" s="196"/>
      <c r="X1" s="196"/>
      <c r="Y1" s="196"/>
      <c r="Z1" s="196"/>
      <c r="AA1" s="196"/>
      <c r="AB1" s="196"/>
      <c r="AC1" s="196"/>
    </row>
    <row r="2" spans="1:29" s="5" customFormat="1" ht="15.75" customHeight="1">
      <c r="G2" s="23"/>
      <c r="H2" s="23"/>
      <c r="O2" s="196"/>
      <c r="P2" s="196"/>
      <c r="Q2" s="196"/>
      <c r="R2" s="196"/>
      <c r="S2" s="196"/>
      <c r="T2" s="196"/>
      <c r="U2" s="196"/>
      <c r="V2" s="196"/>
      <c r="W2" s="196"/>
      <c r="X2" s="196"/>
      <c r="Y2" s="196"/>
      <c r="Z2" s="196"/>
      <c r="AA2" s="196"/>
      <c r="AB2" s="196"/>
      <c r="AC2" s="196"/>
    </row>
    <row r="3" spans="1:29" s="5" customFormat="1" ht="15.75" customHeight="1">
      <c r="A3" s="388" t="s">
        <v>135</v>
      </c>
      <c r="B3" s="389"/>
      <c r="C3" s="389"/>
      <c r="D3" s="389"/>
      <c r="E3" s="389"/>
      <c r="F3" s="389"/>
      <c r="G3" s="389"/>
      <c r="H3" s="389"/>
      <c r="I3" s="389"/>
      <c r="O3" s="196"/>
      <c r="P3" s="196"/>
      <c r="Q3" s="196"/>
      <c r="R3" s="196"/>
      <c r="S3" s="196"/>
      <c r="T3" s="196"/>
      <c r="U3" s="196"/>
      <c r="V3" s="196"/>
      <c r="W3" s="196"/>
      <c r="X3" s="196"/>
      <c r="Y3" s="196"/>
      <c r="Z3" s="196"/>
      <c r="AA3" s="196"/>
      <c r="AB3" s="196"/>
      <c r="AC3" s="196"/>
    </row>
    <row r="4" spans="1:29" s="5" customFormat="1" ht="15.75" customHeight="1">
      <c r="A4" s="390" t="s">
        <v>170</v>
      </c>
      <c r="B4" s="390"/>
      <c r="C4" s="390"/>
      <c r="D4" s="390"/>
      <c r="E4" s="390"/>
      <c r="F4" s="390"/>
      <c r="G4" s="390"/>
      <c r="H4" s="390"/>
      <c r="I4" s="390"/>
      <c r="O4" s="196"/>
      <c r="P4" s="196"/>
      <c r="Q4" s="196"/>
      <c r="R4" s="196"/>
      <c r="S4" s="196"/>
      <c r="T4" s="196"/>
      <c r="U4" s="196"/>
      <c r="V4" s="196"/>
      <c r="W4" s="196"/>
      <c r="X4" s="196"/>
      <c r="Y4" s="196"/>
      <c r="Z4" s="196"/>
      <c r="AA4" s="196"/>
      <c r="AB4" s="196"/>
      <c r="AC4" s="196"/>
    </row>
    <row r="5" spans="1:29" s="5" customFormat="1" ht="15.75">
      <c r="D5" s="75"/>
      <c r="F5" s="69" t="s">
        <v>30</v>
      </c>
      <c r="G5" s="142"/>
      <c r="H5" s="76" t="s">
        <v>52</v>
      </c>
      <c r="I5" s="98" t="str">
        <f>IF('Progress Report Phase III'!H6="","",'Progress Report Phase III'!H6)</f>
        <v/>
      </c>
      <c r="O5" s="196"/>
      <c r="P5" s="196"/>
      <c r="Q5" s="196"/>
      <c r="R5" s="196"/>
      <c r="S5" s="196"/>
      <c r="T5" s="196"/>
      <c r="U5" s="196"/>
      <c r="V5" s="196"/>
      <c r="W5" s="196"/>
      <c r="X5" s="196"/>
      <c r="Y5" s="196"/>
      <c r="Z5" s="196"/>
      <c r="AA5" s="196"/>
      <c r="AB5" s="196"/>
      <c r="AC5" s="196"/>
    </row>
    <row r="6" spans="1:29" s="5" customFormat="1" ht="12.75" customHeight="1">
      <c r="D6" s="75"/>
      <c r="F6" s="69"/>
      <c r="G6" s="7"/>
      <c r="H6" s="76" t="s">
        <v>53</v>
      </c>
      <c r="I6" s="98" t="str">
        <f>IF('Progress Report Phase III'!H7&gt;0,'Progress Report Phase III'!H7," ")</f>
        <v xml:space="preserve"> </v>
      </c>
      <c r="O6" s="196"/>
      <c r="P6" s="196"/>
      <c r="Q6" s="196"/>
      <c r="R6" s="196"/>
      <c r="S6" s="196"/>
      <c r="T6" s="196"/>
      <c r="U6" s="196"/>
      <c r="V6" s="196"/>
      <c r="W6" s="196"/>
      <c r="X6" s="196"/>
      <c r="Y6" s="196"/>
      <c r="Z6" s="196"/>
      <c r="AA6" s="196"/>
      <c r="AB6" s="196"/>
      <c r="AC6" s="196"/>
    </row>
    <row r="7" spans="1:29" s="5" customFormat="1">
      <c r="F7" s="69"/>
      <c r="G7" s="23"/>
      <c r="H7" s="23"/>
      <c r="O7" s="196"/>
      <c r="P7" s="196"/>
      <c r="Q7" s="196"/>
      <c r="R7" s="196"/>
      <c r="S7" s="196"/>
      <c r="T7" s="196"/>
      <c r="U7" s="196"/>
      <c r="V7" s="196"/>
      <c r="W7" s="196"/>
      <c r="X7" s="196"/>
      <c r="Y7" s="196"/>
      <c r="Z7" s="196"/>
      <c r="AA7" s="196"/>
      <c r="AB7" s="196"/>
      <c r="AC7" s="196"/>
    </row>
    <row r="8" spans="1:29" s="5" customFormat="1" ht="12.75">
      <c r="A8" s="69" t="s">
        <v>19</v>
      </c>
      <c r="B8" s="391" t="s">
        <v>115</v>
      </c>
      <c r="C8" s="392"/>
      <c r="D8" s="392"/>
      <c r="F8" s="76" t="s">
        <v>20</v>
      </c>
      <c r="G8" s="14" t="str">
        <f>IF('Progress Report Phase III'!B4="","",'Progress Report Phase III'!B4)</f>
        <v/>
      </c>
      <c r="H8" s="187"/>
      <c r="I8" s="6"/>
      <c r="J8" s="6"/>
      <c r="O8" s="196"/>
      <c r="P8" s="196"/>
      <c r="Q8" s="196"/>
      <c r="R8" s="196"/>
      <c r="S8" s="196"/>
      <c r="T8" s="196"/>
      <c r="U8" s="196"/>
      <c r="V8" s="196"/>
      <c r="W8" s="196"/>
      <c r="X8" s="196"/>
      <c r="Y8" s="196"/>
      <c r="Z8" s="196"/>
      <c r="AA8" s="196"/>
      <c r="AB8" s="196"/>
      <c r="AC8" s="196"/>
    </row>
    <row r="9" spans="1:29" s="5" customFormat="1" ht="12.75">
      <c r="B9" s="391" t="s">
        <v>115</v>
      </c>
      <c r="C9" s="392"/>
      <c r="D9" s="392"/>
      <c r="F9" s="76" t="s">
        <v>22</v>
      </c>
      <c r="G9" s="191"/>
      <c r="H9" s="192"/>
      <c r="I9" s="6"/>
      <c r="J9" s="6"/>
      <c r="O9" s="196"/>
      <c r="P9" s="196"/>
      <c r="Q9" s="196"/>
      <c r="R9" s="196"/>
      <c r="S9" s="196"/>
      <c r="T9" s="196"/>
      <c r="U9" s="196"/>
      <c r="V9" s="196"/>
      <c r="W9" s="196"/>
      <c r="X9" s="196"/>
      <c r="Y9" s="196"/>
      <c r="Z9" s="196"/>
      <c r="AA9" s="196"/>
      <c r="AB9" s="196"/>
      <c r="AC9" s="196"/>
    </row>
    <row r="10" spans="1:29" s="5" customFormat="1" ht="12.75">
      <c r="B10" s="391" t="s">
        <v>115</v>
      </c>
      <c r="C10" s="392"/>
      <c r="D10" s="392"/>
      <c r="F10" s="76"/>
      <c r="G10" s="191"/>
      <c r="H10" s="192"/>
      <c r="I10" s="6"/>
      <c r="J10" s="6"/>
      <c r="O10" s="196"/>
      <c r="P10" s="196"/>
      <c r="Q10" s="196"/>
      <c r="R10" s="196"/>
      <c r="S10" s="196"/>
      <c r="T10" s="196"/>
      <c r="U10" s="196"/>
      <c r="V10" s="196"/>
      <c r="W10" s="196"/>
      <c r="X10" s="196"/>
      <c r="Y10" s="196"/>
      <c r="Z10" s="196"/>
      <c r="AA10" s="196"/>
      <c r="AB10" s="196"/>
      <c r="AC10" s="196"/>
    </row>
    <row r="11" spans="1:29" s="5" customFormat="1" ht="12.75">
      <c r="B11" s="391" t="s">
        <v>115</v>
      </c>
      <c r="C11" s="392"/>
      <c r="D11" s="392"/>
      <c r="F11" s="76"/>
      <c r="G11" s="191"/>
      <c r="H11" s="192"/>
      <c r="I11" s="6"/>
      <c r="J11" s="6"/>
      <c r="O11" s="196"/>
      <c r="P11" s="196"/>
      <c r="Q11" s="196"/>
      <c r="R11" s="196"/>
      <c r="S11" s="196"/>
      <c r="T11" s="196"/>
      <c r="U11" s="196"/>
      <c r="V11" s="196"/>
      <c r="W11" s="196"/>
      <c r="X11" s="196"/>
      <c r="Y11" s="196"/>
      <c r="Z11" s="196"/>
      <c r="AA11" s="196"/>
      <c r="AB11" s="196"/>
      <c r="AC11" s="196"/>
    </row>
    <row r="12" spans="1:29" s="5" customFormat="1" ht="12.75">
      <c r="B12" s="391" t="s">
        <v>115</v>
      </c>
      <c r="C12" s="392"/>
      <c r="D12" s="392"/>
      <c r="F12" s="23"/>
      <c r="G12" s="191"/>
      <c r="H12" s="192"/>
      <c r="I12" s="6"/>
      <c r="J12" s="6"/>
      <c r="O12" s="196"/>
      <c r="P12" s="196"/>
      <c r="Q12" s="196"/>
      <c r="R12" s="196"/>
      <c r="S12" s="196"/>
      <c r="T12" s="196"/>
      <c r="U12" s="196"/>
      <c r="V12" s="196"/>
      <c r="W12" s="196"/>
      <c r="X12" s="196"/>
      <c r="Y12" s="196"/>
      <c r="Z12" s="196"/>
      <c r="AA12" s="196"/>
      <c r="AB12" s="196"/>
      <c r="AC12" s="196"/>
    </row>
    <row r="13" spans="1:29" s="5" customFormat="1" ht="9.9499999999999993" customHeight="1" thickBot="1">
      <c r="A13" s="8"/>
      <c r="B13" s="8"/>
      <c r="C13" s="8"/>
      <c r="D13" s="8"/>
      <c r="E13" s="8"/>
      <c r="F13" s="24"/>
      <c r="G13" s="8"/>
      <c r="H13" s="8"/>
      <c r="I13" s="77"/>
      <c r="J13" s="6"/>
      <c r="O13" s="196"/>
      <c r="P13" s="196"/>
      <c r="Q13" s="196"/>
      <c r="R13" s="196"/>
      <c r="S13" s="196"/>
      <c r="T13" s="196"/>
      <c r="U13" s="196"/>
      <c r="V13" s="196"/>
      <c r="W13" s="196"/>
      <c r="X13" s="196"/>
      <c r="Y13" s="196"/>
      <c r="Z13" s="196"/>
      <c r="AA13" s="196"/>
      <c r="AB13" s="196"/>
      <c r="AC13" s="196"/>
    </row>
    <row r="14" spans="1:29" s="5" customFormat="1" ht="9.9499999999999993" customHeight="1" thickTop="1">
      <c r="A14" s="6"/>
      <c r="B14" s="78"/>
      <c r="C14" s="6"/>
      <c r="D14" s="6"/>
      <c r="E14" s="6"/>
      <c r="F14" s="41"/>
      <c r="G14" s="78"/>
      <c r="H14" s="6"/>
      <c r="I14" s="79"/>
      <c r="J14" s="6"/>
      <c r="K14" s="6"/>
      <c r="O14" s="196"/>
      <c r="P14" s="196"/>
      <c r="Q14" s="196"/>
      <c r="R14" s="196"/>
      <c r="S14" s="196"/>
      <c r="T14" s="196"/>
      <c r="U14" s="196"/>
      <c r="V14" s="196"/>
      <c r="W14" s="196"/>
      <c r="X14" s="196"/>
      <c r="Y14" s="196"/>
      <c r="Z14" s="196"/>
      <c r="AA14" s="196"/>
      <c r="AB14" s="196"/>
      <c r="AC14" s="196"/>
    </row>
    <row r="15" spans="1:29" s="5" customFormat="1">
      <c r="A15" s="5" t="s">
        <v>56</v>
      </c>
      <c r="B15" s="102" t="str">
        <f>IF('Progress Report Phase III'!B6&gt;0,'Progress Report Phase III'!B6," ")</f>
        <v xml:space="preserve"> </v>
      </c>
      <c r="C15" s="80"/>
      <c r="E15" s="69" t="s">
        <v>6</v>
      </c>
      <c r="F15" s="134"/>
      <c r="G15" s="37"/>
      <c r="H15" s="93"/>
      <c r="I15" s="94"/>
      <c r="J15" s="6"/>
      <c r="K15" s="6"/>
      <c r="L15" s="6"/>
      <c r="O15" s="196"/>
      <c r="P15" s="196"/>
      <c r="Q15" s="196"/>
      <c r="R15" s="196"/>
      <c r="S15" s="196"/>
      <c r="T15" s="196"/>
      <c r="U15" s="196"/>
      <c r="V15" s="196"/>
      <c r="W15" s="196"/>
      <c r="X15" s="196"/>
      <c r="Y15" s="196"/>
      <c r="Z15" s="196"/>
      <c r="AA15" s="196"/>
      <c r="AB15" s="196"/>
      <c r="AC15" s="196"/>
    </row>
    <row r="16" spans="1:29" s="5" customFormat="1">
      <c r="A16" s="5" t="s">
        <v>1</v>
      </c>
      <c r="B16" s="102" t="str">
        <f>IF('Progress Report Phase III'!B7&gt;0,'Progress Report Phase III'!B7," ")</f>
        <v xml:space="preserve"> </v>
      </c>
      <c r="C16" s="80"/>
      <c r="E16" s="69" t="s">
        <v>3</v>
      </c>
      <c r="F16" s="105" t="str">
        <f>IF('Progress Report Phase III'!B9&gt;0,'Progress Report Phase III'!B9," ")</f>
        <v xml:space="preserve"> </v>
      </c>
      <c r="G16" s="104"/>
      <c r="H16" s="95" t="s">
        <v>45</v>
      </c>
      <c r="I16" s="96"/>
      <c r="J16" s="6"/>
      <c r="K16" s="6"/>
      <c r="L16" s="6"/>
      <c r="O16" s="196"/>
      <c r="P16" s="196"/>
      <c r="Q16" s="196"/>
      <c r="R16" s="196"/>
      <c r="S16" s="196"/>
      <c r="T16" s="196"/>
      <c r="U16" s="196"/>
      <c r="V16" s="196"/>
      <c r="W16" s="196"/>
      <c r="X16" s="196"/>
      <c r="Y16" s="196"/>
      <c r="Z16" s="196"/>
      <c r="AA16" s="196"/>
      <c r="AB16" s="196"/>
      <c r="AC16" s="196"/>
    </row>
    <row r="17" spans="1:31" s="5" customFormat="1">
      <c r="A17" s="5" t="s">
        <v>2</v>
      </c>
      <c r="B17" s="102" t="str">
        <f>IF('Progress Report Phase III'!B8&gt;0,'Progress Report Phase III'!B8," ")</f>
        <v xml:space="preserve"> </v>
      </c>
      <c r="C17" s="80"/>
      <c r="E17" s="69" t="s">
        <v>7</v>
      </c>
      <c r="F17" s="105" t="str">
        <f>IF('Progress Report Phase III'!B10&gt;0,'Progress Report Phase III'!B10," ")</f>
        <v xml:space="preserve"> </v>
      </c>
      <c r="G17" s="37"/>
      <c r="H17" s="40"/>
      <c r="I17" s="42"/>
      <c r="J17" s="6"/>
      <c r="K17" s="6"/>
      <c r="L17" s="6"/>
      <c r="O17" s="196"/>
      <c r="P17" s="196"/>
      <c r="Q17" s="196"/>
      <c r="R17" s="196"/>
      <c r="S17" s="196"/>
      <c r="T17" s="196"/>
      <c r="U17" s="196"/>
      <c r="V17" s="196"/>
      <c r="W17" s="196"/>
      <c r="X17" s="196"/>
      <c r="Y17" s="196"/>
      <c r="Z17" s="196"/>
      <c r="AA17" s="196"/>
      <c r="AB17" s="196"/>
      <c r="AC17" s="196"/>
    </row>
    <row r="18" spans="1:31" s="5" customFormat="1" ht="12.75">
      <c r="A18" s="5" t="s">
        <v>23</v>
      </c>
      <c r="B18" s="134"/>
      <c r="C18" s="80"/>
      <c r="H18" s="386"/>
      <c r="I18" s="387"/>
      <c r="J18" s="6"/>
      <c r="K18" s="6"/>
      <c r="L18" s="6"/>
      <c r="O18" s="196"/>
      <c r="P18" s="196"/>
      <c r="Q18" s="196"/>
      <c r="R18" s="196"/>
      <c r="S18" s="196"/>
      <c r="T18" s="196"/>
      <c r="U18" s="196"/>
      <c r="V18" s="196"/>
      <c r="W18" s="196"/>
      <c r="X18" s="196"/>
      <c r="Y18" s="196"/>
      <c r="Z18" s="196"/>
      <c r="AA18" s="196"/>
      <c r="AB18" s="196"/>
      <c r="AC18" s="196"/>
    </row>
    <row r="19" spans="1:31" s="5" customFormat="1">
      <c r="B19" s="9"/>
      <c r="C19" s="9"/>
      <c r="H19" s="43"/>
      <c r="I19" s="44"/>
      <c r="J19" s="6"/>
      <c r="K19" s="6"/>
      <c r="L19" s="6"/>
      <c r="O19" s="196"/>
      <c r="P19" s="196"/>
      <c r="Q19" s="196"/>
      <c r="R19" s="196"/>
      <c r="S19" s="196"/>
      <c r="T19" s="196"/>
      <c r="U19" s="196"/>
      <c r="V19" s="196"/>
      <c r="W19" s="196"/>
      <c r="X19" s="196"/>
      <c r="Y19" s="196"/>
      <c r="Z19" s="196"/>
      <c r="AA19" s="196"/>
      <c r="AB19" s="196"/>
      <c r="AC19" s="196"/>
    </row>
    <row r="20" spans="1:31" s="5" customFormat="1">
      <c r="C20" s="9"/>
      <c r="F20" s="7" t="s">
        <v>171</v>
      </c>
      <c r="G20" s="145"/>
      <c r="H20" s="97"/>
      <c r="J20" s="6"/>
      <c r="K20" s="6"/>
      <c r="L20" s="6"/>
      <c r="O20" s="196"/>
      <c r="P20" s="198"/>
      <c r="Q20" s="198"/>
      <c r="R20" s="197"/>
      <c r="S20" s="198"/>
      <c r="T20" s="198"/>
      <c r="U20" s="198"/>
      <c r="V20" s="198"/>
      <c r="W20" s="198"/>
      <c r="X20" s="196"/>
      <c r="Y20" s="196"/>
      <c r="Z20" s="196"/>
      <c r="AA20" s="196"/>
      <c r="AB20" s="196"/>
      <c r="AC20" s="196"/>
    </row>
    <row r="21" spans="1:31" s="5" customFormat="1">
      <c r="C21" s="9"/>
      <c r="F21" s="7" t="s">
        <v>21</v>
      </c>
      <c r="G21" s="146"/>
      <c r="H21" s="6"/>
      <c r="J21" s="6"/>
      <c r="K21" s="6"/>
      <c r="L21" s="6"/>
      <c r="O21" s="196"/>
      <c r="P21" s="198"/>
      <c r="Q21" s="198"/>
      <c r="R21" s="198"/>
      <c r="S21" s="198"/>
      <c r="T21" s="198"/>
      <c r="U21" s="198"/>
      <c r="V21" s="198"/>
      <c r="W21" s="198"/>
      <c r="X21" s="196"/>
      <c r="Y21" s="196"/>
      <c r="Z21" s="196"/>
      <c r="AA21" s="196"/>
      <c r="AB21" s="196"/>
      <c r="AC21" s="196"/>
    </row>
    <row r="22" spans="1:31" s="5" customFormat="1" ht="9.9499999999999993" customHeight="1" thickBot="1">
      <c r="A22" s="8"/>
      <c r="B22" s="8"/>
      <c r="C22" s="8"/>
      <c r="D22" s="8"/>
      <c r="E22" s="8"/>
      <c r="F22" s="8"/>
      <c r="G22" s="24"/>
      <c r="H22" s="24"/>
      <c r="I22" s="8"/>
      <c r="J22" s="6"/>
      <c r="K22" s="6"/>
      <c r="L22" s="6"/>
      <c r="O22" s="196"/>
      <c r="P22" s="198"/>
      <c r="Q22" s="198"/>
      <c r="R22" s="198"/>
      <c r="S22" s="198"/>
      <c r="T22" s="198"/>
      <c r="U22" s="198"/>
      <c r="V22" s="198"/>
      <c r="W22" s="198"/>
      <c r="X22" s="196"/>
      <c r="Y22" s="196"/>
      <c r="Z22" s="196"/>
      <c r="AA22" s="196"/>
      <c r="AB22" s="196"/>
      <c r="AC22" s="196"/>
    </row>
    <row r="23" spans="1:31" s="5" customFormat="1" ht="12.75" thickTop="1">
      <c r="A23" s="6"/>
      <c r="B23" s="6"/>
      <c r="C23" s="6"/>
      <c r="D23" s="6"/>
      <c r="E23" s="6"/>
      <c r="F23" s="6"/>
      <c r="G23" s="41"/>
      <c r="H23" s="41"/>
      <c r="I23" s="6"/>
      <c r="J23" s="6"/>
      <c r="K23" s="6"/>
      <c r="L23" s="6"/>
      <c r="O23" s="196"/>
      <c r="P23" s="198"/>
      <c r="Q23" s="198"/>
      <c r="R23" s="197"/>
      <c r="S23" s="198"/>
      <c r="T23" s="198"/>
      <c r="U23" s="198"/>
      <c r="V23" s="198"/>
      <c r="W23" s="198"/>
      <c r="X23" s="196"/>
      <c r="Y23" s="196"/>
      <c r="Z23" s="196"/>
      <c r="AA23" s="196"/>
      <c r="AB23" s="196"/>
      <c r="AC23" s="196"/>
    </row>
    <row r="24" spans="1:31" s="5" customFormat="1">
      <c r="A24" s="14" t="s">
        <v>136</v>
      </c>
      <c r="F24" s="7" t="s">
        <v>20</v>
      </c>
      <c r="G24" s="143" t="str">
        <f>IF('Progress Report Phase III'!H9="","",'Progress Report Phase III'!H9)</f>
        <v/>
      </c>
      <c r="H24" s="7" t="s">
        <v>19</v>
      </c>
      <c r="I24" s="144" t="str">
        <f>IF('Progress Report Phase III'!H10="","",'Progress Report Phase III'!H10)</f>
        <v/>
      </c>
      <c r="O24" s="196"/>
      <c r="P24" s="198"/>
      <c r="Q24" s="198"/>
      <c r="R24" s="198"/>
      <c r="S24" s="198"/>
      <c r="T24" s="198"/>
      <c r="U24" s="198"/>
      <c r="V24" s="198"/>
      <c r="W24" s="198"/>
      <c r="X24" s="196"/>
      <c r="Y24" s="196"/>
      <c r="Z24" s="196"/>
      <c r="AA24" s="196"/>
      <c r="AB24" s="196"/>
      <c r="AC24" s="196"/>
    </row>
    <row r="25" spans="1:31" s="5" customFormat="1">
      <c r="A25" s="10"/>
      <c r="D25" s="7"/>
      <c r="E25" s="17"/>
      <c r="F25" s="18"/>
      <c r="G25" s="23"/>
      <c r="H25" s="23"/>
      <c r="O25" s="196"/>
      <c r="P25" s="198"/>
      <c r="Q25" s="198"/>
      <c r="R25" s="198"/>
      <c r="S25" s="198"/>
      <c r="T25" s="198"/>
      <c r="U25" s="198"/>
      <c r="V25" s="198"/>
      <c r="W25" s="198"/>
      <c r="X25" s="196"/>
      <c r="Y25" s="196"/>
      <c r="Z25" s="196"/>
      <c r="AA25" s="196"/>
      <c r="AB25" s="196"/>
      <c r="AC25" s="196"/>
    </row>
    <row r="26" spans="1:31" s="13" customFormat="1" ht="24.75" thickBot="1">
      <c r="A26" s="12"/>
      <c r="F26" s="26" t="s">
        <v>24</v>
      </c>
      <c r="G26" s="25" t="s">
        <v>35</v>
      </c>
      <c r="H26" s="47" t="s">
        <v>44</v>
      </c>
      <c r="I26" s="48" t="s">
        <v>25</v>
      </c>
      <c r="K26" s="214"/>
      <c r="L26" s="214"/>
      <c r="M26" s="214"/>
      <c r="N26" s="214"/>
      <c r="O26" s="214"/>
      <c r="P26" s="211"/>
      <c r="Q26" s="211"/>
      <c r="R26" s="199"/>
      <c r="S26" s="211" t="s">
        <v>115</v>
      </c>
      <c r="T26" s="288" t="s">
        <v>115</v>
      </c>
      <c r="U26" s="289" t="s">
        <v>115</v>
      </c>
      <c r="V26" s="289" t="s">
        <v>115</v>
      </c>
      <c r="W26" s="290" t="s">
        <v>115</v>
      </c>
      <c r="X26" s="211"/>
      <c r="Y26" s="211"/>
      <c r="Z26" s="211"/>
      <c r="AA26" s="211"/>
      <c r="AB26" s="211"/>
      <c r="AC26" s="211"/>
      <c r="AD26" s="195"/>
      <c r="AE26" s="195"/>
    </row>
    <row r="27" spans="1:31" s="5" customFormat="1">
      <c r="F27" s="23"/>
      <c r="G27" s="23"/>
      <c r="J27" s="196"/>
      <c r="K27" s="219"/>
      <c r="L27" s="219"/>
      <c r="M27" s="219"/>
      <c r="N27" s="219"/>
      <c r="O27" s="196"/>
      <c r="P27" s="198"/>
      <c r="Q27" s="198"/>
      <c r="R27" s="198"/>
      <c r="S27" s="196" t="s">
        <v>172</v>
      </c>
      <c r="T27" s="212" t="s">
        <v>173</v>
      </c>
      <c r="U27" s="198" t="s">
        <v>0</v>
      </c>
      <c r="V27" s="198" t="s">
        <v>145</v>
      </c>
      <c r="W27" s="200" t="s">
        <v>146</v>
      </c>
      <c r="X27" s="211"/>
      <c r="Y27" s="211"/>
      <c r="Z27" s="211"/>
      <c r="AA27" s="198"/>
      <c r="AB27" s="198"/>
      <c r="AC27" s="198"/>
      <c r="AD27" s="6"/>
      <c r="AE27" s="6"/>
    </row>
    <row r="28" spans="1:31" s="5" customFormat="1">
      <c r="A28" s="14" t="s">
        <v>37</v>
      </c>
      <c r="F28" s="248"/>
      <c r="G28" s="248"/>
      <c r="H28" s="249"/>
      <c r="I28" s="353"/>
      <c r="J28" s="196"/>
      <c r="K28" s="285"/>
      <c r="L28" s="285"/>
      <c r="M28" s="285"/>
      <c r="N28" s="285"/>
      <c r="O28" s="196"/>
      <c r="P28" s="198"/>
      <c r="Q28" s="198"/>
      <c r="R28" s="198"/>
      <c r="S28" s="196" t="s">
        <v>142</v>
      </c>
      <c r="T28" s="212" t="s">
        <v>143</v>
      </c>
      <c r="U28" s="198" t="s">
        <v>144</v>
      </c>
      <c r="V28" s="198" t="s">
        <v>145</v>
      </c>
      <c r="W28" s="200" t="s">
        <v>146</v>
      </c>
      <c r="X28" s="198"/>
      <c r="Y28" s="198"/>
      <c r="Z28" s="198"/>
      <c r="AA28" s="198"/>
      <c r="AB28" s="198"/>
      <c r="AC28" s="198"/>
      <c r="AD28" s="6"/>
      <c r="AE28" s="6"/>
    </row>
    <row r="29" spans="1:31" s="5" customFormat="1">
      <c r="A29" s="14"/>
      <c r="F29" s="249"/>
      <c r="G29" s="249"/>
      <c r="H29" s="249"/>
      <c r="I29" s="250"/>
      <c r="J29" s="196"/>
      <c r="K29" s="285"/>
      <c r="L29" s="285"/>
      <c r="M29" s="285"/>
      <c r="N29" s="285"/>
      <c r="O29" s="196"/>
      <c r="P29" s="198"/>
      <c r="Q29" s="198"/>
      <c r="R29" s="198"/>
      <c r="S29" s="196" t="s">
        <v>147</v>
      </c>
      <c r="T29" s="212" t="s">
        <v>148</v>
      </c>
      <c r="U29" s="198" t="s">
        <v>0</v>
      </c>
      <c r="V29" s="198" t="s">
        <v>120</v>
      </c>
      <c r="W29" s="200" t="s">
        <v>129</v>
      </c>
      <c r="X29" s="198"/>
      <c r="Y29" s="198"/>
      <c r="Z29" s="198"/>
      <c r="AA29" s="198"/>
      <c r="AB29" s="198"/>
      <c r="AC29" s="198"/>
      <c r="AD29" s="6"/>
      <c r="AE29" s="6"/>
    </row>
    <row r="30" spans="1:31" s="5" customFormat="1">
      <c r="A30" s="14" t="s">
        <v>175</v>
      </c>
      <c r="F30" s="349">
        <f>+'Personnel Summary'!H41</f>
        <v>0</v>
      </c>
      <c r="G30" s="352"/>
      <c r="H30" s="349">
        <f>IFERROR(+F30+G30,0)</f>
        <v>0</v>
      </c>
      <c r="I30" s="353"/>
      <c r="J30" s="196"/>
      <c r="K30" s="285"/>
      <c r="L30" s="285"/>
      <c r="M30" s="285"/>
      <c r="N30" s="285"/>
      <c r="O30" s="196"/>
      <c r="P30" s="198"/>
      <c r="Q30" s="198"/>
      <c r="R30" s="198"/>
      <c r="S30" s="196" t="s">
        <v>149</v>
      </c>
      <c r="T30" s="212" t="s">
        <v>168</v>
      </c>
      <c r="U30" s="198" t="s">
        <v>0</v>
      </c>
      <c r="V30" s="198" t="s">
        <v>124</v>
      </c>
      <c r="W30" s="200" t="s">
        <v>133</v>
      </c>
      <c r="X30" s="198"/>
      <c r="Y30" s="198"/>
      <c r="Z30" s="198"/>
      <c r="AA30" s="198"/>
      <c r="AB30" s="198"/>
      <c r="AC30" s="198"/>
      <c r="AD30" s="6"/>
      <c r="AE30" s="6"/>
    </row>
    <row r="31" spans="1:31" s="5" customFormat="1">
      <c r="A31" s="14"/>
      <c r="F31" s="320"/>
      <c r="G31" s="330"/>
      <c r="H31" s="322"/>
      <c r="I31" s="331"/>
      <c r="J31" s="196"/>
      <c r="K31" s="285"/>
      <c r="L31" s="285"/>
      <c r="M31" s="285"/>
      <c r="N31" s="285"/>
      <c r="O31" s="196"/>
      <c r="P31" s="198"/>
      <c r="Q31" s="198"/>
      <c r="R31" s="198"/>
      <c r="S31" s="196" t="s">
        <v>150</v>
      </c>
      <c r="T31" s="212" t="s">
        <v>168</v>
      </c>
      <c r="U31" s="198" t="s">
        <v>0</v>
      </c>
      <c r="V31" s="198" t="s">
        <v>123</v>
      </c>
      <c r="W31" s="200" t="s">
        <v>132</v>
      </c>
      <c r="X31" s="198"/>
      <c r="Y31" s="198"/>
      <c r="Z31" s="198"/>
      <c r="AA31" s="198"/>
      <c r="AB31" s="198"/>
      <c r="AC31" s="198"/>
      <c r="AD31" s="6"/>
      <c r="AE31" s="6"/>
    </row>
    <row r="32" spans="1:31" s="5" customFormat="1">
      <c r="A32" s="14" t="s">
        <v>137</v>
      </c>
      <c r="F32" s="349">
        <f>+'Personnel Summary'!H50</f>
        <v>0</v>
      </c>
      <c r="G32" s="352"/>
      <c r="H32" s="349">
        <f>IFERROR(+F32+G32,0)</f>
        <v>0</v>
      </c>
      <c r="I32" s="353"/>
      <c r="J32" s="196"/>
      <c r="K32" s="285"/>
      <c r="L32" s="285"/>
      <c r="M32" s="285"/>
      <c r="N32" s="285"/>
      <c r="O32" s="196"/>
      <c r="P32" s="198"/>
      <c r="Q32" s="198"/>
      <c r="R32" s="198"/>
      <c r="S32" s="196" t="s">
        <v>151</v>
      </c>
      <c r="T32" s="212" t="s">
        <v>152</v>
      </c>
      <c r="U32" s="198" t="s">
        <v>0</v>
      </c>
      <c r="V32" s="198" t="s">
        <v>122</v>
      </c>
      <c r="W32" s="200" t="s">
        <v>131</v>
      </c>
      <c r="X32" s="198"/>
      <c r="Y32" s="198"/>
      <c r="Z32" s="198"/>
      <c r="AA32" s="198"/>
      <c r="AB32" s="198"/>
      <c r="AC32" s="198"/>
      <c r="AD32" s="6"/>
      <c r="AE32" s="6"/>
    </row>
    <row r="33" spans="1:31" s="5" customFormat="1">
      <c r="A33" s="14"/>
      <c r="F33" s="320"/>
      <c r="G33" s="328"/>
      <c r="H33" s="322"/>
      <c r="I33" s="331"/>
      <c r="J33" s="196"/>
      <c r="K33" s="285"/>
      <c r="L33" s="285"/>
      <c r="M33" s="285"/>
      <c r="N33" s="285"/>
      <c r="O33" s="196"/>
      <c r="P33" s="198"/>
      <c r="Q33" s="198"/>
      <c r="R33" s="198"/>
      <c r="S33" s="196" t="s">
        <v>153</v>
      </c>
      <c r="T33" s="212" t="s">
        <v>152</v>
      </c>
      <c r="U33" s="198" t="s">
        <v>0</v>
      </c>
      <c r="V33" s="198" t="s">
        <v>121</v>
      </c>
      <c r="W33" s="200" t="s">
        <v>130</v>
      </c>
      <c r="X33" s="198"/>
      <c r="Y33" s="198"/>
      <c r="Z33" s="198"/>
      <c r="AA33" s="198"/>
      <c r="AB33" s="198"/>
      <c r="AC33" s="198"/>
      <c r="AD33" s="6"/>
      <c r="AE33" s="6"/>
    </row>
    <row r="34" spans="1:31" s="5" customFormat="1">
      <c r="A34" s="14" t="s">
        <v>138</v>
      </c>
      <c r="F34" s="320"/>
      <c r="G34" s="328"/>
      <c r="H34" s="322"/>
      <c r="I34" s="331"/>
      <c r="J34" s="196"/>
      <c r="K34" s="285"/>
      <c r="L34" s="285"/>
      <c r="M34" s="285"/>
      <c r="N34" s="285"/>
      <c r="O34" s="196"/>
      <c r="P34" s="198"/>
      <c r="Q34" s="198"/>
      <c r="R34" s="198"/>
      <c r="S34" s="196" t="s">
        <v>154</v>
      </c>
      <c r="T34" s="212" t="s">
        <v>155</v>
      </c>
      <c r="U34" s="198" t="s">
        <v>0</v>
      </c>
      <c r="V34" s="198" t="s">
        <v>119</v>
      </c>
      <c r="W34" s="200" t="s">
        <v>128</v>
      </c>
      <c r="X34" s="198"/>
      <c r="Y34" s="198"/>
      <c r="Z34" s="198"/>
      <c r="AA34" s="198"/>
      <c r="AB34" s="198"/>
      <c r="AC34" s="198"/>
      <c r="AD34" s="6"/>
      <c r="AE34" s="6"/>
    </row>
    <row r="35" spans="1:31" s="5" customFormat="1">
      <c r="A35" s="14"/>
      <c r="B35" s="5" t="s">
        <v>26</v>
      </c>
      <c r="C35" s="135"/>
      <c r="F35" s="349">
        <f>IFERROR(+C35*F30+C35*F32,0)</f>
        <v>0</v>
      </c>
      <c r="G35" s="352"/>
      <c r="H35" s="349">
        <f>IFERROR(+F35+G35,0)</f>
        <v>0</v>
      </c>
      <c r="I35" s="353"/>
      <c r="J35" s="196"/>
      <c r="K35" s="285"/>
      <c r="L35" s="285"/>
      <c r="M35" s="285"/>
      <c r="N35" s="285"/>
      <c r="O35" s="196"/>
      <c r="P35" s="198"/>
      <c r="Q35" s="198"/>
      <c r="R35" s="198"/>
      <c r="S35" s="196" t="s">
        <v>156</v>
      </c>
      <c r="T35" s="212" t="s">
        <v>155</v>
      </c>
      <c r="U35" s="198" t="s">
        <v>0</v>
      </c>
      <c r="V35" s="198" t="s">
        <v>118</v>
      </c>
      <c r="W35" s="200" t="s">
        <v>127</v>
      </c>
      <c r="X35" s="198"/>
      <c r="Y35" s="198"/>
      <c r="Z35" s="198"/>
      <c r="AA35" s="198"/>
      <c r="AB35" s="198"/>
      <c r="AC35" s="198"/>
      <c r="AD35" s="6"/>
      <c r="AE35" s="6"/>
    </row>
    <row r="36" spans="1:31" s="5" customFormat="1">
      <c r="A36" s="14"/>
      <c r="B36" s="5" t="s">
        <v>27</v>
      </c>
      <c r="C36" s="20" t="str">
        <f>IFERROR(+H35/(H30+H32),"")</f>
        <v/>
      </c>
      <c r="F36" s="321"/>
      <c r="G36" s="330"/>
      <c r="H36" s="323"/>
      <c r="I36" s="331"/>
      <c r="J36" s="196"/>
      <c r="K36" s="285"/>
      <c r="L36" s="285"/>
      <c r="M36" s="285"/>
      <c r="N36" s="285"/>
      <c r="O36" s="196"/>
      <c r="P36" s="198"/>
      <c r="Q36" s="198"/>
      <c r="R36" s="198"/>
      <c r="S36" s="196" t="s">
        <v>157</v>
      </c>
      <c r="T36" s="212" t="s">
        <v>158</v>
      </c>
      <c r="U36" s="198" t="s">
        <v>0</v>
      </c>
      <c r="V36" s="198" t="s">
        <v>116</v>
      </c>
      <c r="W36" s="200" t="s">
        <v>125</v>
      </c>
      <c r="X36" s="198"/>
      <c r="Y36" s="198"/>
      <c r="Z36" s="198"/>
      <c r="AA36" s="198"/>
      <c r="AB36" s="198"/>
      <c r="AC36" s="198"/>
      <c r="AD36" s="6"/>
      <c r="AE36" s="6"/>
    </row>
    <row r="37" spans="1:31" s="5" customFormat="1">
      <c r="A37" s="11"/>
      <c r="F37" s="320"/>
      <c r="G37" s="328"/>
      <c r="H37" s="322"/>
      <c r="I37" s="331"/>
      <c r="J37" s="196"/>
      <c r="K37" s="285"/>
      <c r="L37" s="285"/>
      <c r="M37" s="285"/>
      <c r="N37" s="285"/>
      <c r="O37" s="196"/>
      <c r="P37" s="198"/>
      <c r="Q37" s="198"/>
      <c r="R37" s="198"/>
      <c r="S37" s="196" t="s">
        <v>159</v>
      </c>
      <c r="T37" s="213" t="s">
        <v>158</v>
      </c>
      <c r="U37" s="201" t="s">
        <v>0</v>
      </c>
      <c r="V37" s="201" t="s">
        <v>117</v>
      </c>
      <c r="W37" s="202" t="s">
        <v>126</v>
      </c>
      <c r="X37" s="198"/>
      <c r="Y37" s="198"/>
      <c r="Z37" s="198"/>
      <c r="AA37" s="198"/>
      <c r="AB37" s="198"/>
      <c r="AC37" s="198"/>
      <c r="AD37" s="6"/>
      <c r="AE37" s="6"/>
    </row>
    <row r="38" spans="1:31" s="5" customFormat="1">
      <c r="A38" s="11" t="s">
        <v>139</v>
      </c>
      <c r="B38" s="319">
        <f>'Progress Report Phase III'!H26</f>
        <v>0</v>
      </c>
      <c r="C38" s="133"/>
      <c r="D38" s="19"/>
      <c r="F38" s="350">
        <f>IFERROR(+I38*B38,0)-G38</f>
        <v>0</v>
      </c>
      <c r="G38" s="352"/>
      <c r="H38" s="350">
        <f>IFERROR(+F38+G38,0)</f>
        <v>0</v>
      </c>
      <c r="I38" s="353"/>
      <c r="J38" s="196"/>
      <c r="K38" s="285"/>
      <c r="L38" s="285"/>
      <c r="M38" s="285"/>
      <c r="N38" s="285"/>
      <c r="O38" s="196"/>
      <c r="P38" s="198"/>
      <c r="Q38" s="198"/>
      <c r="R38" s="197"/>
      <c r="S38" s="198"/>
      <c r="T38" s="198"/>
      <c r="U38" s="198"/>
      <c r="V38" s="198"/>
      <c r="W38" s="198"/>
      <c r="X38" s="198"/>
      <c r="Y38" s="198"/>
      <c r="Z38" s="198"/>
      <c r="AA38" s="198"/>
      <c r="AB38" s="198"/>
      <c r="AC38" s="198"/>
      <c r="AD38" s="6"/>
      <c r="AE38" s="6"/>
    </row>
    <row r="39" spans="1:31" s="5" customFormat="1">
      <c r="A39" s="11"/>
      <c r="F39" s="320"/>
      <c r="G39" s="328"/>
      <c r="H39" s="322"/>
      <c r="I39" s="331"/>
      <c r="J39" s="196"/>
      <c r="K39" s="285"/>
      <c r="L39" s="285"/>
      <c r="M39" s="285"/>
      <c r="N39" s="285"/>
      <c r="O39" s="196"/>
      <c r="P39" s="198"/>
      <c r="Q39" s="198"/>
      <c r="R39" s="197"/>
      <c r="S39" s="198"/>
      <c r="T39" s="198"/>
      <c r="U39" s="198"/>
      <c r="V39" s="198"/>
      <c r="W39" s="198"/>
      <c r="X39" s="198"/>
      <c r="Y39" s="198"/>
      <c r="Z39" s="198"/>
      <c r="AA39" s="198"/>
      <c r="AB39" s="198"/>
      <c r="AC39" s="198"/>
      <c r="AD39" s="6"/>
      <c r="AE39" s="6"/>
    </row>
    <row r="40" spans="1:31" s="5" customFormat="1">
      <c r="A40" s="11" t="s">
        <v>47</v>
      </c>
      <c r="F40" s="349">
        <f>+'Direct Cost Summary'!F29</f>
        <v>0</v>
      </c>
      <c r="G40" s="352"/>
      <c r="H40" s="349">
        <f>IFERROR(+F40+G40,0)</f>
        <v>0</v>
      </c>
      <c r="I40" s="353"/>
      <c r="J40" s="196"/>
      <c r="K40" s="285"/>
      <c r="L40" s="285"/>
      <c r="M40" s="285"/>
      <c r="N40" s="285"/>
      <c r="O40" s="196"/>
      <c r="P40" s="198"/>
      <c r="Q40" s="198"/>
      <c r="R40" s="198"/>
      <c r="S40" s="198"/>
      <c r="T40" s="198"/>
      <c r="U40" s="198"/>
      <c r="V40" s="198"/>
      <c r="W40" s="198"/>
      <c r="X40" s="198"/>
      <c r="Y40" s="198"/>
      <c r="Z40" s="198"/>
      <c r="AA40" s="198"/>
      <c r="AB40" s="198"/>
      <c r="AC40" s="198"/>
      <c r="AD40" s="6"/>
      <c r="AE40" s="6"/>
    </row>
    <row r="41" spans="1:31" s="5" customFormat="1">
      <c r="A41" s="11"/>
      <c r="F41" s="249"/>
      <c r="G41" s="249"/>
      <c r="H41" s="322"/>
      <c r="I41" s="331"/>
      <c r="J41" s="196"/>
      <c r="K41" s="285"/>
      <c r="L41" s="285"/>
      <c r="M41" s="285"/>
      <c r="N41" s="285"/>
      <c r="O41" s="196"/>
      <c r="P41" s="198"/>
      <c r="Q41" s="198"/>
      <c r="R41" s="198"/>
      <c r="S41" s="198"/>
      <c r="T41" s="198"/>
      <c r="U41" s="198"/>
      <c r="V41" s="198"/>
      <c r="W41" s="198"/>
      <c r="X41" s="198"/>
      <c r="Y41" s="198"/>
      <c r="Z41" s="198"/>
      <c r="AA41" s="198"/>
      <c r="AB41" s="198"/>
      <c r="AC41" s="198"/>
      <c r="AD41" s="6"/>
      <c r="AE41" s="6"/>
    </row>
    <row r="42" spans="1:31" s="5" customFormat="1">
      <c r="A42" s="11" t="s">
        <v>48</v>
      </c>
      <c r="F42" s="234"/>
      <c r="G42" s="234"/>
      <c r="H42" s="322"/>
      <c r="I42" s="331"/>
      <c r="J42" s="196"/>
      <c r="K42" s="285"/>
      <c r="L42" s="285"/>
      <c r="M42" s="285"/>
      <c r="N42" s="285"/>
      <c r="O42" s="196"/>
      <c r="P42" s="196"/>
      <c r="Q42" s="196"/>
      <c r="R42" s="198"/>
      <c r="S42" s="198"/>
      <c r="T42" s="198"/>
      <c r="U42" s="198"/>
      <c r="V42" s="198"/>
      <c r="W42" s="198"/>
      <c r="X42" s="198"/>
      <c r="Y42" s="198"/>
      <c r="Z42" s="198"/>
      <c r="AA42" s="198"/>
      <c r="AB42" s="198"/>
      <c r="AC42" s="198"/>
      <c r="AD42" s="6"/>
      <c r="AE42" s="6"/>
    </row>
    <row r="43" spans="1:31" s="5" customFormat="1" ht="12.75">
      <c r="A43" s="49"/>
      <c r="B43" s="149"/>
      <c r="C43" s="193"/>
      <c r="D43" s="15"/>
      <c r="E43" s="15"/>
      <c r="F43" s="351"/>
      <c r="G43" s="351"/>
      <c r="H43" s="350">
        <f>IF(F43+G43=0,0,F43+G43)</f>
        <v>0</v>
      </c>
      <c r="I43" s="353"/>
      <c r="J43" s="196"/>
      <c r="K43" s="285"/>
      <c r="L43" s="285"/>
      <c r="M43" s="285"/>
      <c r="N43" s="285"/>
      <c r="O43" s="196"/>
      <c r="P43" s="196"/>
      <c r="Q43" s="196"/>
      <c r="R43" s="198"/>
      <c r="S43" s="198"/>
      <c r="T43" s="198"/>
      <c r="U43" s="198"/>
      <c r="V43" s="198"/>
      <c r="W43" s="198"/>
      <c r="X43" s="198"/>
      <c r="Y43" s="198"/>
      <c r="Z43" s="198"/>
      <c r="AA43" s="198"/>
      <c r="AB43" s="198"/>
      <c r="AC43" s="198"/>
      <c r="AD43" s="6"/>
      <c r="AE43" s="6"/>
    </row>
    <row r="44" spans="1:31" s="5" customFormat="1" ht="12.75">
      <c r="A44" s="49"/>
      <c r="B44" s="149"/>
      <c r="C44" s="193"/>
      <c r="D44" s="15"/>
      <c r="E44" s="15"/>
      <c r="F44" s="351"/>
      <c r="G44" s="351"/>
      <c r="H44" s="350">
        <f>IF(F44+G44=0,0,F44+G44)</f>
        <v>0</v>
      </c>
      <c r="I44" s="353"/>
      <c r="J44" s="196"/>
      <c r="K44" s="285"/>
      <c r="L44" s="285"/>
      <c r="M44" s="285"/>
      <c r="N44" s="285"/>
      <c r="O44" s="196"/>
      <c r="P44" s="196"/>
      <c r="Q44" s="196"/>
      <c r="R44" s="198"/>
      <c r="S44" s="198"/>
      <c r="T44" s="198"/>
      <c r="U44" s="198"/>
      <c r="V44" s="198"/>
      <c r="W44" s="198"/>
      <c r="X44" s="198"/>
      <c r="Y44" s="198"/>
      <c r="Z44" s="198"/>
      <c r="AA44" s="198"/>
      <c r="AB44" s="198"/>
      <c r="AC44" s="198"/>
      <c r="AD44" s="6"/>
      <c r="AE44" s="6"/>
    </row>
    <row r="45" spans="1:31" s="5" customFormat="1" ht="12.75">
      <c r="A45" s="49"/>
      <c r="B45" s="149"/>
      <c r="C45" s="176"/>
      <c r="D45" s="15"/>
      <c r="E45" s="15"/>
      <c r="F45" s="351"/>
      <c r="G45" s="351"/>
      <c r="H45" s="350">
        <f>IF(F45+G45=0,0,F45+G45)</f>
        <v>0</v>
      </c>
      <c r="I45" s="353"/>
      <c r="J45" s="196"/>
      <c r="K45" s="285"/>
      <c r="L45" s="285"/>
      <c r="M45" s="285"/>
      <c r="N45" s="285"/>
      <c r="O45" s="196"/>
      <c r="P45" s="196"/>
      <c r="Q45" s="196"/>
      <c r="R45" s="198"/>
      <c r="S45" s="198"/>
      <c r="T45" s="198"/>
      <c r="U45" s="198"/>
      <c r="V45" s="198"/>
      <c r="W45" s="198"/>
      <c r="X45" s="198"/>
      <c r="Y45" s="198"/>
      <c r="Z45" s="198"/>
      <c r="AA45" s="198"/>
      <c r="AB45" s="198"/>
      <c r="AC45" s="198"/>
      <c r="AD45" s="6"/>
      <c r="AE45" s="6"/>
    </row>
    <row r="46" spans="1:31" s="5" customFormat="1" ht="12.75" hidden="1">
      <c r="A46" s="49"/>
      <c r="B46" s="175"/>
      <c r="C46" s="176"/>
      <c r="D46" s="177"/>
      <c r="E46" s="177"/>
      <c r="F46" s="252"/>
      <c r="G46" s="252"/>
      <c r="H46" s="322">
        <f t="shared" ref="H46" si="0">+F46+G46</f>
        <v>0</v>
      </c>
      <c r="I46" s="253"/>
      <c r="J46" s="196"/>
      <c r="K46" s="219"/>
      <c r="L46" s="219"/>
      <c r="M46" s="219"/>
      <c r="N46" s="219"/>
      <c r="O46" s="196"/>
      <c r="P46" s="196"/>
      <c r="Q46" s="196"/>
      <c r="R46" s="196"/>
      <c r="S46" s="196"/>
      <c r="T46" s="196"/>
      <c r="U46" s="196"/>
      <c r="V46" s="196"/>
      <c r="W46" s="196"/>
      <c r="X46" s="196"/>
      <c r="Y46" s="196"/>
      <c r="Z46" s="196"/>
      <c r="AA46" s="196"/>
      <c r="AB46" s="196"/>
      <c r="AC46" s="196"/>
    </row>
    <row r="47" spans="1:31" s="5" customFormat="1" ht="12.75">
      <c r="A47" s="49"/>
      <c r="B47" s="175"/>
      <c r="C47" s="287"/>
      <c r="D47" s="177"/>
      <c r="E47" s="177"/>
      <c r="F47" s="252"/>
      <c r="G47" s="252"/>
      <c r="H47" s="324"/>
      <c r="I47" s="253"/>
      <c r="J47" s="196"/>
      <c r="K47" s="219"/>
      <c r="L47" s="219"/>
      <c r="M47" s="219"/>
      <c r="N47" s="219"/>
      <c r="O47" s="196"/>
      <c r="P47" s="196"/>
      <c r="Q47" s="196"/>
      <c r="R47" s="196"/>
      <c r="S47" s="196"/>
      <c r="T47" s="196"/>
      <c r="U47" s="196"/>
      <c r="V47" s="196"/>
      <c r="W47" s="196"/>
      <c r="X47" s="196"/>
      <c r="Y47" s="196"/>
      <c r="Z47" s="196"/>
      <c r="AA47" s="196"/>
      <c r="AB47" s="196"/>
      <c r="AC47" s="196"/>
    </row>
    <row r="48" spans="1:31" s="5" customFormat="1" ht="12.75" thickBot="1">
      <c r="A48" s="11" t="s">
        <v>49</v>
      </c>
      <c r="F48" s="254"/>
      <c r="G48" s="255"/>
      <c r="H48" s="329">
        <f>IF(SUM(H28:H46)=0,0,SUM(H28:H46))</f>
        <v>0</v>
      </c>
      <c r="I48" s="249"/>
      <c r="J48" s="196"/>
      <c r="K48" s="196"/>
      <c r="L48" s="196"/>
      <c r="M48" s="196"/>
      <c r="N48" s="196"/>
      <c r="O48" s="196"/>
      <c r="P48" s="196"/>
      <c r="Q48" s="196"/>
      <c r="R48" s="196"/>
      <c r="S48" s="196"/>
      <c r="T48" s="196"/>
      <c r="U48" s="196"/>
      <c r="V48" s="196"/>
      <c r="W48" s="196"/>
      <c r="X48" s="196"/>
      <c r="Y48" s="196"/>
      <c r="Z48" s="196"/>
      <c r="AA48" s="196"/>
      <c r="AB48" s="196"/>
      <c r="AC48" s="196"/>
    </row>
    <row r="49" spans="1:29" s="5" customFormat="1" ht="12.75" thickTop="1">
      <c r="A49" s="11"/>
      <c r="F49" s="249"/>
      <c r="G49" s="249"/>
      <c r="H49" s="249"/>
      <c r="I49" s="256"/>
      <c r="J49" s="286"/>
      <c r="K49" s="219"/>
      <c r="L49" s="219"/>
      <c r="M49" s="219"/>
      <c r="N49" s="219"/>
      <c r="O49" s="196"/>
      <c r="P49" s="196"/>
      <c r="Q49" s="196"/>
      <c r="R49" s="196"/>
      <c r="S49" s="196"/>
      <c r="T49" s="196"/>
      <c r="U49" s="196"/>
      <c r="V49" s="196"/>
      <c r="W49" s="196"/>
      <c r="X49" s="196"/>
      <c r="Y49" s="196"/>
      <c r="Z49" s="196"/>
      <c r="AA49" s="196"/>
      <c r="AB49" s="196"/>
      <c r="AC49" s="196"/>
    </row>
    <row r="50" spans="1:29" s="5" customFormat="1" ht="12.75" thickBot="1">
      <c r="A50" s="11" t="s">
        <v>51</v>
      </c>
      <c r="F50" s="249"/>
      <c r="G50" s="329">
        <f>IF(SUM(G28:G46)=0,0,SUM(G28:G46))</f>
        <v>0</v>
      </c>
      <c r="H50" s="249"/>
      <c r="I50" s="256"/>
      <c r="J50" s="196"/>
      <c r="K50" s="219"/>
      <c r="L50" s="219"/>
      <c r="M50" s="219"/>
      <c r="N50" s="219"/>
      <c r="O50" s="196"/>
      <c r="P50" s="196"/>
      <c r="Q50" s="196"/>
      <c r="R50" s="196"/>
      <c r="S50" s="196"/>
      <c r="T50" s="196"/>
      <c r="U50" s="196"/>
      <c r="V50" s="196"/>
      <c r="W50" s="196"/>
      <c r="X50" s="196"/>
      <c r="Y50" s="196"/>
      <c r="Z50" s="196"/>
      <c r="AA50" s="196"/>
      <c r="AB50" s="196"/>
      <c r="AC50" s="196"/>
    </row>
    <row r="51" spans="1:29" s="5" customFormat="1" ht="12.75" thickTop="1">
      <c r="A51" s="11"/>
      <c r="F51" s="249"/>
      <c r="G51" s="249"/>
      <c r="H51" s="249"/>
      <c r="I51" s="256"/>
      <c r="J51" s="196"/>
      <c r="K51" s="219"/>
      <c r="L51" s="219"/>
      <c r="M51" s="219"/>
      <c r="N51" s="219"/>
      <c r="O51" s="196"/>
      <c r="P51" s="196"/>
      <c r="Q51" s="196"/>
      <c r="R51" s="196"/>
      <c r="S51" s="196"/>
      <c r="T51" s="196"/>
      <c r="U51" s="196"/>
      <c r="V51" s="196"/>
      <c r="W51" s="196"/>
      <c r="X51" s="196"/>
      <c r="Y51" s="196"/>
      <c r="Z51" s="196"/>
      <c r="AA51" s="196"/>
      <c r="AB51" s="196"/>
      <c r="AC51" s="196"/>
    </row>
    <row r="52" spans="1:29" s="5" customFormat="1" ht="14.1" customHeight="1" thickBot="1">
      <c r="A52" s="11" t="s">
        <v>140</v>
      </c>
      <c r="F52" s="329">
        <f>IF(SUM(F28:F46)=0,0,SUM(F28:F46))</f>
        <v>0</v>
      </c>
      <c r="G52" s="251"/>
      <c r="H52" s="249"/>
      <c r="I52" s="256"/>
      <c r="J52" s="196"/>
      <c r="K52" s="219"/>
      <c r="L52" s="219"/>
      <c r="M52" s="219"/>
      <c r="N52" s="219"/>
      <c r="O52" s="196"/>
      <c r="P52" s="196"/>
      <c r="Q52" s="196"/>
      <c r="R52" s="196"/>
      <c r="S52" s="196"/>
      <c r="T52" s="196"/>
      <c r="U52" s="196"/>
      <c r="V52" s="196"/>
      <c r="W52" s="196"/>
      <c r="X52" s="196"/>
      <c r="Y52" s="196"/>
      <c r="Z52" s="196"/>
      <c r="AA52" s="196"/>
      <c r="AB52" s="196"/>
      <c r="AC52" s="196"/>
    </row>
    <row r="53" spans="1:29" s="5" customFormat="1" ht="8.1" customHeight="1" thickTop="1" thickBot="1">
      <c r="A53" s="51"/>
      <c r="B53" s="51"/>
      <c r="C53" s="51"/>
      <c r="D53" s="51"/>
      <c r="E53" s="51"/>
      <c r="F53" s="51"/>
      <c r="G53" s="51"/>
      <c r="H53" s="39"/>
      <c r="I53" s="51"/>
      <c r="J53" s="196"/>
      <c r="K53" s="219"/>
      <c r="L53" s="219"/>
      <c r="M53" s="219"/>
      <c r="N53" s="219"/>
      <c r="O53" s="196"/>
      <c r="P53" s="196"/>
      <c r="Q53" s="196"/>
      <c r="R53" s="196"/>
      <c r="S53" s="196"/>
      <c r="T53" s="196"/>
      <c r="U53" s="196"/>
      <c r="V53" s="196"/>
      <c r="W53" s="196"/>
      <c r="X53" s="196"/>
      <c r="Y53" s="196"/>
      <c r="Z53" s="196"/>
      <c r="AA53" s="196"/>
      <c r="AB53" s="196"/>
      <c r="AC53" s="196"/>
    </row>
    <row r="54" spans="1:29" s="5" customFormat="1" ht="3.95" customHeight="1">
      <c r="A54" s="81"/>
      <c r="B54" s="81"/>
      <c r="C54" s="81"/>
      <c r="D54" s="81"/>
      <c r="E54" s="81"/>
      <c r="F54" s="81"/>
      <c r="G54" s="81"/>
      <c r="H54" s="82"/>
      <c r="I54" s="81"/>
      <c r="J54" s="196"/>
      <c r="K54" s="219"/>
      <c r="L54" s="219"/>
      <c r="M54" s="219"/>
      <c r="N54" s="219"/>
      <c r="O54" s="196"/>
      <c r="P54" s="196"/>
      <c r="Q54" s="196"/>
      <c r="R54" s="196"/>
      <c r="S54" s="196"/>
      <c r="T54" s="196"/>
      <c r="U54" s="196"/>
      <c r="V54" s="196"/>
      <c r="W54" s="196"/>
      <c r="X54" s="196"/>
      <c r="Y54" s="196"/>
      <c r="Z54" s="196"/>
      <c r="AA54" s="196"/>
      <c r="AB54" s="196"/>
      <c r="AC54" s="196"/>
    </row>
    <row r="55" spans="1:29" s="46" customFormat="1" ht="38.1" customHeight="1">
      <c r="A55" s="385" t="s">
        <v>28</v>
      </c>
      <c r="B55" s="385"/>
      <c r="C55" s="385"/>
      <c r="D55" s="385"/>
      <c r="E55" s="84"/>
      <c r="F55" s="385" t="s">
        <v>29</v>
      </c>
      <c r="G55" s="385"/>
      <c r="H55" s="385"/>
      <c r="I55" s="385"/>
      <c r="J55" s="215"/>
      <c r="K55" s="220"/>
      <c r="L55" s="220"/>
      <c r="M55" s="220"/>
      <c r="N55" s="220"/>
      <c r="O55" s="215"/>
      <c r="P55" s="215"/>
      <c r="Q55" s="215"/>
      <c r="R55" s="215"/>
      <c r="S55" s="215"/>
      <c r="T55" s="215"/>
      <c r="U55" s="215"/>
      <c r="V55" s="215"/>
      <c r="W55" s="215"/>
      <c r="X55" s="215"/>
      <c r="Y55" s="215"/>
      <c r="Z55" s="215"/>
      <c r="AA55" s="215"/>
      <c r="AB55" s="215"/>
      <c r="AC55" s="215"/>
    </row>
    <row r="56" spans="1:29" s="46" customFormat="1" ht="8.1" customHeight="1">
      <c r="A56" s="83"/>
      <c r="B56" s="83"/>
      <c r="C56" s="83"/>
      <c r="D56" s="83"/>
      <c r="E56" s="84"/>
      <c r="F56" s="83"/>
      <c r="G56" s="83"/>
      <c r="H56" s="83"/>
      <c r="I56" s="83"/>
      <c r="J56" s="215"/>
      <c r="K56" s="220"/>
      <c r="L56" s="220"/>
      <c r="M56" s="220"/>
      <c r="N56" s="220"/>
      <c r="O56" s="215"/>
      <c r="P56" s="215"/>
      <c r="Q56" s="215"/>
      <c r="R56" s="215"/>
      <c r="S56" s="215"/>
      <c r="T56" s="215"/>
      <c r="U56" s="215"/>
      <c r="V56" s="215"/>
      <c r="W56" s="215"/>
      <c r="X56" s="215"/>
      <c r="Y56" s="215"/>
      <c r="Z56" s="215"/>
      <c r="AA56" s="215"/>
      <c r="AB56" s="215"/>
      <c r="AC56" s="215"/>
    </row>
    <row r="57" spans="1:29" s="50" customFormat="1" ht="12.75" customHeight="1">
      <c r="A57" s="45" t="s">
        <v>46</v>
      </c>
      <c r="B57" s="46"/>
      <c r="C57" s="46"/>
      <c r="D57" s="46"/>
      <c r="E57" s="46"/>
      <c r="H57" s="52"/>
      <c r="I57" s="52"/>
      <c r="J57" s="216"/>
      <c r="K57" s="221"/>
      <c r="L57" s="221"/>
      <c r="M57" s="221"/>
      <c r="N57" s="221"/>
      <c r="O57" s="216"/>
      <c r="P57" s="216"/>
      <c r="Q57" s="216"/>
      <c r="R57" s="216"/>
      <c r="S57" s="216"/>
      <c r="T57" s="216"/>
      <c r="U57" s="216"/>
      <c r="V57" s="216"/>
      <c r="W57" s="216"/>
      <c r="X57" s="216"/>
      <c r="Y57" s="216"/>
      <c r="Z57" s="216"/>
      <c r="AA57" s="216"/>
      <c r="AB57" s="216"/>
      <c r="AC57" s="216"/>
    </row>
    <row r="58" spans="1:29" s="50" customFormat="1" ht="12.75" customHeight="1">
      <c r="A58" s="45" t="s">
        <v>63</v>
      </c>
      <c r="B58" s="85"/>
      <c r="C58" s="7" t="s">
        <v>30</v>
      </c>
      <c r="D58" s="85" t="s">
        <v>31</v>
      </c>
      <c r="E58" s="52"/>
      <c r="F58" s="86" t="s">
        <v>43</v>
      </c>
      <c r="G58" s="183" t="str">
        <f>IF('Progress Report Phase III'!B4="","",'Progress Report Phase III'!B4)</f>
        <v/>
      </c>
      <c r="H58" s="184"/>
      <c r="I58" s="85"/>
      <c r="J58" s="216"/>
      <c r="K58" s="221"/>
      <c r="L58" s="221"/>
      <c r="M58" s="221"/>
      <c r="N58" s="221"/>
      <c r="O58" s="216"/>
      <c r="P58" s="216"/>
      <c r="Q58" s="216"/>
      <c r="R58" s="216"/>
      <c r="S58" s="216"/>
      <c r="T58" s="216"/>
      <c r="U58" s="216"/>
      <c r="V58" s="216"/>
      <c r="W58" s="216"/>
      <c r="X58" s="216"/>
      <c r="Y58" s="216"/>
      <c r="Z58" s="216"/>
      <c r="AA58" s="216"/>
      <c r="AB58" s="216"/>
      <c r="AC58" s="216"/>
    </row>
    <row r="59" spans="1:29" s="50" customFormat="1" ht="12.75" customHeight="1">
      <c r="A59" s="45"/>
      <c r="B59" s="52"/>
      <c r="C59" s="53"/>
      <c r="D59" s="52"/>
      <c r="E59" s="52"/>
      <c r="G59" s="52"/>
      <c r="H59" s="52"/>
      <c r="I59" s="52"/>
      <c r="J59" s="216"/>
      <c r="K59" s="221"/>
      <c r="L59" s="221"/>
      <c r="M59" s="221"/>
      <c r="N59" s="221"/>
      <c r="O59" s="216"/>
      <c r="P59" s="216"/>
      <c r="Q59" s="216"/>
      <c r="R59" s="216"/>
      <c r="S59" s="216"/>
      <c r="T59" s="216"/>
      <c r="U59" s="216"/>
      <c r="V59" s="216"/>
      <c r="W59" s="216"/>
      <c r="X59" s="216"/>
      <c r="Y59" s="216"/>
      <c r="Z59" s="216"/>
      <c r="AA59" s="216"/>
      <c r="AB59" s="216"/>
      <c r="AC59" s="216"/>
    </row>
    <row r="60" spans="1:29" s="50" customFormat="1" ht="12.75" customHeight="1">
      <c r="A60" s="45" t="s">
        <v>169</v>
      </c>
      <c r="B60" s="85"/>
      <c r="C60" s="7" t="s">
        <v>30</v>
      </c>
      <c r="D60" s="85" t="s">
        <v>31</v>
      </c>
      <c r="F60" s="86" t="s">
        <v>64</v>
      </c>
      <c r="G60" s="85"/>
      <c r="H60" s="87"/>
      <c r="I60" s="85" t="s">
        <v>31</v>
      </c>
      <c r="J60" s="216"/>
      <c r="K60" s="221"/>
      <c r="L60" s="221"/>
      <c r="M60" s="221"/>
      <c r="N60" s="221"/>
      <c r="O60" s="216"/>
      <c r="P60" s="216"/>
      <c r="Q60" s="216"/>
      <c r="R60" s="216"/>
      <c r="S60" s="216"/>
      <c r="T60" s="216"/>
      <c r="U60" s="216"/>
      <c r="V60" s="216"/>
      <c r="W60" s="216"/>
      <c r="X60" s="216"/>
      <c r="Y60" s="216"/>
      <c r="Z60" s="216"/>
      <c r="AA60" s="216"/>
      <c r="AB60" s="216"/>
      <c r="AC60" s="216"/>
    </row>
    <row r="61" spans="1:29" s="50" customFormat="1" ht="12.75" customHeight="1">
      <c r="A61" s="45"/>
      <c r="C61" s="7"/>
      <c r="D61" s="52"/>
      <c r="F61" s="86" t="s">
        <v>65</v>
      </c>
      <c r="G61" s="186"/>
      <c r="H61" s="194"/>
      <c r="I61" s="52"/>
      <c r="J61" s="216"/>
      <c r="K61" s="221"/>
      <c r="L61" s="221"/>
      <c r="M61" s="221"/>
      <c r="N61" s="221"/>
      <c r="O61" s="216"/>
      <c r="P61" s="216"/>
      <c r="Q61" s="216"/>
      <c r="R61" s="216"/>
      <c r="S61" s="216"/>
      <c r="T61" s="216"/>
      <c r="U61" s="216"/>
      <c r="V61" s="216"/>
      <c r="W61" s="216"/>
      <c r="X61" s="216"/>
      <c r="Y61" s="216"/>
      <c r="Z61" s="216"/>
      <c r="AA61" s="216"/>
      <c r="AB61" s="216"/>
      <c r="AC61" s="216"/>
    </row>
    <row r="62" spans="1:29" s="50" customFormat="1" ht="12.75" customHeight="1">
      <c r="A62" s="45" t="s">
        <v>66</v>
      </c>
      <c r="B62" s="85"/>
      <c r="C62" s="7" t="s">
        <v>30</v>
      </c>
      <c r="D62" s="85" t="s">
        <v>31</v>
      </c>
      <c r="F62" s="86" t="s">
        <v>67</v>
      </c>
      <c r="G62" s="185"/>
      <c r="H62" s="193"/>
      <c r="I62" s="52"/>
      <c r="J62" s="216"/>
      <c r="K62" s="221"/>
      <c r="L62" s="221"/>
      <c r="M62" s="221"/>
      <c r="N62" s="221"/>
      <c r="O62" s="216"/>
      <c r="P62" s="216"/>
      <c r="Q62" s="216"/>
      <c r="R62" s="216"/>
      <c r="S62" s="216"/>
      <c r="T62" s="216"/>
      <c r="U62" s="216"/>
      <c r="V62" s="216"/>
      <c r="W62" s="216"/>
      <c r="X62" s="216"/>
      <c r="Y62" s="216"/>
      <c r="Z62" s="216"/>
      <c r="AA62" s="216"/>
      <c r="AB62" s="216"/>
      <c r="AC62" s="216"/>
    </row>
    <row r="63" spans="1:29" s="90" customFormat="1" ht="20.100000000000001" customHeight="1">
      <c r="A63" s="88" t="s">
        <v>97</v>
      </c>
      <c r="B63" s="89"/>
      <c r="C63" s="89"/>
      <c r="D63" s="89"/>
      <c r="F63" s="91"/>
      <c r="G63" s="91"/>
      <c r="H63" s="92"/>
      <c r="I63" s="188"/>
      <c r="J63" s="217"/>
      <c r="K63" s="217"/>
      <c r="L63" s="217"/>
      <c r="M63" s="217"/>
      <c r="N63" s="217"/>
      <c r="O63" s="217"/>
      <c r="P63" s="217"/>
      <c r="Q63" s="217"/>
      <c r="R63" s="217"/>
      <c r="S63" s="217"/>
      <c r="T63" s="217"/>
      <c r="U63" s="217"/>
      <c r="V63" s="217"/>
      <c r="W63" s="217"/>
      <c r="X63" s="217"/>
      <c r="Y63" s="217"/>
      <c r="Z63" s="217"/>
      <c r="AA63" s="217"/>
      <c r="AB63" s="217"/>
      <c r="AC63" s="217"/>
    </row>
    <row r="64" spans="1:29" s="5" customFormat="1">
      <c r="A64" s="11"/>
      <c r="F64" s="6"/>
      <c r="G64" s="41"/>
      <c r="H64" s="41"/>
      <c r="I64" s="188"/>
      <c r="J64" s="196"/>
      <c r="K64" s="196"/>
      <c r="L64" s="196"/>
      <c r="M64" s="196"/>
      <c r="N64" s="196"/>
      <c r="O64" s="196"/>
      <c r="P64" s="196"/>
      <c r="Q64" s="196"/>
      <c r="R64" s="196"/>
      <c r="S64" s="196"/>
      <c r="T64" s="196"/>
      <c r="U64" s="196"/>
      <c r="V64" s="196"/>
      <c r="W64" s="196"/>
      <c r="X64" s="196"/>
      <c r="Y64" s="196"/>
      <c r="Z64" s="196"/>
      <c r="AA64" s="196"/>
      <c r="AB64" s="196"/>
      <c r="AC64" s="196"/>
    </row>
    <row r="65" spans="1:14">
      <c r="A65" s="49"/>
      <c r="J65" s="218"/>
      <c r="K65" s="218"/>
      <c r="L65" s="218"/>
      <c r="M65" s="218"/>
      <c r="N65" s="218"/>
    </row>
    <row r="66" spans="1:14">
      <c r="A66" s="49"/>
      <c r="J66" s="218"/>
      <c r="K66" s="218"/>
      <c r="L66" s="218"/>
      <c r="M66" s="218"/>
      <c r="N66" s="218"/>
    </row>
    <row r="67" spans="1:14">
      <c r="A67" s="49"/>
      <c r="J67" s="218"/>
      <c r="K67" s="218"/>
      <c r="L67" s="218"/>
      <c r="M67" s="218"/>
      <c r="N67" s="218"/>
    </row>
    <row r="68" spans="1:14">
      <c r="A68" s="49"/>
      <c r="J68" s="218"/>
      <c r="K68" s="218"/>
      <c r="L68" s="218"/>
      <c r="M68" s="218"/>
      <c r="N68" s="218"/>
    </row>
    <row r="69" spans="1:14">
      <c r="A69" s="49"/>
      <c r="J69" s="218"/>
      <c r="K69" s="218"/>
      <c r="L69" s="218"/>
      <c r="M69" s="218"/>
      <c r="N69" s="218"/>
    </row>
    <row r="70" spans="1:14">
      <c r="A70" s="49"/>
      <c r="J70" s="218"/>
      <c r="K70" s="218"/>
      <c r="L70" s="218"/>
      <c r="M70" s="218"/>
      <c r="N70" s="218"/>
    </row>
    <row r="71" spans="1:14">
      <c r="A71" s="49"/>
      <c r="J71" s="218"/>
      <c r="K71" s="218"/>
      <c r="L71" s="218"/>
      <c r="M71" s="218"/>
      <c r="N71" s="218"/>
    </row>
    <row r="72" spans="1:14">
      <c r="A72" s="49"/>
      <c r="J72" s="218"/>
      <c r="K72" s="218"/>
      <c r="L72" s="218"/>
      <c r="M72" s="218"/>
      <c r="N72" s="218"/>
    </row>
    <row r="73" spans="1:14">
      <c r="A73" s="49"/>
      <c r="J73" s="218"/>
      <c r="K73" s="218"/>
      <c r="L73" s="218"/>
      <c r="M73" s="218"/>
      <c r="N73" s="218"/>
    </row>
    <row r="74" spans="1:14">
      <c r="A74" s="49"/>
      <c r="J74" s="218"/>
      <c r="K74" s="218"/>
      <c r="L74" s="218"/>
      <c r="M74" s="218"/>
      <c r="N74" s="218"/>
    </row>
    <row r="75" spans="1:14">
      <c r="A75" s="49"/>
    </row>
    <row r="76" spans="1:14">
      <c r="A76" s="49"/>
    </row>
    <row r="77" spans="1:14">
      <c r="A77" s="49"/>
    </row>
    <row r="78" spans="1:14">
      <c r="A78" s="49"/>
    </row>
  </sheetData>
  <sheetProtection password="E8BE" sheet="1" objects="1" scenarios="1" insertRows="0" selectLockedCells="1"/>
  <mergeCells count="10">
    <mergeCell ref="F55:I55"/>
    <mergeCell ref="H18:I18"/>
    <mergeCell ref="A55:D55"/>
    <mergeCell ref="A3:I3"/>
    <mergeCell ref="A4:I4"/>
    <mergeCell ref="B8:D8"/>
    <mergeCell ref="B9:D9"/>
    <mergeCell ref="B10:D10"/>
    <mergeCell ref="B11:D11"/>
    <mergeCell ref="B12:D12"/>
  </mergeCells>
  <phoneticPr fontId="2" type="noConversion"/>
  <dataValidations disablePrompts="1" count="1">
    <dataValidation allowBlank="1" showErrorMessage="1" promptTitle="Address Instructions" sqref="B8:D12"/>
  </dataValidations>
  <printOptions horizontalCentered="1"/>
  <pageMargins left="0.25" right="0.25" top="0.25" bottom="0.5" header="0" footer="0.25"/>
  <pageSetup scale="93" orientation="portrait" blackAndWhite="1" r:id="rId1"/>
  <headerFooter>
    <oddFooter>&amp;L&amp;8Printed &amp;D&amp;R&amp;8BDE  434 (Rev. 12/20/12)</oddFooter>
  </headerFooter>
  <ignoredErrors>
    <ignoredError sqref="B38" evalError="1"/>
  </ignoredErrors>
  <drawing r:id="rId2"/>
  <legacyDrawing r:id="rId3"/>
  <oleObjects>
    <oleObject progId="Word.Document.8" shapeId="2049" r:id="rId4"/>
    <oleObject progId="Word.Picture.8" shapeId="2059" r:id="rId5"/>
    <oleObject progId="Word.Picture.8" shapeId="2061" r:id="rId6"/>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EmailTo xmlns="http://schemas.microsoft.com/sharepoint/v3" xsi:nil="true"/>
    <Document_x0020_Title xmlns="333116d5-d62d-4a93-af39-750c9afce3c1" xsi:nil="true"/>
    <EmailSender xmlns="http://schemas.microsoft.com/sharepoint/v3" xsi:nil="true"/>
    <EmailFrom xmlns="http://schemas.microsoft.com/sharepoint/v3" xsi:nil="true"/>
    <EmailSubject xmlns="http://schemas.microsoft.com/sharepoint/v3" xsi:nil="true"/>
    <EmailCc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01287A33B321447B9212D53FE4B6B88" ma:contentTypeVersion="6" ma:contentTypeDescription="Create a new document." ma:contentTypeScope="" ma:versionID="95c40d9936beacf8782e617ec979997c">
  <xsd:schema xmlns:xsd="http://www.w3.org/2001/XMLSchema" xmlns:p="http://schemas.microsoft.com/office/2006/metadata/properties" xmlns:ns1="http://schemas.microsoft.com/sharepoint/v3" xmlns:ns2="333116d5-d62d-4a93-af39-750c9afce3c1" targetNamespace="http://schemas.microsoft.com/office/2006/metadata/properties" ma:root="true" ma:fieldsID="28c6e9d725cda4e1a4d9472533fe451e" ns1:_="" ns2:_="">
    <xsd:import namespace="http://schemas.microsoft.com/sharepoint/v3"/>
    <xsd:import namespace="333116d5-d62d-4a93-af39-750c9afce3c1"/>
    <xsd:element name="properties">
      <xsd:complexType>
        <xsd:sequence>
          <xsd:element name="documentManagement">
            <xsd:complexType>
              <xsd:all>
                <xsd:element ref="ns1:EmailSender" minOccurs="0"/>
                <xsd:element ref="ns1:EmailTo" minOccurs="0"/>
                <xsd:element ref="ns1:EmailCc" minOccurs="0"/>
                <xsd:element ref="ns1:EmailFrom" minOccurs="0"/>
                <xsd:element ref="ns1:EmailSubject" minOccurs="0"/>
                <xsd:element ref="ns2:Document_x0020_Titl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EmailSender" ma:index="8" nillable="true" ma:displayName="E-Mail Sender" ma:hidden="true" ma:internalName="EmailSender">
      <xsd:simpleType>
        <xsd:restriction base="dms:Note"/>
      </xsd:simpleType>
    </xsd:element>
    <xsd:element name="EmailTo" ma:index="9" nillable="true" ma:displayName="E-Mail To" ma:hidden="true" ma:internalName="EmailTo">
      <xsd:simpleType>
        <xsd:restriction base="dms:Note"/>
      </xsd:simpleType>
    </xsd:element>
    <xsd:element name="EmailCc" ma:index="10" nillable="true" ma:displayName="E-Mail Cc" ma:hidden="true" ma:internalName="EmailCc">
      <xsd:simpleType>
        <xsd:restriction base="dms:Note"/>
      </xsd:simpleType>
    </xsd:element>
    <xsd:element name="EmailFrom" ma:index="11" nillable="true" ma:displayName="E-Mail From" ma:hidden="true" ma:internalName="EmailFrom">
      <xsd:simpleType>
        <xsd:restriction base="dms:Text"/>
      </xsd:simpleType>
    </xsd:element>
    <xsd:element name="EmailSubject" ma:index="12" nillable="true" ma:displayName="E-Mail Subject" ma:hidden="true" ma:internalName="EmailSubject">
      <xsd:simpleType>
        <xsd:restriction base="dms:Text"/>
      </xsd:simpleType>
    </xsd:element>
  </xsd:schema>
  <xsd:schema xmlns:xsd="http://www.w3.org/2001/XMLSchema" xmlns:dms="http://schemas.microsoft.com/office/2006/documentManagement/types" targetNamespace="333116d5-d62d-4a93-af39-750c9afce3c1" elementFormDefault="qualified">
    <xsd:import namespace="http://schemas.microsoft.com/office/2006/documentManagement/types"/>
    <xsd:element name="Document_x0020_Title" ma:index="13" nillable="true" ma:displayName="Document Title" ma:internalName="Document_x0020_Titl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330B106-C789-4473-98E4-FC6229ED3D71}">
  <ds:schemaRefs>
    <ds:schemaRef ds:uri="http://schemas.microsoft.com/sharepoint/v3/contenttype/forms"/>
  </ds:schemaRefs>
</ds:datastoreItem>
</file>

<file path=customXml/itemProps2.xml><?xml version="1.0" encoding="utf-8"?>
<ds:datastoreItem xmlns:ds="http://schemas.openxmlformats.org/officeDocument/2006/customXml" ds:itemID="{1AD30CCD-099A-44A1-BEA2-F4BB1483FD2F}">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microsoft.com/sharepoint/v3"/>
    <ds:schemaRef ds:uri="333116d5-d62d-4a93-af39-750c9afce3c1"/>
    <ds:schemaRef ds:uri="http://schemas.openxmlformats.org/package/2006/metadata/core-properties"/>
  </ds:schemaRefs>
</ds:datastoreItem>
</file>

<file path=customXml/itemProps3.xml><?xml version="1.0" encoding="utf-8"?>
<ds:datastoreItem xmlns:ds="http://schemas.openxmlformats.org/officeDocument/2006/customXml" ds:itemID="{87A0B41C-6ADF-4E4B-8F3E-A09EE1ADC4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33116d5-d62d-4a93-af39-750c9afce3c1"/>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23</vt:i4>
      </vt:variant>
    </vt:vector>
  </HeadingPairs>
  <TitlesOfParts>
    <vt:vector size="28" baseType="lpstr">
      <vt:lpstr>Instructions</vt:lpstr>
      <vt:lpstr>Progress Report Phase III</vt:lpstr>
      <vt:lpstr>Personnel Summary</vt:lpstr>
      <vt:lpstr>Direct Cost Summary</vt:lpstr>
      <vt:lpstr>CPFF Invoice</vt:lpstr>
      <vt:lpstr>'Direct Cost Summary'!DirectCost</vt:lpstr>
      <vt:lpstr>'Personnel Summary'!DSTotal1</vt:lpstr>
      <vt:lpstr>'Personnel Summary'!DSTotal2</vt:lpstr>
      <vt:lpstr>'CPFF Invoice'!EarnedToDate</vt:lpstr>
      <vt:lpstr>'Personnel Summary'!Hours1</vt:lpstr>
      <vt:lpstr>'Personnel Summary'!Hours2</vt:lpstr>
      <vt:lpstr>'CPFF Invoice'!Invoice</vt:lpstr>
      <vt:lpstr>'Personnel Summary'!OTPCost</vt:lpstr>
      <vt:lpstr>'Personnel Summary'!PerSum1</vt:lpstr>
      <vt:lpstr>'Personnel Summary'!PerSum2</vt:lpstr>
      <vt:lpstr>'CPFF Invoice'!Print_Area</vt:lpstr>
      <vt:lpstr>'Direct Cost Summary'!Print_Area</vt:lpstr>
      <vt:lpstr>Instructions!Print_Area</vt:lpstr>
      <vt:lpstr>'Personnel Summary'!Print_Area</vt:lpstr>
      <vt:lpstr>'Progress Report Phase III'!Print_Area</vt:lpstr>
      <vt:lpstr>'Direct Cost Summary'!Print_Titles</vt:lpstr>
      <vt:lpstr>'Personnel Summary'!Print_Titles</vt:lpstr>
      <vt:lpstr>'Progress Report Phase III'!Print_Titles</vt:lpstr>
      <vt:lpstr>'Progress Report Phase III'!ProgRpt1</vt:lpstr>
      <vt:lpstr>'Progress Report Phase III'!ProgRpt2</vt:lpstr>
      <vt:lpstr>'Personnel Summary'!QDSTotal</vt:lpstr>
      <vt:lpstr>'Personnel Summary'!QHours</vt:lpstr>
      <vt:lpstr>'Direct Cost Summary'!TotalDC</vt:lpstr>
    </vt:vector>
  </TitlesOfParts>
  <Company>IDOT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Plus Fixed Fee Invoice (Phase III)</dc:title>
  <dc:subject>BDE 434</dc:subject>
  <dc:creator>IDOT</dc:creator>
  <cp:lastModifiedBy>luigsj</cp:lastModifiedBy>
  <cp:lastPrinted>2012-12-20T17:04:06Z</cp:lastPrinted>
  <dcterms:created xsi:type="dcterms:W3CDTF">2008-10-20T17:34:51Z</dcterms:created>
  <dcterms:modified xsi:type="dcterms:W3CDTF">2012-12-20T17:57:39Z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0x010100801287A33B321447B9212D53FE4B6B88</vt:lpwstr>
  </property>
</Properties>
</file>