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9980" windowHeight="8580"/>
  </bookViews>
  <sheets>
    <sheet name="Functions-batchI" sheetId="1" r:id="rId1"/>
  </sheets>
  <calcPr calcId="145621"/>
</workbook>
</file>

<file path=xl/calcChain.xml><?xml version="1.0" encoding="utf-8"?>
<calcChain xmlns="http://schemas.openxmlformats.org/spreadsheetml/2006/main">
  <c r="G3" i="1" l="1"/>
  <c r="B2" i="1" s="1"/>
  <c r="I8" i="1"/>
  <c r="I6" i="1"/>
  <c r="I2" i="1"/>
  <c r="B31" i="1" s="1"/>
  <c r="I3" i="1"/>
  <c r="G9" i="1"/>
  <c r="I4" i="1"/>
  <c r="G6" i="1"/>
  <c r="B37" i="1" s="1"/>
  <c r="G5" i="1"/>
  <c r="I7" i="1"/>
  <c r="I9" i="1"/>
  <c r="I5" i="1"/>
  <c r="I10" i="1"/>
  <c r="B29" i="1" s="1"/>
  <c r="G4" i="1"/>
  <c r="G7" i="1"/>
  <c r="G8" i="1"/>
  <c r="B21" i="1" s="1"/>
  <c r="G10" i="1"/>
  <c r="G2" i="1"/>
  <c r="B18" i="1" l="1"/>
  <c r="B8" i="1"/>
  <c r="B10" i="1"/>
  <c r="B27" i="1"/>
  <c r="B34" i="1"/>
  <c r="B35" i="1"/>
  <c r="B25" i="1"/>
  <c r="B7" i="1"/>
  <c r="B11" i="1"/>
  <c r="B32" i="1"/>
  <c r="B4" i="1"/>
  <c r="B19" i="1"/>
  <c r="B13" i="1"/>
  <c r="B5" i="1"/>
  <c r="B14" i="1"/>
  <c r="B23" i="1"/>
</calcChain>
</file>

<file path=xl/sharedStrings.xml><?xml version="1.0" encoding="utf-8"?>
<sst xmlns="http://schemas.openxmlformats.org/spreadsheetml/2006/main" count="50" uniqueCount="31">
  <si>
    <t>Array 1</t>
  </si>
  <si>
    <t>Array 2</t>
  </si>
  <si>
    <t xml:space="preserve">FACTDOUBLE function </t>
  </si>
  <si>
    <t xml:space="preserve">ERFC function </t>
  </si>
  <si>
    <t xml:space="preserve">ERF function </t>
  </si>
  <si>
    <t xml:space="preserve">CUMPRINC function </t>
  </si>
  <si>
    <t xml:space="preserve">CUMIPMT function </t>
  </si>
  <si>
    <t xml:space="preserve">CONVERT function </t>
  </si>
  <si>
    <t xml:space="preserve">ASINH function </t>
  </si>
  <si>
    <t>CHISQ.INV.RT function, CHIINV function (already in bug 70797)</t>
  </si>
  <si>
    <t>Function in use:</t>
  </si>
  <si>
    <t>BETA.INV function</t>
  </si>
  <si>
    <t>BETADIST function (old compatability function)</t>
  </si>
  <si>
    <t>BETAINV function  (old compatability function)</t>
  </si>
  <si>
    <t>BINOM.DIST function (new)</t>
  </si>
  <si>
    <t>BINOMDIST function (old compatability function)</t>
  </si>
  <si>
    <t>BETA.DIST function (new, option "cumulative" added compared to old function)</t>
  </si>
  <si>
    <t>BINOM.INV function (new)</t>
  </si>
  <si>
    <t>CRITBINOM function (old compatability function)</t>
  </si>
  <si>
    <t>see bug 70797</t>
  </si>
  <si>
    <t>CHISQ.TEST function (new)</t>
  </si>
  <si>
    <t>CHITEST function (compatability function)</t>
  </si>
  <si>
    <t>Improved function (copied from list http://office.microsoft.com/en-us/excel-help/what-s-new-changes-made-to-excel-functions-HA010355760.aspx)</t>
  </si>
  <si>
    <t>FDIST function (old compatability function)</t>
  </si>
  <si>
    <t>F.DIST.RT function (new)</t>
  </si>
  <si>
    <t>F.INV.RT function (new)</t>
  </si>
  <si>
    <t>FINV function (old compatability function)</t>
  </si>
  <si>
    <t>Master source value: Please change this value to let Calc recalculate all formulas and therefore show the error messages:</t>
  </si>
  <si>
    <t>Does it work in Calc?</t>
  </si>
  <si>
    <t>yes</t>
  </si>
  <si>
    <t>no,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</si>
</sst>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1" fillId="5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0" borderId="0" xfId="0" applyFont="1"/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98" zoomScaleNormal="98" workbookViewId="0">
      <selection activeCell="C7" sqref="C7"/>
    </sheetView>
  </sheetViews>
  <sheetFormatPr defaultRowHeight="15" x14ac:dyDescent="0.25"/>
  <cols>
    <col min="1" max="1" width="66.28515625" customWidth="1"/>
    <col min="2" max="2" width="15.140625" bestFit="1" customWidth="1"/>
    <col min="3" max="3" width="19.28515625" bestFit="1" customWidth="1"/>
    <col min="4" max="4" width="2.7109375" customWidth="1"/>
    <col min="5" max="5" width="27.5703125" customWidth="1"/>
    <col min="6" max="6" width="2.140625" customWidth="1"/>
    <col min="8" max="8" width="2.140625" customWidth="1"/>
  </cols>
  <sheetData>
    <row r="1" spans="1:9" ht="75" x14ac:dyDescent="0.25">
      <c r="A1" s="7" t="s">
        <v>22</v>
      </c>
      <c r="B1" s="8" t="s">
        <v>10</v>
      </c>
      <c r="C1" s="8" t="s">
        <v>28</v>
      </c>
      <c r="D1" s="9"/>
      <c r="E1" s="10" t="s">
        <v>27</v>
      </c>
      <c r="G1" s="2" t="s">
        <v>0</v>
      </c>
      <c r="I1" s="2" t="s">
        <v>1</v>
      </c>
    </row>
    <row r="2" spans="1:9" x14ac:dyDescent="0.25">
      <c r="A2" s="1" t="s">
        <v>8</v>
      </c>
      <c r="B2" s="6">
        <f>ASINH(G3)</f>
        <v>1.1947632172871094</v>
      </c>
      <c r="C2" s="1" t="s">
        <v>29</v>
      </c>
      <c r="E2" s="5">
        <v>2</v>
      </c>
      <c r="G2" s="1">
        <f>$E$2/1</f>
        <v>2</v>
      </c>
      <c r="I2" s="1">
        <f>$E$2*22</f>
        <v>44</v>
      </c>
    </row>
    <row r="3" spans="1:9" x14ac:dyDescent="0.25">
      <c r="A3" s="1"/>
      <c r="B3" s="6"/>
      <c r="C3" s="1"/>
      <c r="E3" s="4"/>
      <c r="G3" s="1">
        <f>$E$2*0.75</f>
        <v>1.5</v>
      </c>
      <c r="I3" s="1">
        <f>$E$2/1.5</f>
        <v>1.3333333333333333</v>
      </c>
    </row>
    <row r="4" spans="1:9" x14ac:dyDescent="0.25">
      <c r="A4" s="1" t="s">
        <v>16</v>
      </c>
      <c r="B4" s="6">
        <f>_xlfn.BETA.DIST(G2,G5,G6,TRUE,G4,I4)</f>
        <v>0</v>
      </c>
      <c r="C4" s="1" t="s">
        <v>30</v>
      </c>
      <c r="E4" s="3"/>
      <c r="G4" s="1">
        <f>$E$2/1</f>
        <v>2</v>
      </c>
      <c r="I4" s="1">
        <f>$E$2*2.5</f>
        <v>5</v>
      </c>
    </row>
    <row r="5" spans="1:9" x14ac:dyDescent="0.25">
      <c r="A5" s="1" t="s">
        <v>12</v>
      </c>
      <c r="B5" s="6">
        <f>BETADIST(G2,G5,G6,G4,I4)</f>
        <v>0</v>
      </c>
      <c r="C5" s="1" t="s">
        <v>29</v>
      </c>
      <c r="E5" s="3"/>
      <c r="G5" s="1">
        <f>$E$2/15</f>
        <v>0.13333333333333333</v>
      </c>
      <c r="I5" s="1">
        <f>$E$2/2</f>
        <v>1</v>
      </c>
    </row>
    <row r="6" spans="1:9" x14ac:dyDescent="0.25">
      <c r="A6" s="1"/>
      <c r="B6" s="6"/>
      <c r="C6" s="1"/>
      <c r="G6" s="1">
        <f>$E$2/1.5</f>
        <v>1.3333333333333333</v>
      </c>
      <c r="I6" s="1">
        <f>$E$2</f>
        <v>2</v>
      </c>
    </row>
    <row r="7" spans="1:9" x14ac:dyDescent="0.25">
      <c r="A7" s="1" t="s">
        <v>11</v>
      </c>
      <c r="B7" s="6">
        <f>_xlfn.BETA.INV(G5,G7,I5,I10,I4)</f>
        <v>2.4605934866804429</v>
      </c>
      <c r="C7" s="1" t="s">
        <v>30</v>
      </c>
      <c r="G7" s="1">
        <f>$E$2/1</f>
        <v>2</v>
      </c>
      <c r="I7" s="1">
        <f>$E$2*3</f>
        <v>6</v>
      </c>
    </row>
    <row r="8" spans="1:9" x14ac:dyDescent="0.25">
      <c r="A8" s="1" t="s">
        <v>13</v>
      </c>
      <c r="B8" s="6">
        <f>BETAINV(G5,G7,I5,I10,I4)</f>
        <v>2.4605934866804429</v>
      </c>
      <c r="C8" s="1" t="s">
        <v>29</v>
      </c>
      <c r="G8" s="1">
        <f>$E$2/1</f>
        <v>2</v>
      </c>
      <c r="I8" s="1">
        <f>$E$2*3.3</f>
        <v>6.6</v>
      </c>
    </row>
    <row r="9" spans="1:9" x14ac:dyDescent="0.25">
      <c r="A9" s="1"/>
      <c r="B9" s="6"/>
      <c r="C9" s="1"/>
      <c r="G9" s="1">
        <f>$E$2*2</f>
        <v>4</v>
      </c>
      <c r="I9" s="1">
        <f>$E$2*4</f>
        <v>8</v>
      </c>
    </row>
    <row r="10" spans="1:9" x14ac:dyDescent="0.25">
      <c r="A10" s="1" t="s">
        <v>14</v>
      </c>
      <c r="B10" s="6">
        <f>_xlfn.BINOM.DIST(G2,I2,G5,TRUE)</f>
        <v>5.5580190633897783E-2</v>
      </c>
      <c r="C10" s="1" t="s">
        <v>30</v>
      </c>
      <c r="G10" s="1">
        <f>$E$2/1</f>
        <v>2</v>
      </c>
      <c r="I10" s="1">
        <f>$E$2/2</f>
        <v>1</v>
      </c>
    </row>
    <row r="11" spans="1:9" x14ac:dyDescent="0.25">
      <c r="A11" s="1" t="s">
        <v>15</v>
      </c>
      <c r="B11" s="6">
        <f>BINOMDIST(G2,I2,G5,TRUE)</f>
        <v>5.5580190633897783E-2</v>
      </c>
      <c r="C11" s="1" t="s">
        <v>29</v>
      </c>
    </row>
    <row r="12" spans="1:9" x14ac:dyDescent="0.25">
      <c r="A12" s="1"/>
      <c r="B12" s="6"/>
      <c r="C12" s="1"/>
    </row>
    <row r="13" spans="1:9" x14ac:dyDescent="0.25">
      <c r="A13" s="1" t="s">
        <v>17</v>
      </c>
      <c r="B13" s="6">
        <f>_xlfn.BINOM.INV(I2,G5,G5)</f>
        <v>3</v>
      </c>
      <c r="C13" s="1" t="s">
        <v>30</v>
      </c>
    </row>
    <row r="14" spans="1:9" x14ac:dyDescent="0.25">
      <c r="A14" s="1" t="s">
        <v>18</v>
      </c>
      <c r="B14" s="6">
        <f>CRITBINOM(I2,G5,G5)</f>
        <v>3</v>
      </c>
      <c r="C14" s="1" t="s">
        <v>29</v>
      </c>
    </row>
    <row r="15" spans="1:9" x14ac:dyDescent="0.25">
      <c r="A15" s="1"/>
      <c r="B15" s="6"/>
      <c r="C15" s="1"/>
    </row>
    <row r="16" spans="1:9" x14ac:dyDescent="0.25">
      <c r="A16" s="1" t="s">
        <v>9</v>
      </c>
      <c r="B16" s="6" t="s">
        <v>19</v>
      </c>
      <c r="C16" s="1"/>
    </row>
    <row r="17" spans="1:3" x14ac:dyDescent="0.25">
      <c r="A17" s="1"/>
      <c r="B17" s="6"/>
      <c r="C17" s="1"/>
    </row>
    <row r="18" spans="1:3" x14ac:dyDescent="0.25">
      <c r="A18" s="1" t="s">
        <v>20</v>
      </c>
      <c r="B18" s="6">
        <f>_xlfn.CHISQ.TEST(G2:G10,I2:I10)</f>
        <v>1.8744045912597986E-8</v>
      </c>
      <c r="C18" s="1" t="s">
        <v>30</v>
      </c>
    </row>
    <row r="19" spans="1:3" x14ac:dyDescent="0.25">
      <c r="A19" s="1" t="s">
        <v>21</v>
      </c>
      <c r="B19" s="6">
        <f>CHITEST(G2:G10,I2:I10)</f>
        <v>1.8744045912597986E-8</v>
      </c>
      <c r="C19" s="1" t="s">
        <v>29</v>
      </c>
    </row>
    <row r="20" spans="1:3" x14ac:dyDescent="0.25">
      <c r="A20" s="1"/>
      <c r="B20" s="6"/>
      <c r="C20" s="1"/>
    </row>
    <row r="21" spans="1:3" x14ac:dyDescent="0.25">
      <c r="A21" s="1" t="s">
        <v>7</v>
      </c>
      <c r="B21" s="6">
        <f>CONVERT(G8,"m","in")</f>
        <v>78.740157480314963</v>
      </c>
      <c r="C21" s="1" t="s">
        <v>29</v>
      </c>
    </row>
    <row r="22" spans="1:3" x14ac:dyDescent="0.25">
      <c r="A22" s="1"/>
      <c r="B22" s="6"/>
      <c r="C22" s="1"/>
    </row>
    <row r="23" spans="1:3" x14ac:dyDescent="0.25">
      <c r="A23" s="1" t="s">
        <v>6</v>
      </c>
      <c r="B23" s="6">
        <f>CUMIPMT(G6,G8,G9,I5,I6,0)</f>
        <v>-9.0666666666666664</v>
      </c>
      <c r="C23" s="1" t="s">
        <v>29</v>
      </c>
    </row>
    <row r="24" spans="1:3" x14ac:dyDescent="0.25">
      <c r="A24" s="1"/>
      <c r="B24" s="6"/>
      <c r="C24" s="1"/>
    </row>
    <row r="25" spans="1:3" x14ac:dyDescent="0.25">
      <c r="A25" s="1" t="s">
        <v>5</v>
      </c>
      <c r="B25" s="6">
        <f>CUMPRINC(G6,G8,G9,I5,I6,0)</f>
        <v>-4</v>
      </c>
      <c r="C25" s="1" t="s">
        <v>29</v>
      </c>
    </row>
    <row r="26" spans="1:3" x14ac:dyDescent="0.25">
      <c r="A26" s="1"/>
      <c r="B26" s="6"/>
      <c r="C26" s="1"/>
    </row>
    <row r="27" spans="1:3" x14ac:dyDescent="0.25">
      <c r="A27" s="1" t="s">
        <v>4</v>
      </c>
      <c r="B27" s="6">
        <f>ERF(G8,I7)</f>
        <v>4.6777349810472879E-3</v>
      </c>
      <c r="C27" s="1" t="s">
        <v>29</v>
      </c>
    </row>
    <row r="28" spans="1:3" x14ac:dyDescent="0.25">
      <c r="A28" s="1"/>
      <c r="B28" s="6"/>
      <c r="C28" s="1"/>
    </row>
    <row r="29" spans="1:3" x14ac:dyDescent="0.25">
      <c r="A29" s="1" t="s">
        <v>3</v>
      </c>
      <c r="B29" s="6">
        <f>ERFC(I10)</f>
        <v>0.15729920705028513</v>
      </c>
      <c r="C29" s="1" t="s">
        <v>29</v>
      </c>
    </row>
    <row r="30" spans="1:3" x14ac:dyDescent="0.25">
      <c r="A30" s="1"/>
      <c r="B30" s="6"/>
      <c r="C30" s="1"/>
    </row>
    <row r="31" spans="1:3" x14ac:dyDescent="0.25">
      <c r="A31" s="1" t="s">
        <v>24</v>
      </c>
      <c r="B31" s="6">
        <f>_xlfn.F.DIST.RT(I2,I4,G4)</f>
        <v>2.2370572071610775E-2</v>
      </c>
      <c r="C31" s="1" t="s">
        <v>30</v>
      </c>
    </row>
    <row r="32" spans="1:3" x14ac:dyDescent="0.25">
      <c r="A32" s="1" t="s">
        <v>23</v>
      </c>
      <c r="B32" s="6">
        <f>FDIST(I2,I4,G4)</f>
        <v>2.2370572071610775E-2</v>
      </c>
      <c r="C32" s="1" t="s">
        <v>29</v>
      </c>
    </row>
    <row r="33" spans="1:3" x14ac:dyDescent="0.25">
      <c r="A33" s="1"/>
      <c r="B33" s="6"/>
      <c r="C33" s="1"/>
    </row>
    <row r="34" spans="1:3" x14ac:dyDescent="0.25">
      <c r="A34" s="1" t="s">
        <v>25</v>
      </c>
      <c r="B34" s="6">
        <f>_xlfn.F.INV.RT(G5,I6,I7)</f>
        <v>2.8723014617532954</v>
      </c>
      <c r="C34" s="1" t="s">
        <v>30</v>
      </c>
    </row>
    <row r="35" spans="1:3" x14ac:dyDescent="0.25">
      <c r="A35" s="1" t="s">
        <v>26</v>
      </c>
      <c r="B35" s="6">
        <f>FINV(G5,I6,I7)</f>
        <v>2.8723014617532954</v>
      </c>
      <c r="C35" s="1" t="s">
        <v>29</v>
      </c>
    </row>
    <row r="36" spans="1:3" x14ac:dyDescent="0.25">
      <c r="A36" s="1"/>
      <c r="B36" s="6"/>
      <c r="C36" s="1"/>
    </row>
    <row r="37" spans="1:3" x14ac:dyDescent="0.25">
      <c r="A37" s="1" t="s">
        <v>2</v>
      </c>
      <c r="B37" s="6">
        <f>FACTDOUBLE(G6)</f>
        <v>1</v>
      </c>
      <c r="C37" s="1" t="s">
        <v>29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Functions-batchI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</dc:creator>
  <cp:lastModifiedBy>gerald</cp:lastModifiedBy>
  <dcterms:created xsi:type="dcterms:W3CDTF">2013-10-01T12:39:24Z</dcterms:created>
  <dcterms:modified xsi:type="dcterms:W3CDTF">2013-10-25T13:16:57Z</dcterms:modified>
</cp:coreProperties>
</file>