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<sst xmlns="http://schemas.openxmlformats.org/spreadsheetml/2006/main" count="19" uniqueCount="19">
  <si>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Monthly KWH</t>
  </si>
  <si>
    <t>Sunlight KWH</t>
  </si>
  <si>
    <t>Baseline</t>
  </si>
  <si>
    <t>Daylight</t>
  </si>
  <si>
    <t>Dark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</si>
  <si>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</si>
  <si>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</si>
  <si>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</si>
  <si>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</si>
  <si>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</si>
  <si>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</si>
  <si>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</si>
  <si>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</si>
  <si>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</si>
  <si>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</si>
  <si>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</si>
  <si>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</si>
  <si>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</si>
  <si>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winter 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</si>
</sst>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1"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workbookViewId="0" topLeftCell="A1">
      <selection activeCell="E15" sqref="E15"/>
    </sheetView>
  </sheetViews>
  <sheetFormatPr defaultColWidth="11.421875" defaultRowHeight="12.75"/>
  <cols>
    <col min="1" max="2" width="11.57421875" style="0" customWidth="1"/>
    <col min="3" max="4" width="11.57421875" style="1" customWidth="1"/>
    <col min="5" max="16384" width="11.57421875" style="0" customWidth="1"/>
  </cols>
  <sheetData>
    <row r="3" spans="3:10" ht="12">
      <c r="C3" s="1" t="s">
        <v>0</v>
      </c>
      <c r="D3" s="1" t="s">
        <v>1</v>
      </c>
      <c r="E3" t="s">
        <v>2</v>
      </c>
      <c r="F3" t="s">
        <v>3</v>
      </c>
      <c r="G3" t="s">
        <v>4</v>
      </c>
      <c r="H3">
        <v>12</v>
      </c>
      <c r="I3">
        <v>1.64</v>
      </c>
      <c r="J3" s="2"/>
    </row>
    <row r="4" spans="2:10" ht="12">
      <c r="B4" t="s">
        <v>5</v>
      </c>
      <c r="C4" s="1">
        <v>1035</v>
      </c>
      <c r="D4" s="1">
        <f>980*0.53</f>
        <v>519.4</v>
      </c>
      <c r="E4">
        <v>24</v>
      </c>
      <c r="H4">
        <v>1</v>
      </c>
      <c r="I4">
        <v>1.7000000000000002</v>
      </c>
      <c r="J4" s="2"/>
    </row>
    <row r="5" spans="2:10" ht="12">
      <c r="B5" t="s">
        <v>6</v>
      </c>
      <c r="C5" s="1">
        <v>998</v>
      </c>
      <c r="D5" s="1">
        <f>980*0.53</f>
        <v>519.4</v>
      </c>
      <c r="E5">
        <v>24</v>
      </c>
      <c r="H5">
        <f>H4+1</f>
        <v>2</v>
      </c>
      <c r="I5">
        <v>1.52</v>
      </c>
      <c r="J5" s="2"/>
    </row>
    <row r="6" spans="2:10" ht="12">
      <c r="B6" t="s">
        <v>7</v>
      </c>
      <c r="C6" s="1">
        <v>1026</v>
      </c>
      <c r="D6" s="1">
        <f>980*0.53</f>
        <v>519.4</v>
      </c>
      <c r="E6">
        <v>24</v>
      </c>
      <c r="H6">
        <f>H5+1</f>
        <v>3</v>
      </c>
      <c r="I6">
        <v>1.37</v>
      </c>
      <c r="J6" s="2"/>
    </row>
    <row r="7" spans="2:10" ht="12">
      <c r="B7" t="s">
        <v>8</v>
      </c>
      <c r="C7" s="1">
        <v>1006</v>
      </c>
      <c r="D7" s="1">
        <f>980*0.53</f>
        <v>519.4</v>
      </c>
      <c r="E7">
        <v>16</v>
      </c>
      <c r="H7">
        <f>H6+1</f>
        <v>4</v>
      </c>
      <c r="I7">
        <v>1.39</v>
      </c>
      <c r="J7" s="2"/>
    </row>
    <row r="8" spans="2:10" ht="12">
      <c r="B8" t="s">
        <v>9</v>
      </c>
      <c r="C8" s="1">
        <v>910</v>
      </c>
      <c r="D8" s="1">
        <f>980*0.53</f>
        <v>519.4</v>
      </c>
      <c r="E8">
        <v>16</v>
      </c>
      <c r="H8">
        <f>H7+1</f>
        <v>5</v>
      </c>
      <c r="I8">
        <v>1.43</v>
      </c>
      <c r="J8" s="2"/>
    </row>
    <row r="9" spans="2:10" ht="12">
      <c r="B9" t="s">
        <v>10</v>
      </c>
      <c r="C9" s="1">
        <v>978</v>
      </c>
      <c r="D9" s="1">
        <f>C9*0.53</f>
        <v>518.34</v>
      </c>
      <c r="E9">
        <v>16</v>
      </c>
      <c r="H9">
        <f>H8+1</f>
        <v>6</v>
      </c>
      <c r="I9">
        <v>1.71</v>
      </c>
      <c r="J9" s="3"/>
    </row>
    <row r="10" spans="2:10" ht="12">
      <c r="B10" t="s">
        <v>11</v>
      </c>
      <c r="C10" s="1">
        <v>1147</v>
      </c>
      <c r="D10" s="1">
        <f>C10*0.53</f>
        <v>607.9100000000001</v>
      </c>
      <c r="E10">
        <v>16</v>
      </c>
      <c r="H10">
        <f>H9+1</f>
        <v>7</v>
      </c>
      <c r="I10">
        <v>1.43</v>
      </c>
      <c r="J10" s="3"/>
    </row>
    <row r="11" spans="2:10" ht="12">
      <c r="B11" t="s">
        <v>12</v>
      </c>
      <c r="C11" s="1">
        <v>1188</v>
      </c>
      <c r="D11" s="1">
        <f>C11*0.53</f>
        <v>629.64</v>
      </c>
      <c r="E11">
        <v>16</v>
      </c>
      <c r="H11">
        <f>H10+1</f>
        <v>8</v>
      </c>
      <c r="I11">
        <v>1.38</v>
      </c>
      <c r="J11" s="3"/>
    </row>
    <row r="12" spans="2:10" ht="12">
      <c r="B12" t="s">
        <v>13</v>
      </c>
      <c r="C12" s="1">
        <v>1103</v>
      </c>
      <c r="D12" s="1">
        <f>C12*0.53</f>
        <v>584.59</v>
      </c>
      <c r="E12">
        <v>16</v>
      </c>
      <c r="H12">
        <f>H11+1</f>
        <v>9</v>
      </c>
      <c r="I12">
        <v>1.33</v>
      </c>
      <c r="J12" s="3"/>
    </row>
    <row r="13" spans="2:10" ht="12">
      <c r="B13" t="s">
        <v>14</v>
      </c>
      <c r="C13" s="1">
        <v>1087</v>
      </c>
      <c r="D13" s="1">
        <f>980*0.53</f>
        <v>519.4</v>
      </c>
      <c r="E13">
        <v>16</v>
      </c>
      <c r="H13">
        <f>H12+1</f>
        <v>10</v>
      </c>
      <c r="I13">
        <v>1.48</v>
      </c>
      <c r="J13" s="3"/>
    </row>
    <row r="14" spans="2:10" ht="12">
      <c r="B14" t="s">
        <v>15</v>
      </c>
      <c r="C14" s="1">
        <v>949</v>
      </c>
      <c r="D14" s="1">
        <f>980*0.53</f>
        <v>519.4</v>
      </c>
      <c r="E14">
        <v>16</v>
      </c>
      <c r="H14">
        <f>H13+1</f>
        <v>11</v>
      </c>
      <c r="I14">
        <v>1.43</v>
      </c>
      <c r="J14" s="3"/>
    </row>
    <row r="15" spans="2:10" ht="12">
      <c r="B15" t="s">
        <v>16</v>
      </c>
      <c r="C15" s="1">
        <v>946</v>
      </c>
      <c r="D15" s="1">
        <f>980*0.53</f>
        <v>519.4</v>
      </c>
      <c r="E15">
        <v>16</v>
      </c>
      <c r="H15">
        <f>H14+1</f>
        <v>12</v>
      </c>
      <c r="I15">
        <v>1.49</v>
      </c>
      <c r="J15" s="3"/>
    </row>
    <row r="16" spans="3:10" ht="12">
      <c r="C16" s="1">
        <f>SUM(C4:C15)</f>
        <v>12373</v>
      </c>
      <c r="D16" s="1">
        <f>SUM(D4:D15)</f>
        <v>6495.6799999999985</v>
      </c>
      <c r="H16">
        <f>H15+1</f>
        <v>13</v>
      </c>
      <c r="I16">
        <v>1.51</v>
      </c>
      <c r="J16" s="3"/>
    </row>
    <row r="17" spans="8:10" ht="12">
      <c r="H17">
        <f>H16+1</f>
        <v>14</v>
      </c>
      <c r="I17">
        <v>1.48</v>
      </c>
      <c r="J17" s="3"/>
    </row>
    <row r="18" spans="8:10" ht="12">
      <c r="H18">
        <f>H17+1</f>
        <v>15</v>
      </c>
      <c r="I18">
        <v>1.4</v>
      </c>
      <c r="J18" s="3"/>
    </row>
    <row r="19" spans="8:10" ht="12">
      <c r="H19">
        <f>H18+1</f>
        <v>16</v>
      </c>
      <c r="I19">
        <v>1.46</v>
      </c>
      <c r="J19" s="3"/>
    </row>
    <row r="20" spans="8:10" ht="12">
      <c r="H20">
        <f>H19+1</f>
        <v>17</v>
      </c>
      <c r="I20">
        <v>2.88</v>
      </c>
      <c r="J20" s="3"/>
    </row>
    <row r="21" spans="8:11" ht="12">
      <c r="H21">
        <f>H20+1</f>
        <v>18</v>
      </c>
      <c r="I21">
        <v>4.01</v>
      </c>
      <c r="J21" s="3">
        <f>SUM(I9:I21)</f>
        <v>22.990000000000002</v>
      </c>
      <c r="K21" s="4">
        <v>0.53</v>
      </c>
    </row>
    <row r="22" spans="8:10" ht="12">
      <c r="H22">
        <f>H21+1</f>
        <v>19</v>
      </c>
      <c r="I22">
        <v>3.37</v>
      </c>
      <c r="J22" s="2"/>
    </row>
    <row r="23" spans="8:10" ht="12">
      <c r="H23">
        <f>H22+1</f>
        <v>20</v>
      </c>
      <c r="I23">
        <v>2.75</v>
      </c>
      <c r="J23" s="2"/>
    </row>
    <row r="24" spans="8:10" ht="12">
      <c r="H24">
        <f>H23+1</f>
        <v>21</v>
      </c>
      <c r="I24">
        <v>2.54</v>
      </c>
      <c r="J24" s="2"/>
    </row>
    <row r="25" spans="8:10" ht="12">
      <c r="H25">
        <f>H24+1</f>
        <v>22</v>
      </c>
      <c r="I25">
        <v>1.53</v>
      </c>
      <c r="J25" s="2"/>
    </row>
    <row r="26" spans="8:11" ht="12">
      <c r="H26">
        <f>H25+1</f>
        <v>23</v>
      </c>
      <c r="I26">
        <v>1.48</v>
      </c>
      <c r="J26" s="2">
        <f>I27-J21</f>
        <v>20.71999999999999</v>
      </c>
      <c r="K26" s="4">
        <v>0.47</v>
      </c>
    </row>
    <row r="27" ht="12">
      <c r="I27">
        <f>SUM(I3:I26)</f>
        <v>43.709999999999994</v>
      </c>
    </row>
    <row r="29" spans="8:9" ht="12">
      <c r="H29" t="s">
        <v>17</v>
      </c>
      <c r="I29">
        <f>SUM(I3:I19)+SUM(I25:I26)</f>
        <v>28.160000000000004</v>
      </c>
    </row>
    <row r="30" ht="12">
      <c r="I30">
        <f>I29/18</f>
        <v>1.5644444444444447</v>
      </c>
    </row>
    <row r="31" spans="8:9" ht="12">
      <c r="H31" t="s">
        <v>18</v>
      </c>
      <c r="I31">
        <f>I30*24</f>
        <v>37.546666666666674</v>
      </c>
    </row>
    <row r="32" ht="12">
      <c r="J32">
        <f>980/30</f>
        <v>32.666666666666664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2012-08-11T05:00:23Z</dcterms:created>
  <dcterms:modified xsi:type="dcterms:W3CDTF">2012-08-11T05:02:00Z</dcterms:modified>
  <cp:category/>
  <cp:version/>
  <cp:contentType/>
  <cp:contentStatus/>
  <cp:revision>2</cp:revision>
</cp:coreProperties>
</file>