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mpl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<sst xmlns="http://schemas.openxmlformats.org/spreadsheetml/2006/main" count="366" uniqueCount="43">
  <si>
    <t xml:space="preserve">Saved in Excel</t>
  </si>
  <si>
    <t xml:space="preserve">COPY&amp;PASTE</t>
  </si>
  <si>
    <t xml:space="preserve">It does not cause an error</t>
  </si>
  <si>
    <t xml:space="preserve">An error occurs</t>
  </si>
  <si>
    <t xml:space="preserve">Order</t>
  </si>
  <si>
    <t xml:space="preserve">Type</t>
  </si>
  <si>
    <t xml:space="preserve">Size</t>
  </si>
  <si>
    <t xml:space="preserve">Open Time</t>
  </si>
  <si>
    <t xml:space="preserve">Open Price</t>
  </si>
  <si>
    <t xml:space="preserve">SL</t>
  </si>
  <si>
    <t xml:space="preserve">Initial SL</t>
  </si>
  <si>
    <t xml:space="preserve">TP</t>
  </si>
  <si>
    <t xml:space="preserve">Close Time</t>
  </si>
  <si>
    <t xml:space="preserve">Close Price</t>
  </si>
  <si>
    <t xml:space="preserve">P/L</t>
  </si>
  <si>
    <t xml:space="preserve">Pips</t>
  </si>
  <si>
    <t xml:space="preserve">Commission</t>
  </si>
  <si>
    <t xml:space="preserve">Drawdown</t>
  </si>
  <si>
    <t xml:space="preserve">Duration</t>
  </si>
  <si>
    <t xml:space="preserve">Comment</t>
  </si>
  <si>
    <t xml:space="preserve">Buy</t>
  </si>
  <si>
    <t xml:space="preserve">02:00:00</t>
  </si>
  <si>
    <t xml:space="preserve">Sell</t>
  </si>
  <si>
    <t xml:space="preserve">04:00:00</t>
  </si>
  <si>
    <t xml:space="preserve">03:00:00</t>
  </si>
  <si>
    <t xml:space="preserve">04:00:05</t>
  </si>
  <si>
    <t xml:space="preserve">01:00:00</t>
  </si>
  <si>
    <t xml:space="preserve">06:00:00</t>
  </si>
  <si>
    <t xml:space="preserve">01:00:01</t>
  </si>
  <si>
    <t xml:space="preserve">05:00:00</t>
  </si>
  <si>
    <t xml:space="preserve">01:00:03</t>
  </si>
  <si>
    <t xml:space="preserve">00:59:59</t>
  </si>
  <si>
    <t xml:space="preserve">03:59:59</t>
  </si>
  <si>
    <t xml:space="preserve">02:00:01</t>
  </si>
  <si>
    <t xml:space="preserve">00:59:58</t>
  </si>
  <si>
    <t xml:space="preserve">08:00:00</t>
  </si>
  <si>
    <t xml:space="preserve">07:00:00</t>
  </si>
  <si>
    <t xml:space="preserve">02:00:06</t>
  </si>
  <si>
    <t xml:space="preserve">02:00:03</t>
  </si>
  <si>
    <t xml:space="preserve">01:00:02</t>
  </si>
  <si>
    <t xml:space="preserve">01:59:59</t>
  </si>
  <si>
    <t xml:space="preserve">04:00:01</t>
  </si>
  <si>
    <t xml:space="preserve">01:59:58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</si>
</sst>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0"/>
    <numFmt numFmtId="166" formatCode="YY/MM/DD\ HH:MM"/>
    <numFmt numFmtId="167" formatCode="0.000"/>
    <numFmt numFmtId="168" formatCode="0.0"/>
    <numFmt numFmtId="169" formatCode="YYYY/MM/DD"/>
    <numFmt numFmtId="170" formatCode="0.00000"/>
    <numFmt numFmtId="171" formatCode="@"/>
    <numFmt numFmtId="172" formatCode="0.0%"/>
    <numFmt numFmtId="173" formatCode="#,##0.00"/>
  </numFmts>
  <fonts count="6">
    <font>
      <sz val="11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Calibri"/>
      <family val="2"/>
      <charset val="1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450"/>
        <bgColor rgb="FFFFFF00"/>
      </patternFill>
    </fill>
    <fill>
      <patternFill patternType="solid">
        <fgColor rgb="FFBCE4E5"/>
        <bgColor rgb="FFD3D3D3"/>
      </patternFill>
    </fill>
    <fill>
      <patternFill patternType="solid">
        <fgColor rgb="FFD3D3D3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CE4E5"/>
      <rgbColor rgb="FFFFF45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8" activeCellId="0" sqref="Q18"/>
    </sheetView>
  </sheetViews>
  <sheetFormatPr defaultRowHeight="13.5" zeroHeight="false" outlineLevelRow="0" outlineLevelCol="0"/>
  <cols>
    <col collapsed="false" customWidth="true" hidden="false" outlineLevel="0" max="2" min="1" style="0" width="9.26"/>
    <col collapsed="false" customWidth="true" hidden="false" outlineLevel="0" max="3" min="3" style="1" width="9.76"/>
    <col collapsed="false" customWidth="true" hidden="false" outlineLevel="0" max="4" min="4" style="2" width="14.76"/>
    <col collapsed="false" customWidth="true" hidden="false" outlineLevel="0" max="5" min="5" style="3" width="11.12"/>
    <col collapsed="false" customWidth="true" hidden="false" outlineLevel="0" max="6" min="6" style="3" width="9.26"/>
    <col collapsed="false" customWidth="true" hidden="false" outlineLevel="0" max="7" min="7" style="3" width="9.88"/>
    <col collapsed="false" customWidth="true" hidden="false" outlineLevel="0" max="8" min="8" style="3" width="9.26"/>
    <col collapsed="false" customWidth="true" hidden="false" outlineLevel="0" max="9" min="9" style="0" width="14.88"/>
    <col collapsed="false" customWidth="true" hidden="false" outlineLevel="0" max="10" min="10" style="3" width="11.12"/>
    <col collapsed="false" customWidth="false" hidden="false" outlineLevel="0" max="11" min="11" style="1" width="11.5"/>
    <col collapsed="false" customWidth="true" hidden="false" outlineLevel="0" max="12" min="12" style="4" width="9.26"/>
    <col collapsed="false" customWidth="true" hidden="false" outlineLevel="0" max="13" min="13" style="1" width="11"/>
    <col collapsed="false" customWidth="true" hidden="false" outlineLevel="0" max="14" min="14" style="4" width="10.38"/>
    <col collapsed="false" customWidth="true" hidden="false" outlineLevel="0" max="15" min="15" style="0" width="11.38"/>
    <col collapsed="false" customWidth="false" hidden="false" outlineLevel="0" max="17" min="16" style="0" width="11.5"/>
    <col collapsed="false" customWidth="true" hidden="false" outlineLevel="0" max="18" min="18" style="0" width="11.62"/>
    <col collapsed="false" customWidth="false" hidden="false" outlineLevel="0" max="19" min="19" style="0" width="11.51"/>
    <col collapsed="false" customWidth="true" hidden="false" outlineLevel="0" max="1025" min="20" style="0" width="8.76"/>
  </cols>
  <sheetData>
    <row r="1" customFormat="false" ht="13.8" hidden="false" customHeight="false" outlineLevel="0" collapsed="false">
      <c r="A1" s="5"/>
      <c r="B1" s="6"/>
      <c r="C1" s="7"/>
      <c r="E1" s="8"/>
      <c r="F1" s="9"/>
      <c r="G1" s="9"/>
      <c r="H1" s="9"/>
      <c r="I1" s="5"/>
      <c r="J1" s="10"/>
    </row>
    <row r="2" customFormat="false" ht="13.8" hidden="false" customHeight="false" outlineLevel="0" collapsed="false">
      <c r="A2" s="11"/>
      <c r="B2" s="12"/>
      <c r="C2" s="13"/>
      <c r="D2" s="14"/>
      <c r="E2" s="11"/>
      <c r="F2" s="15"/>
      <c r="G2" s="15"/>
      <c r="H2" s="15"/>
      <c r="I2" s="12"/>
      <c r="J2" s="15"/>
      <c r="K2" s="16"/>
      <c r="L2" s="17"/>
      <c r="M2" s="16"/>
      <c r="N2" s="17"/>
      <c r="O2" s="11"/>
      <c r="P2" s="11"/>
      <c r="Q2" s="11"/>
    </row>
    <row r="3" customFormat="false" ht="13.8" hidden="false" customHeight="false" outlineLevel="0" collapsed="false">
      <c r="A3" s="18"/>
      <c r="B3" s="19"/>
      <c r="C3" s="20"/>
      <c r="D3" s="20"/>
      <c r="E3" s="20"/>
      <c r="F3" s="15"/>
      <c r="G3" s="15"/>
      <c r="H3" s="15"/>
      <c r="I3" s="21"/>
      <c r="J3" s="15"/>
      <c r="K3" s="16"/>
      <c r="L3" s="17"/>
      <c r="M3" s="16"/>
      <c r="N3" s="17"/>
      <c r="O3" s="11"/>
      <c r="P3" s="22" t="s">
        <v>0</v>
      </c>
      <c r="Q3" s="22"/>
      <c r="R3" s="23" t="s">
        <v>1</v>
      </c>
      <c r="S3" s="23"/>
    </row>
    <row r="4" customFormat="false" ht="13.8" hidden="false" customHeight="false" outlineLevel="0" collapsed="false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2"/>
      <c r="Q4" s="22"/>
      <c r="R4" s="23"/>
      <c r="S4" s="23"/>
      <c r="T4" s="24"/>
    </row>
    <row r="5" customFormat="false" ht="13.8" hidden="false" customHeight="true" outlineLevel="0" collapsed="false">
      <c r="A5" s="11"/>
      <c r="B5" s="25" t="n">
        <f aca="false">(C5+D5+E5)</f>
        <v>106</v>
      </c>
      <c r="C5" s="25" t="n">
        <f aca="false">COUNTIFS($B$11:$B$1000,"Buy",$L$11:$L$1000,"&gt;0")</f>
        <v>44</v>
      </c>
      <c r="D5" s="24" t="n">
        <f aca="false">COUNTIFS($B$11:$B$1000,"Buy",$L$11:$L$1000,"&lt;0")</f>
        <v>62</v>
      </c>
      <c r="E5" s="25" t="n">
        <f aca="false">COUNTIFS($B$11:$B$1000,"Buy",$L$11:$L$1000,"=0")</f>
        <v>0</v>
      </c>
      <c r="F5" s="26" t="n">
        <f aca="false">(C5/B5)</f>
        <v>0.415094339622642</v>
      </c>
      <c r="G5" s="27" t="n">
        <f aca="false">-(K5/L5)</f>
        <v>1.62122314049587</v>
      </c>
      <c r="H5" s="28" t="n">
        <f aca="false">-(I5/J5)</f>
        <v>1.15054545454546</v>
      </c>
      <c r="I5" s="29" t="n">
        <f aca="false">SUMIFS($L$11:$L$1000,$B$11:$B$1000,"Buy",$L$11:$L$1000,"&gt;0")</f>
        <v>949.2</v>
      </c>
      <c r="J5" s="29" t="n">
        <f aca="false">SUMIFS($L$11:$L$1000,$B$11:$B$1000,"Buy",$L$11:$L$1000,"&lt;0")</f>
        <v>-825</v>
      </c>
      <c r="K5" s="27" t="n">
        <f aca="false">(I5/C5)</f>
        <v>21.5727272727273</v>
      </c>
      <c r="L5" s="28" t="n">
        <f aca="false">(J5/D5)</f>
        <v>-13.3064516129032</v>
      </c>
      <c r="M5" s="25" t="n">
        <f aca="false">_xlfn.MAXIFS($L$11:$L$1000,$B$11:$B$1000,"Buy")</f>
        <v>112</v>
      </c>
      <c r="N5" s="25" t="n">
        <f aca="false">_xlfn.MINIFS($L$11:$L$1000,$B$11:$B$1000,"Buy")</f>
        <v>-55.7</v>
      </c>
      <c r="O5" s="30" t="n">
        <f aca="false">_xlfn.MINIFS($N$11:$N$1000,$B$11:$B$1000,"Buy")</f>
        <v>-123.8</v>
      </c>
      <c r="P5" s="31" t="s">
        <v>2</v>
      </c>
      <c r="Q5" s="31"/>
      <c r="R5" s="32" t="s">
        <v>3</v>
      </c>
      <c r="S5" s="32"/>
      <c r="T5" s="24"/>
    </row>
    <row r="6" customFormat="false" ht="13.8" hidden="false" customHeight="false" outlineLevel="0" collapsed="false">
      <c r="A6" s="11"/>
      <c r="B6" s="25" t="n">
        <f aca="false">(C6+D6+E6)</f>
        <v>67</v>
      </c>
      <c r="C6" s="25" t="n">
        <f aca="false">COUNTIFS($B$11:$B$1000,"Sell",$L$11:$L$1000,"&gt;0")</f>
        <v>31</v>
      </c>
      <c r="D6" s="24" t="n">
        <f aca="false">COUNTIFS($B$11:$B$1000,"Sell",$L$11:$L$1000,"&lt;0")</f>
        <v>36</v>
      </c>
      <c r="E6" s="25" t="n">
        <f aca="false">COUNTIFS($B$11:$B$1000,"Sell",$L$11:$L$1000,"=0")</f>
        <v>0</v>
      </c>
      <c r="F6" s="26" t="n">
        <f aca="false">(C6/B6)</f>
        <v>0.462686567164179</v>
      </c>
      <c r="G6" s="27" t="n">
        <f aca="false">-(K6/L6)</f>
        <v>2.50463674119588</v>
      </c>
      <c r="H6" s="28" t="n">
        <f aca="false">-(I6/J6)</f>
        <v>2.1567705271409</v>
      </c>
      <c r="I6" s="29" t="n">
        <f aca="false">SUMIFS($L$11:$L$1000,$B$11:$B$1000,"Sell",$L$11:$L$1000,"&gt;0")</f>
        <v>1100.6</v>
      </c>
      <c r="J6" s="29" t="n">
        <f aca="false">SUMIFS($L$11:$L$1000,$B$11:$B$1000,"Sell",$L$11:$L$1000,"&lt;0")</f>
        <v>-510.3</v>
      </c>
      <c r="K6" s="27" t="n">
        <f aca="false">(I6/C6)</f>
        <v>35.5032258064516</v>
      </c>
      <c r="L6" s="28" t="n">
        <f aca="false">(J6/D6)</f>
        <v>-14.175</v>
      </c>
      <c r="M6" s="25" t="n">
        <f aca="false">_xlfn.MAXIFS($L$11:$L$1000,$B$11:$B$1000,"Sell")</f>
        <v>120.4</v>
      </c>
      <c r="N6" s="25" t="n">
        <f aca="false">_xlfn.MINIFS($L$11:$L$1000,$B$11:$B$1000,"Sell")</f>
        <v>-102.3</v>
      </c>
      <c r="O6" s="30" t="n">
        <f aca="false">_xlfn.MINIFS($N$11:$N$1000,$B$11:$B$1000,"Sell")</f>
        <v>-109</v>
      </c>
      <c r="P6" s="31"/>
      <c r="Q6" s="31"/>
      <c r="R6" s="32"/>
      <c r="S6" s="32"/>
      <c r="T6" s="24"/>
    </row>
    <row r="7" customFormat="false" ht="13.8" hidden="false" customHeight="false" outlineLevel="0" collapsed="false">
      <c r="A7" s="12"/>
      <c r="B7" s="25" t="n">
        <f aca="false">(B5+B6)</f>
        <v>173</v>
      </c>
      <c r="C7" s="25" t="n">
        <f aca="false">(C5+C6)</f>
        <v>75</v>
      </c>
      <c r="D7" s="24" t="n">
        <f aca="false">(D5+D6)</f>
        <v>98</v>
      </c>
      <c r="E7" s="25" t="n">
        <f aca="false">(E5+E6)</f>
        <v>0</v>
      </c>
      <c r="F7" s="26"/>
      <c r="G7" s="27"/>
      <c r="H7" s="28"/>
      <c r="I7" s="28" t="n">
        <f aca="false">(I5+I6)</f>
        <v>2049.8</v>
      </c>
      <c r="J7" s="28" t="n">
        <f aca="false">(J5+J6)</f>
        <v>-1335.3</v>
      </c>
      <c r="K7" s="27"/>
      <c r="L7" s="28"/>
      <c r="M7" s="25"/>
      <c r="N7" s="25"/>
      <c r="O7" s="30"/>
      <c r="P7" s="33" t="n">
        <f aca="false">MAX(FREQUENCY(ROW($L$11:$L$1000),($L$11:$L$1000&lt;=0)*ROW($L$11:$L$1000))-1)</f>
        <v>6</v>
      </c>
      <c r="Q7" s="33" t="n">
        <f aca="false">MAX(FREQUENCY(ROW($L$11:$L$1000),($L$11:$L$1000&gt;=0)*ROW($L$11:$L$1000))-1)</f>
        <v>8</v>
      </c>
      <c r="R7" s="34" t="e">
        <f aca="false">MAX(FREQUENCY(ROW($L$11:$L$1000),($L$11:$L$1000&lt;=0)*ROW($L$11:$L$1000))-1)</f>
        <v>#VALUE!</v>
      </c>
      <c r="S7" s="34" t="e">
        <f aca="false">MAX(FREQUENCY(ROW($L$11:$L$1000),($L$11:$L$1000&gt;=0)*ROW($L$11:$L$1000))-1)</f>
        <v>#VALUE!</v>
      </c>
      <c r="T7" s="24"/>
    </row>
    <row r="8" customFormat="false" ht="13.8" hidden="false" customHeight="false" outlineLevel="0" collapsed="false">
      <c r="A8" s="12"/>
      <c r="B8" s="25"/>
      <c r="C8" s="25"/>
      <c r="D8" s="24"/>
      <c r="E8" s="25"/>
      <c r="F8" s="26" t="n">
        <f aca="false">(C7/B7)</f>
        <v>0.433526011560694</v>
      </c>
      <c r="G8" s="27" t="n">
        <f aca="false">-(K8/L8)</f>
        <v>2.00584537806735</v>
      </c>
      <c r="H8" s="28" t="n">
        <f aca="false">((G8*F8)/(1-F8))</f>
        <v>1.53508574852093</v>
      </c>
      <c r="I8" s="25"/>
      <c r="J8" s="25"/>
      <c r="K8" s="28" t="n">
        <f aca="false">(I7/C7)</f>
        <v>27.3306666666667</v>
      </c>
      <c r="L8" s="28" t="n">
        <f aca="false">(J7/D7)</f>
        <v>-13.6255102040816</v>
      </c>
      <c r="M8" s="25"/>
      <c r="N8" s="25"/>
      <c r="O8" s="25"/>
      <c r="P8" s="25"/>
      <c r="Q8" s="24"/>
      <c r="R8" s="24"/>
      <c r="S8" s="24"/>
      <c r="T8" s="24"/>
    </row>
    <row r="9" customFormat="false" ht="13.5" hidden="false" customHeight="false" outlineLevel="0" collapsed="false">
      <c r="E9" s="10"/>
      <c r="F9" s="10"/>
      <c r="G9" s="10"/>
      <c r="H9" s="10"/>
      <c r="J9" s="10"/>
    </row>
    <row r="10" customFormat="false" ht="15" hidden="false" customHeight="false" outlineLevel="0" collapsed="false">
      <c r="A10" s="35" t="s">
        <v>4</v>
      </c>
      <c r="B10" s="35" t="s">
        <v>5</v>
      </c>
      <c r="C10" s="36" t="s">
        <v>6</v>
      </c>
      <c r="D10" s="37" t="s">
        <v>7</v>
      </c>
      <c r="E10" s="38" t="s">
        <v>8</v>
      </c>
      <c r="F10" s="38" t="s">
        <v>9</v>
      </c>
      <c r="G10" s="38" t="s">
        <v>10</v>
      </c>
      <c r="H10" s="38" t="s">
        <v>11</v>
      </c>
      <c r="I10" s="35" t="s">
        <v>12</v>
      </c>
      <c r="J10" s="38" t="s">
        <v>13</v>
      </c>
      <c r="K10" s="36" t="s">
        <v>14</v>
      </c>
      <c r="L10" s="39" t="s">
        <v>15</v>
      </c>
      <c r="M10" s="36" t="s">
        <v>16</v>
      </c>
      <c r="N10" s="39" t="s">
        <v>17</v>
      </c>
      <c r="O10" s="35" t="s">
        <v>18</v>
      </c>
      <c r="P10" s="35" t="s">
        <v>19</v>
      </c>
    </row>
    <row r="11" customFormat="false" ht="15" hidden="false" customHeight="false" outlineLevel="0" collapsed="false">
      <c r="A11" s="0" t="n">
        <v>1</v>
      </c>
      <c r="B11" s="40" t="s">
        <v>20</v>
      </c>
      <c r="C11" s="1" t="n">
        <v>1</v>
      </c>
      <c r="D11" s="41" t="n">
        <v>42737.4166666667</v>
      </c>
      <c r="E11" s="3" t="n">
        <v>144.68</v>
      </c>
      <c r="I11" s="41" t="n">
        <v>42737.5</v>
      </c>
      <c r="J11" s="3" t="n">
        <v>144.74</v>
      </c>
      <c r="K11" s="1" t="n">
        <v>6000</v>
      </c>
      <c r="L11" s="4" t="n">
        <v>6</v>
      </c>
      <c r="M11" s="1" t="n">
        <v>0</v>
      </c>
      <c r="N11" s="40" t="n">
        <v>-11</v>
      </c>
      <c r="O11" s="40" t="s">
        <v>21</v>
      </c>
    </row>
    <row r="12" customFormat="false" ht="15" hidden="false" customHeight="false" outlineLevel="0" collapsed="false">
      <c r="A12" s="0" t="n">
        <v>2</v>
      </c>
      <c r="B12" s="40" t="s">
        <v>22</v>
      </c>
      <c r="C12" s="1" t="n">
        <v>1</v>
      </c>
      <c r="D12" s="41" t="n">
        <v>42740.125</v>
      </c>
      <c r="E12" s="3" t="n">
        <v>143.676</v>
      </c>
      <c r="I12" s="41" t="n">
        <v>42740.2916666667</v>
      </c>
      <c r="J12" s="3" t="n">
        <v>143.592</v>
      </c>
      <c r="K12" s="1" t="n">
        <v>8400</v>
      </c>
      <c r="L12" s="4" t="n">
        <v>8.4</v>
      </c>
      <c r="M12" s="1" t="n">
        <v>0</v>
      </c>
      <c r="N12" s="40" t="n">
        <v>-25.5</v>
      </c>
      <c r="O12" s="40" t="s">
        <v>23</v>
      </c>
    </row>
    <row r="13" customFormat="false" ht="15" hidden="false" customHeight="false" outlineLevel="0" collapsed="false">
      <c r="A13" s="0" t="n">
        <v>3</v>
      </c>
      <c r="B13" s="40" t="s">
        <v>22</v>
      </c>
      <c r="C13" s="1" t="n">
        <v>1</v>
      </c>
      <c r="D13" s="41" t="n">
        <v>42740.375</v>
      </c>
      <c r="E13" s="3" t="n">
        <v>143.025</v>
      </c>
      <c r="I13" s="41" t="n">
        <v>42740.4583333333</v>
      </c>
      <c r="J13" s="3" t="n">
        <v>142.827</v>
      </c>
      <c r="K13" s="1" t="n">
        <v>19800</v>
      </c>
      <c r="L13" s="4" t="n">
        <v>19.8</v>
      </c>
      <c r="M13" s="1" t="n">
        <v>0</v>
      </c>
      <c r="N13" s="40" t="n">
        <v>-26.1</v>
      </c>
      <c r="O13" s="40" t="s">
        <v>21</v>
      </c>
    </row>
    <row r="14" customFormat="false" ht="15" hidden="false" customHeight="false" outlineLevel="0" collapsed="false">
      <c r="A14" s="0" t="n">
        <v>4</v>
      </c>
      <c r="B14" s="40" t="s">
        <v>22</v>
      </c>
      <c r="C14" s="1" t="n">
        <v>1</v>
      </c>
      <c r="D14" s="41" t="n">
        <v>42744.3333333333</v>
      </c>
      <c r="E14" s="3" t="n">
        <v>143.145</v>
      </c>
      <c r="I14" s="41" t="n">
        <v>42744.4166666667</v>
      </c>
      <c r="J14" s="3" t="n">
        <v>143.03</v>
      </c>
      <c r="K14" s="1" t="n">
        <v>11500</v>
      </c>
      <c r="L14" s="4" t="n">
        <v>11.5</v>
      </c>
      <c r="M14" s="1" t="n">
        <v>0</v>
      </c>
      <c r="N14" s="40" t="n">
        <v>-16.2</v>
      </c>
      <c r="O14" s="40" t="s">
        <v>21</v>
      </c>
    </row>
    <row r="15" customFormat="false" ht="15" hidden="false" customHeight="false" outlineLevel="0" collapsed="false">
      <c r="A15" s="0" t="n">
        <v>5</v>
      </c>
      <c r="B15" s="40" t="s">
        <v>22</v>
      </c>
      <c r="C15" s="1" t="n">
        <v>1</v>
      </c>
      <c r="D15" s="41" t="n">
        <v>42745.2083333333</v>
      </c>
      <c r="E15" s="3" t="n">
        <v>140.636</v>
      </c>
      <c r="I15" s="41" t="n">
        <v>42745.3333333333</v>
      </c>
      <c r="J15" s="3" t="n">
        <v>140.464</v>
      </c>
      <c r="K15" s="1" t="n">
        <v>17200</v>
      </c>
      <c r="L15" s="4" t="n">
        <v>17.2</v>
      </c>
      <c r="M15" s="1" t="n">
        <v>0</v>
      </c>
      <c r="N15" s="40" t="n">
        <v>-14.9</v>
      </c>
      <c r="O15" s="40" t="s">
        <v>24</v>
      </c>
    </row>
    <row r="16" customFormat="false" ht="15" hidden="false" customHeight="false" outlineLevel="0" collapsed="false">
      <c r="A16" s="0" t="n">
        <v>6</v>
      </c>
      <c r="B16" s="40" t="s">
        <v>22</v>
      </c>
      <c r="C16" s="1" t="n">
        <v>1</v>
      </c>
      <c r="D16" s="41" t="n">
        <v>42747.125</v>
      </c>
      <c r="E16" s="3" t="n">
        <v>140.249</v>
      </c>
      <c r="I16" s="41" t="n">
        <v>42747.291724537</v>
      </c>
      <c r="J16" s="3" t="n">
        <v>139.949</v>
      </c>
      <c r="K16" s="1" t="n">
        <v>30000</v>
      </c>
      <c r="L16" s="4" t="n">
        <v>30</v>
      </c>
      <c r="M16" s="1" t="n">
        <v>0</v>
      </c>
      <c r="N16" s="40" t="n">
        <v>-7.8</v>
      </c>
      <c r="O16" s="40" t="s">
        <v>25</v>
      </c>
    </row>
    <row r="17" customFormat="false" ht="15" hidden="false" customHeight="false" outlineLevel="0" collapsed="false">
      <c r="A17" s="0" t="n">
        <v>7</v>
      </c>
      <c r="B17" s="40" t="s">
        <v>20</v>
      </c>
      <c r="C17" s="1" t="n">
        <v>1</v>
      </c>
      <c r="D17" s="41" t="n">
        <v>42754.4166666667</v>
      </c>
      <c r="E17" s="3" t="n">
        <v>141.026</v>
      </c>
      <c r="I17" s="41" t="n">
        <v>42754.5</v>
      </c>
      <c r="J17" s="3" t="n">
        <v>140.988</v>
      </c>
      <c r="K17" s="1" t="n">
        <v>-3800</v>
      </c>
      <c r="L17" s="4" t="n">
        <v>-3.8</v>
      </c>
      <c r="M17" s="1" t="n">
        <v>0</v>
      </c>
      <c r="N17" s="40" t="n">
        <v>-14.5</v>
      </c>
      <c r="O17" s="40" t="s">
        <v>21</v>
      </c>
    </row>
    <row r="18" customFormat="false" ht="15" hidden="false" customHeight="false" outlineLevel="0" collapsed="false">
      <c r="A18" s="0" t="n">
        <v>8</v>
      </c>
      <c r="B18" s="40" t="s">
        <v>20</v>
      </c>
      <c r="C18" s="1" t="n">
        <v>1</v>
      </c>
      <c r="D18" s="41" t="n">
        <v>42755.125</v>
      </c>
      <c r="E18" s="3" t="n">
        <v>141.938</v>
      </c>
      <c r="I18" s="41" t="n">
        <v>42755.1666666667</v>
      </c>
      <c r="J18" s="3" t="n">
        <v>141.806</v>
      </c>
      <c r="K18" s="1" t="n">
        <v>-13200</v>
      </c>
      <c r="L18" s="4" t="n">
        <v>-13.2</v>
      </c>
      <c r="M18" s="1" t="n">
        <v>0</v>
      </c>
      <c r="N18" s="40" t="n">
        <v>-33.5</v>
      </c>
      <c r="O18" s="40" t="s">
        <v>26</v>
      </c>
    </row>
    <row r="19" customFormat="false" ht="13.8" hidden="false" customHeight="false" outlineLevel="0" collapsed="false">
      <c r="A19" s="0" t="n">
        <v>9</v>
      </c>
      <c r="B19" s="40" t="s">
        <v>20</v>
      </c>
      <c r="C19" s="1" t="n">
        <v>1</v>
      </c>
      <c r="D19" s="41" t="n">
        <v>42761.2083333333</v>
      </c>
      <c r="E19" s="3" t="n">
        <v>143.313</v>
      </c>
      <c r="I19" s="41" t="n">
        <v>42761.4583333333</v>
      </c>
      <c r="J19" s="3" t="n">
        <v>143.922</v>
      </c>
      <c r="K19" s="1" t="n">
        <v>60900</v>
      </c>
      <c r="L19" s="4" t="n">
        <v>60.9</v>
      </c>
      <c r="M19" s="1" t="n">
        <v>0</v>
      </c>
      <c r="N19" s="40" t="n">
        <v>-7</v>
      </c>
      <c r="O19" s="40" t="s">
        <v>27</v>
      </c>
    </row>
    <row r="20" customFormat="false" ht="15" hidden="false" customHeight="false" outlineLevel="0" collapsed="false">
      <c r="A20" s="0" t="n">
        <v>10</v>
      </c>
      <c r="B20" s="40" t="s">
        <v>20</v>
      </c>
      <c r="C20" s="1" t="n">
        <v>1</v>
      </c>
      <c r="D20" s="41" t="n">
        <v>42762.125</v>
      </c>
      <c r="E20" s="3" t="n">
        <v>144.418</v>
      </c>
      <c r="I20" s="41" t="n">
        <v>42762.2083333333</v>
      </c>
      <c r="J20" s="3" t="n">
        <v>144.64</v>
      </c>
      <c r="K20" s="1" t="n">
        <v>22200</v>
      </c>
      <c r="L20" s="4" t="n">
        <v>22.2</v>
      </c>
      <c r="M20" s="1" t="n">
        <v>0</v>
      </c>
      <c r="N20" s="40" t="n">
        <v>-9.1</v>
      </c>
      <c r="O20" s="40" t="s">
        <v>21</v>
      </c>
    </row>
    <row r="21" customFormat="false" ht="15" hidden="false" customHeight="false" outlineLevel="0" collapsed="false">
      <c r="A21" s="0" t="n">
        <v>11</v>
      </c>
      <c r="B21" s="40" t="s">
        <v>20</v>
      </c>
      <c r="C21" s="1" t="n">
        <v>1</v>
      </c>
      <c r="D21" s="41" t="n">
        <v>42762.4166666667</v>
      </c>
      <c r="E21" s="3" t="n">
        <v>144.682</v>
      </c>
      <c r="I21" s="41" t="n">
        <v>42762.4583333333</v>
      </c>
      <c r="J21" s="3" t="n">
        <v>144.558</v>
      </c>
      <c r="K21" s="1" t="n">
        <v>-12400</v>
      </c>
      <c r="L21" s="4" t="n">
        <v>-12.4</v>
      </c>
      <c r="M21" s="1" t="n">
        <v>0</v>
      </c>
      <c r="N21" s="40" t="n">
        <v>-41.7</v>
      </c>
      <c r="O21" s="40" t="s">
        <v>26</v>
      </c>
    </row>
    <row r="22" customFormat="false" ht="15" hidden="false" customHeight="false" outlineLevel="0" collapsed="false">
      <c r="A22" s="0" t="n">
        <v>12</v>
      </c>
      <c r="B22" s="40" t="s">
        <v>22</v>
      </c>
      <c r="C22" s="1" t="n">
        <v>1</v>
      </c>
      <c r="D22" s="41" t="n">
        <v>42765.4583333333</v>
      </c>
      <c r="E22" s="3" t="n">
        <v>143.634</v>
      </c>
      <c r="I22" s="41" t="n">
        <v>42765.5</v>
      </c>
      <c r="J22" s="3" t="n">
        <v>143.665</v>
      </c>
      <c r="K22" s="1" t="n">
        <v>-3100</v>
      </c>
      <c r="L22" s="4" t="n">
        <v>-3.1</v>
      </c>
      <c r="M22" s="1" t="n">
        <v>0</v>
      </c>
      <c r="N22" s="40" t="n">
        <v>-11.7</v>
      </c>
      <c r="O22" s="40" t="s">
        <v>26</v>
      </c>
    </row>
    <row r="23" customFormat="false" ht="15" hidden="false" customHeight="false" outlineLevel="0" collapsed="false">
      <c r="A23" s="0" t="n">
        <v>13</v>
      </c>
      <c r="B23" s="40" t="s">
        <v>22</v>
      </c>
      <c r="C23" s="1" t="n">
        <v>1</v>
      </c>
      <c r="D23" s="41" t="n">
        <v>42769.1666666667</v>
      </c>
      <c r="E23" s="3" t="n">
        <v>140.919</v>
      </c>
      <c r="I23" s="41" t="n">
        <v>42769.2083449074</v>
      </c>
      <c r="J23" s="3" t="n">
        <v>141.052</v>
      </c>
      <c r="K23" s="1" t="n">
        <v>-13300</v>
      </c>
      <c r="L23" s="4" t="n">
        <v>-13.3</v>
      </c>
      <c r="M23" s="1" t="n">
        <v>0</v>
      </c>
      <c r="N23" s="40" t="n">
        <v>-21.1</v>
      </c>
      <c r="O23" s="40" t="s">
        <v>28</v>
      </c>
    </row>
    <row r="24" customFormat="false" ht="15" hidden="false" customHeight="false" outlineLevel="0" collapsed="false">
      <c r="A24" s="0" t="n">
        <v>14</v>
      </c>
      <c r="B24" s="40" t="s">
        <v>22</v>
      </c>
      <c r="C24" s="1" t="n">
        <v>1</v>
      </c>
      <c r="D24" s="41" t="n">
        <v>42772.4583333333</v>
      </c>
      <c r="E24" s="3" t="n">
        <v>140.224</v>
      </c>
      <c r="I24" s="41" t="n">
        <v>42772.5</v>
      </c>
      <c r="J24" s="3" t="n">
        <v>140.419</v>
      </c>
      <c r="K24" s="1" t="n">
        <v>-19500</v>
      </c>
      <c r="L24" s="4" t="n">
        <v>-19.5</v>
      </c>
      <c r="M24" s="1" t="n">
        <v>0</v>
      </c>
      <c r="N24" s="40" t="n">
        <v>-36.1</v>
      </c>
      <c r="O24" s="40" t="s">
        <v>26</v>
      </c>
    </row>
    <row r="25" customFormat="false" ht="15" hidden="false" customHeight="false" outlineLevel="0" collapsed="false">
      <c r="A25" s="0" t="n">
        <v>15</v>
      </c>
      <c r="B25" s="40" t="s">
        <v>20</v>
      </c>
      <c r="C25" s="1" t="n">
        <v>1</v>
      </c>
      <c r="D25" s="41" t="n">
        <v>42774.3333333333</v>
      </c>
      <c r="E25" s="3" t="n">
        <v>140.415</v>
      </c>
      <c r="I25" s="41" t="n">
        <v>42774.4166666667</v>
      </c>
      <c r="J25" s="3" t="n">
        <v>140.342</v>
      </c>
      <c r="K25" s="1" t="n">
        <v>-7300</v>
      </c>
      <c r="L25" s="4" t="n">
        <v>-7.3</v>
      </c>
      <c r="M25" s="1" t="n">
        <v>0</v>
      </c>
      <c r="N25" s="40" t="n">
        <v>-23</v>
      </c>
      <c r="O25" s="40" t="s">
        <v>21</v>
      </c>
    </row>
    <row r="26" customFormat="false" ht="15" hidden="false" customHeight="false" outlineLevel="0" collapsed="false">
      <c r="A26" s="0" t="n">
        <v>16</v>
      </c>
      <c r="B26" s="40" t="s">
        <v>20</v>
      </c>
      <c r="C26" s="1" t="n">
        <v>1</v>
      </c>
      <c r="D26" s="41" t="n">
        <v>42775.4166666667</v>
      </c>
      <c r="E26" s="3" t="n">
        <v>140.583</v>
      </c>
      <c r="I26" s="41" t="n">
        <v>42775.625</v>
      </c>
      <c r="J26" s="3" t="n">
        <v>141.121</v>
      </c>
      <c r="K26" s="1" t="n">
        <v>53800</v>
      </c>
      <c r="L26" s="4" t="n">
        <v>53.8</v>
      </c>
      <c r="M26" s="1" t="n">
        <v>0</v>
      </c>
      <c r="N26" s="40" t="n">
        <v>-1.8</v>
      </c>
      <c r="O26" s="40" t="s">
        <v>29</v>
      </c>
    </row>
    <row r="27" customFormat="false" ht="15" hidden="false" customHeight="false" outlineLevel="0" collapsed="false">
      <c r="A27" s="0" t="n">
        <v>17</v>
      </c>
      <c r="B27" s="40" t="s">
        <v>20</v>
      </c>
      <c r="C27" s="1" t="n">
        <v>1</v>
      </c>
      <c r="D27" s="41" t="n">
        <v>42776.125</v>
      </c>
      <c r="E27" s="3" t="n">
        <v>142.259</v>
      </c>
      <c r="I27" s="41" t="n">
        <v>42776.2083333333</v>
      </c>
      <c r="J27" s="3" t="n">
        <v>142.219</v>
      </c>
      <c r="K27" s="1" t="n">
        <v>-4000</v>
      </c>
      <c r="L27" s="4" t="n">
        <v>-4</v>
      </c>
      <c r="M27" s="1" t="n">
        <v>0</v>
      </c>
      <c r="N27" s="40" t="n">
        <v>-6.6</v>
      </c>
      <c r="O27" s="40" t="s">
        <v>21</v>
      </c>
    </row>
    <row r="28" customFormat="false" ht="15" hidden="false" customHeight="false" outlineLevel="0" collapsed="false">
      <c r="A28" s="0" t="n">
        <v>18</v>
      </c>
      <c r="B28" s="40" t="s">
        <v>20</v>
      </c>
      <c r="C28" s="1" t="n">
        <v>1</v>
      </c>
      <c r="D28" s="41" t="n">
        <v>42779.5</v>
      </c>
      <c r="E28" s="3" t="n">
        <v>142.402</v>
      </c>
      <c r="I28" s="41" t="n">
        <v>42779.5416666667</v>
      </c>
      <c r="J28" s="3" t="n">
        <v>142.371</v>
      </c>
      <c r="K28" s="1" t="n">
        <v>-3100</v>
      </c>
      <c r="L28" s="4" t="n">
        <v>-3.1</v>
      </c>
      <c r="M28" s="1" t="n">
        <v>0</v>
      </c>
      <c r="N28" s="40" t="n">
        <v>-12</v>
      </c>
      <c r="O28" s="40" t="s">
        <v>26</v>
      </c>
    </row>
    <row r="29" customFormat="false" ht="15" hidden="false" customHeight="false" outlineLevel="0" collapsed="false">
      <c r="A29" s="0" t="n">
        <v>19</v>
      </c>
      <c r="B29" s="40" t="s">
        <v>20</v>
      </c>
      <c r="C29" s="1" t="n">
        <v>1</v>
      </c>
      <c r="D29" s="41" t="n">
        <v>42780</v>
      </c>
      <c r="E29" s="3" t="n">
        <v>142.51</v>
      </c>
      <c r="I29" s="41" t="n">
        <v>42780.0833333333</v>
      </c>
      <c r="J29" s="3" t="n">
        <v>142.355</v>
      </c>
      <c r="K29" s="1" t="n">
        <v>-15500</v>
      </c>
      <c r="L29" s="4" t="n">
        <v>-15.5</v>
      </c>
      <c r="M29" s="1" t="n">
        <v>0</v>
      </c>
      <c r="N29" s="40" t="n">
        <v>-15.5</v>
      </c>
      <c r="O29" s="40" t="s">
        <v>21</v>
      </c>
    </row>
    <row r="30" customFormat="false" ht="15" hidden="false" customHeight="false" outlineLevel="0" collapsed="false">
      <c r="A30" s="0" t="n">
        <v>20</v>
      </c>
      <c r="B30" s="40" t="s">
        <v>20</v>
      </c>
      <c r="C30" s="1" t="n">
        <v>1</v>
      </c>
      <c r="D30" s="41" t="n">
        <v>42781.3333333333</v>
      </c>
      <c r="E30" s="3" t="n">
        <v>142.672</v>
      </c>
      <c r="I30" s="41" t="n">
        <v>42781.375</v>
      </c>
      <c r="J30" s="3" t="n">
        <v>142.517</v>
      </c>
      <c r="K30" s="1" t="n">
        <v>-15500</v>
      </c>
      <c r="L30" s="4" t="n">
        <v>-15.5</v>
      </c>
      <c r="M30" s="1" t="n">
        <v>0</v>
      </c>
      <c r="N30" s="40" t="n">
        <v>-19.3</v>
      </c>
      <c r="O30" s="40" t="s">
        <v>26</v>
      </c>
    </row>
    <row r="31" customFormat="false" ht="15" hidden="false" customHeight="false" outlineLevel="0" collapsed="false">
      <c r="A31" s="0" t="n">
        <v>21</v>
      </c>
      <c r="B31" s="40" t="s">
        <v>22</v>
      </c>
      <c r="C31" s="1" t="n">
        <v>1</v>
      </c>
      <c r="D31" s="41" t="n">
        <v>42782.1666666667</v>
      </c>
      <c r="E31" s="3" t="n">
        <v>141.839</v>
      </c>
      <c r="I31" s="41" t="n">
        <v>42782.2083333333</v>
      </c>
      <c r="J31" s="3" t="n">
        <v>141.875</v>
      </c>
      <c r="K31" s="1" t="n">
        <v>-3600</v>
      </c>
      <c r="L31" s="4" t="n">
        <v>-3.6</v>
      </c>
      <c r="M31" s="1" t="n">
        <v>0</v>
      </c>
      <c r="N31" s="40" t="n">
        <v>-14.4</v>
      </c>
      <c r="O31" s="40" t="s">
        <v>26</v>
      </c>
    </row>
    <row r="32" customFormat="false" ht="15" hidden="false" customHeight="false" outlineLevel="0" collapsed="false">
      <c r="A32" s="0" t="n">
        <v>22</v>
      </c>
      <c r="B32" s="40" t="s">
        <v>20</v>
      </c>
      <c r="C32" s="1" t="n">
        <v>1</v>
      </c>
      <c r="D32" s="41" t="n">
        <v>42787.0833333333</v>
      </c>
      <c r="E32" s="3" t="n">
        <v>141.285</v>
      </c>
      <c r="I32" s="41" t="n">
        <v>42787.3333333333</v>
      </c>
      <c r="J32" s="3" t="n">
        <v>141.364</v>
      </c>
      <c r="K32" s="1" t="n">
        <v>7900</v>
      </c>
      <c r="L32" s="4" t="n">
        <v>7.9</v>
      </c>
      <c r="M32" s="1" t="n">
        <v>0</v>
      </c>
      <c r="N32" s="40" t="n">
        <v>-11.2</v>
      </c>
      <c r="O32" s="40" t="s">
        <v>27</v>
      </c>
    </row>
    <row r="33" customFormat="false" ht="15" hidden="false" customHeight="false" outlineLevel="0" collapsed="false">
      <c r="A33" s="0" t="n">
        <v>23</v>
      </c>
      <c r="B33" s="40" t="s">
        <v>22</v>
      </c>
      <c r="C33" s="1" t="n">
        <v>1</v>
      </c>
      <c r="D33" s="41" t="n">
        <v>42789.1666666667</v>
      </c>
      <c r="E33" s="3" t="n">
        <v>140.724</v>
      </c>
      <c r="I33" s="41" t="n">
        <v>42789.2083333333</v>
      </c>
      <c r="J33" s="3" t="n">
        <v>140.949</v>
      </c>
      <c r="K33" s="1" t="n">
        <v>-22500</v>
      </c>
      <c r="L33" s="4" t="n">
        <v>-22.5</v>
      </c>
      <c r="M33" s="1" t="n">
        <v>0</v>
      </c>
      <c r="N33" s="40" t="n">
        <v>-24.8</v>
      </c>
      <c r="O33" s="40" t="s">
        <v>26</v>
      </c>
    </row>
    <row r="34" customFormat="false" ht="15" hidden="false" customHeight="false" outlineLevel="0" collapsed="false">
      <c r="A34" s="0" t="n">
        <v>24</v>
      </c>
      <c r="B34" s="40" t="s">
        <v>20</v>
      </c>
      <c r="C34" s="1" t="n">
        <v>1</v>
      </c>
      <c r="D34" s="41" t="n">
        <v>42790.125</v>
      </c>
      <c r="E34" s="3" t="n">
        <v>141.592</v>
      </c>
      <c r="I34" s="41" t="n">
        <v>42790.1667013889</v>
      </c>
      <c r="J34" s="3" t="n">
        <v>141.559</v>
      </c>
      <c r="K34" s="1" t="n">
        <v>-3300</v>
      </c>
      <c r="L34" s="4" t="n">
        <v>-3.3</v>
      </c>
      <c r="M34" s="1" t="n">
        <v>0</v>
      </c>
      <c r="N34" s="40" t="n">
        <v>-7</v>
      </c>
      <c r="O34" s="40" t="s">
        <v>30</v>
      </c>
    </row>
    <row r="35" customFormat="false" ht="15" hidden="false" customHeight="false" outlineLevel="0" collapsed="false">
      <c r="A35" s="0" t="n">
        <v>25</v>
      </c>
      <c r="B35" s="40" t="s">
        <v>20</v>
      </c>
      <c r="C35" s="1" t="n">
        <v>1</v>
      </c>
      <c r="D35" s="41" t="n">
        <v>42790.2916666667</v>
      </c>
      <c r="E35" s="3" t="n">
        <v>141.587</v>
      </c>
      <c r="I35" s="41" t="n">
        <v>42790.4166666667</v>
      </c>
      <c r="J35" s="3" t="n">
        <v>141.438</v>
      </c>
      <c r="K35" s="1" t="n">
        <v>-14900</v>
      </c>
      <c r="L35" s="4" t="n">
        <v>-14.9</v>
      </c>
      <c r="M35" s="1" t="n">
        <v>0</v>
      </c>
      <c r="N35" s="40" t="n">
        <v>-20.3</v>
      </c>
      <c r="O35" s="40" t="s">
        <v>24</v>
      </c>
    </row>
    <row r="36" customFormat="false" ht="15" hidden="false" customHeight="false" outlineLevel="0" collapsed="false">
      <c r="A36" s="0" t="n">
        <v>26</v>
      </c>
      <c r="B36" s="40" t="s">
        <v>22</v>
      </c>
      <c r="C36" s="1" t="n">
        <v>1</v>
      </c>
      <c r="D36" s="41" t="n">
        <v>42801.3750115741</v>
      </c>
      <c r="E36" s="3" t="n">
        <v>139.317</v>
      </c>
      <c r="I36" s="41" t="n">
        <v>42801.4166666667</v>
      </c>
      <c r="J36" s="3" t="n">
        <v>139.167</v>
      </c>
      <c r="K36" s="1" t="n">
        <v>15000</v>
      </c>
      <c r="L36" s="4" t="n">
        <v>15</v>
      </c>
      <c r="M36" s="1" t="n">
        <v>0</v>
      </c>
      <c r="N36" s="40" t="n">
        <v>-7.5</v>
      </c>
      <c r="O36" s="40" t="s">
        <v>31</v>
      </c>
    </row>
    <row r="37" customFormat="false" ht="15" hidden="false" customHeight="false" outlineLevel="0" collapsed="false">
      <c r="A37" s="0" t="n">
        <v>27</v>
      </c>
      <c r="B37" s="40" t="s">
        <v>22</v>
      </c>
      <c r="C37" s="1" t="n">
        <v>1</v>
      </c>
      <c r="D37" s="41" t="n">
        <v>42802.1666666667</v>
      </c>
      <c r="E37" s="3" t="n">
        <v>138.963</v>
      </c>
      <c r="I37" s="41" t="n">
        <v>42802.3333333333</v>
      </c>
      <c r="J37" s="3" t="n">
        <v>138.825</v>
      </c>
      <c r="K37" s="1" t="n">
        <v>13800</v>
      </c>
      <c r="L37" s="4" t="n">
        <v>13.8</v>
      </c>
      <c r="M37" s="1" t="n">
        <v>0</v>
      </c>
      <c r="N37" s="40" t="n">
        <v>-3.3</v>
      </c>
      <c r="O37" s="40" t="s">
        <v>23</v>
      </c>
    </row>
    <row r="38" customFormat="false" ht="15" hidden="false" customHeight="false" outlineLevel="0" collapsed="false">
      <c r="A38" s="0" t="n">
        <v>28</v>
      </c>
      <c r="B38" s="40" t="s">
        <v>20</v>
      </c>
      <c r="C38" s="1" t="n">
        <v>1</v>
      </c>
      <c r="D38" s="41" t="n">
        <v>42803.4583333333</v>
      </c>
      <c r="E38" s="3" t="n">
        <v>139.659</v>
      </c>
      <c r="I38" s="41" t="n">
        <v>42803.5</v>
      </c>
      <c r="J38" s="3" t="n">
        <v>139.534</v>
      </c>
      <c r="K38" s="1" t="n">
        <v>-12500</v>
      </c>
      <c r="L38" s="4" t="n">
        <v>-12.5</v>
      </c>
      <c r="M38" s="1" t="n">
        <v>0</v>
      </c>
      <c r="N38" s="40" t="n">
        <v>-26.4</v>
      </c>
      <c r="O38" s="40" t="s">
        <v>26</v>
      </c>
    </row>
    <row r="39" customFormat="false" ht="15" hidden="false" customHeight="false" outlineLevel="0" collapsed="false">
      <c r="A39" s="0" t="n">
        <v>29</v>
      </c>
      <c r="B39" s="40" t="s">
        <v>22</v>
      </c>
      <c r="C39" s="1" t="n">
        <v>1</v>
      </c>
      <c r="D39" s="41" t="n">
        <v>42814.1666782407</v>
      </c>
      <c r="E39" s="3" t="n">
        <v>139.44</v>
      </c>
      <c r="I39" s="41" t="n">
        <v>42814.3333333333</v>
      </c>
      <c r="J39" s="3" t="n">
        <v>139.389</v>
      </c>
      <c r="K39" s="1" t="n">
        <v>5100</v>
      </c>
      <c r="L39" s="4" t="n">
        <v>5.1</v>
      </c>
      <c r="M39" s="1" t="n">
        <v>0</v>
      </c>
      <c r="N39" s="40" t="n">
        <v>-6.1</v>
      </c>
      <c r="O39" s="40" t="s">
        <v>32</v>
      </c>
    </row>
    <row r="40" customFormat="false" ht="15" hidden="false" customHeight="false" outlineLevel="0" collapsed="false">
      <c r="A40" s="0" t="n">
        <v>30</v>
      </c>
      <c r="B40" s="40" t="s">
        <v>22</v>
      </c>
      <c r="C40" s="1" t="n">
        <v>1</v>
      </c>
      <c r="D40" s="41" t="n">
        <v>42821.1666666667</v>
      </c>
      <c r="E40" s="3" t="n">
        <v>138.104</v>
      </c>
      <c r="I40" s="41" t="n">
        <v>42821.2083333333</v>
      </c>
      <c r="J40" s="3" t="n">
        <v>138.162</v>
      </c>
      <c r="K40" s="1" t="n">
        <v>-5800</v>
      </c>
      <c r="L40" s="4" t="n">
        <v>-5.8</v>
      </c>
      <c r="M40" s="1" t="n">
        <v>0</v>
      </c>
      <c r="N40" s="40" t="n">
        <v>-10.7</v>
      </c>
      <c r="O40" s="40" t="s">
        <v>26</v>
      </c>
    </row>
    <row r="41" customFormat="false" ht="15" hidden="false" customHeight="false" outlineLevel="0" collapsed="false">
      <c r="A41" s="0" t="n">
        <v>31</v>
      </c>
      <c r="B41" s="40" t="s">
        <v>20</v>
      </c>
      <c r="C41" s="1" t="n">
        <v>1</v>
      </c>
      <c r="D41" s="41" t="n">
        <v>42821.5416666667</v>
      </c>
      <c r="E41" s="3" t="n">
        <v>138.851</v>
      </c>
      <c r="I41" s="41" t="n">
        <v>42821.625</v>
      </c>
      <c r="J41" s="3" t="n">
        <v>138.721</v>
      </c>
      <c r="K41" s="1" t="n">
        <v>-13000</v>
      </c>
      <c r="L41" s="4" t="n">
        <v>-13</v>
      </c>
      <c r="M41" s="1" t="n">
        <v>0</v>
      </c>
      <c r="N41" s="40" t="n">
        <v>-13.9</v>
      </c>
      <c r="O41" s="40" t="s">
        <v>21</v>
      </c>
    </row>
    <row r="42" customFormat="false" ht="15" hidden="false" customHeight="false" outlineLevel="0" collapsed="false">
      <c r="A42" s="0" t="n">
        <v>32</v>
      </c>
      <c r="B42" s="40" t="s">
        <v>20</v>
      </c>
      <c r="C42" s="1" t="n">
        <v>1</v>
      </c>
      <c r="D42" s="41" t="n">
        <v>42822.4583333333</v>
      </c>
      <c r="E42" s="3" t="n">
        <v>139.29</v>
      </c>
      <c r="I42" s="41" t="n">
        <v>42822.5416666667</v>
      </c>
      <c r="J42" s="3" t="n">
        <v>139.098</v>
      </c>
      <c r="K42" s="1" t="n">
        <v>-19200</v>
      </c>
      <c r="L42" s="4" t="n">
        <v>-19.2</v>
      </c>
      <c r="M42" s="1" t="n">
        <v>0</v>
      </c>
      <c r="N42" s="40" t="n">
        <v>-28.9</v>
      </c>
      <c r="O42" s="40" t="s">
        <v>21</v>
      </c>
    </row>
    <row r="43" customFormat="false" ht="15" hidden="false" customHeight="false" outlineLevel="0" collapsed="false">
      <c r="A43" s="0" t="n">
        <v>33</v>
      </c>
      <c r="B43" s="40" t="s">
        <v>22</v>
      </c>
      <c r="C43" s="1" t="n">
        <v>1</v>
      </c>
      <c r="D43" s="41" t="n">
        <v>42823.1666782407</v>
      </c>
      <c r="E43" s="3" t="n">
        <v>137.89</v>
      </c>
      <c r="I43" s="41" t="n">
        <v>42823.2083333333</v>
      </c>
      <c r="J43" s="3" t="n">
        <v>138.003</v>
      </c>
      <c r="K43" s="1" t="n">
        <v>-11300</v>
      </c>
      <c r="L43" s="4" t="n">
        <v>-11.3</v>
      </c>
      <c r="M43" s="1" t="n">
        <v>0</v>
      </c>
      <c r="N43" s="40" t="n">
        <v>-12.4</v>
      </c>
      <c r="O43" s="40" t="s">
        <v>31</v>
      </c>
    </row>
    <row r="44" customFormat="false" ht="15" hidden="false" customHeight="false" outlineLevel="0" collapsed="false">
      <c r="A44" s="0" t="n">
        <v>34</v>
      </c>
      <c r="B44" s="40" t="s">
        <v>20</v>
      </c>
      <c r="C44" s="1" t="n">
        <v>1</v>
      </c>
      <c r="D44" s="41" t="n">
        <v>42825.1666666667</v>
      </c>
      <c r="E44" s="3" t="n">
        <v>139.95</v>
      </c>
      <c r="I44" s="41" t="n">
        <v>42825.2916666667</v>
      </c>
      <c r="J44" s="3" t="n">
        <v>139.929</v>
      </c>
      <c r="K44" s="1" t="n">
        <v>-2100</v>
      </c>
      <c r="L44" s="4" t="n">
        <v>-2.1</v>
      </c>
      <c r="M44" s="1" t="n">
        <v>0</v>
      </c>
      <c r="N44" s="40" t="n">
        <v>-12.6</v>
      </c>
      <c r="O44" s="40" t="s">
        <v>24</v>
      </c>
    </row>
    <row r="45" customFormat="false" ht="15" hidden="false" customHeight="false" outlineLevel="0" collapsed="false">
      <c r="A45" s="0" t="n">
        <v>35</v>
      </c>
      <c r="B45" s="40" t="s">
        <v>22</v>
      </c>
      <c r="C45" s="1" t="n">
        <v>1</v>
      </c>
      <c r="D45" s="41" t="n">
        <v>42829.1666666667</v>
      </c>
      <c r="E45" s="3" t="n">
        <v>138.176</v>
      </c>
      <c r="I45" s="41" t="n">
        <v>42829.2083333333</v>
      </c>
      <c r="J45" s="3" t="n">
        <v>138.241</v>
      </c>
      <c r="K45" s="1" t="n">
        <v>-6500</v>
      </c>
      <c r="L45" s="4" t="n">
        <v>-6.5</v>
      </c>
      <c r="M45" s="1" t="n">
        <v>0</v>
      </c>
      <c r="N45" s="40" t="n">
        <v>-12.2</v>
      </c>
      <c r="O45" s="40" t="s">
        <v>26</v>
      </c>
    </row>
    <row r="46" customFormat="false" ht="15" hidden="false" customHeight="false" outlineLevel="0" collapsed="false">
      <c r="A46" s="0" t="n">
        <v>36</v>
      </c>
      <c r="B46" s="40" t="s">
        <v>22</v>
      </c>
      <c r="C46" s="1" t="n">
        <v>1</v>
      </c>
      <c r="D46" s="41" t="n">
        <v>42829.2916666667</v>
      </c>
      <c r="E46" s="3" t="n">
        <v>138.078</v>
      </c>
      <c r="I46" s="41" t="n">
        <v>42829.4583333333</v>
      </c>
      <c r="J46" s="3" t="n">
        <v>137.298</v>
      </c>
      <c r="K46" s="1" t="n">
        <v>78000</v>
      </c>
      <c r="L46" s="4" t="n">
        <v>78</v>
      </c>
      <c r="M46" s="1" t="n">
        <v>0</v>
      </c>
      <c r="N46" s="40" t="n">
        <v>-2.2</v>
      </c>
      <c r="O46" s="40" t="s">
        <v>23</v>
      </c>
    </row>
    <row r="47" customFormat="false" ht="15" hidden="false" customHeight="false" outlineLevel="0" collapsed="false">
      <c r="A47" s="0" t="n">
        <v>37</v>
      </c>
      <c r="B47" s="40" t="s">
        <v>20</v>
      </c>
      <c r="C47" s="1" t="n">
        <v>1</v>
      </c>
      <c r="D47" s="41" t="n">
        <v>42830.5</v>
      </c>
      <c r="E47" s="3" t="n">
        <v>138.14</v>
      </c>
      <c r="I47" s="41" t="n">
        <v>42830.5833333333</v>
      </c>
      <c r="J47" s="3" t="n">
        <v>138.334</v>
      </c>
      <c r="K47" s="1" t="n">
        <v>19400</v>
      </c>
      <c r="L47" s="4" t="n">
        <v>19.4</v>
      </c>
      <c r="M47" s="1" t="n">
        <v>0</v>
      </c>
      <c r="N47" s="40" t="n">
        <v>-1</v>
      </c>
      <c r="O47" s="40" t="s">
        <v>21</v>
      </c>
    </row>
    <row r="48" customFormat="false" ht="15" hidden="false" customHeight="false" outlineLevel="0" collapsed="false">
      <c r="A48" s="0" t="n">
        <v>38</v>
      </c>
      <c r="B48" s="40" t="s">
        <v>20</v>
      </c>
      <c r="C48" s="1" t="n">
        <v>1</v>
      </c>
      <c r="D48" s="41" t="n">
        <v>42830.625</v>
      </c>
      <c r="E48" s="3" t="n">
        <v>138.649</v>
      </c>
      <c r="I48" s="41" t="n">
        <v>42830.6666666667</v>
      </c>
      <c r="J48" s="3" t="n">
        <v>138.709</v>
      </c>
      <c r="K48" s="1" t="n">
        <v>6000</v>
      </c>
      <c r="L48" s="4" t="n">
        <v>6</v>
      </c>
      <c r="M48" s="1" t="n">
        <v>0</v>
      </c>
      <c r="N48" s="40" t="n">
        <v>-17.7</v>
      </c>
      <c r="O48" s="40" t="s">
        <v>26</v>
      </c>
    </row>
    <row r="49" customFormat="false" ht="15" hidden="false" customHeight="false" outlineLevel="0" collapsed="false">
      <c r="A49" s="0" t="n">
        <v>39</v>
      </c>
      <c r="B49" s="40" t="s">
        <v>22</v>
      </c>
      <c r="C49" s="1" t="n">
        <v>1</v>
      </c>
      <c r="D49" s="41" t="n">
        <v>42839.375</v>
      </c>
      <c r="E49" s="3" t="n">
        <v>136.13</v>
      </c>
      <c r="I49" s="41" t="n">
        <v>42839.4166666667</v>
      </c>
      <c r="J49" s="3" t="n">
        <v>136.238</v>
      </c>
      <c r="K49" s="1" t="n">
        <v>-10800</v>
      </c>
      <c r="L49" s="4" t="n">
        <v>-10.8</v>
      </c>
      <c r="M49" s="1" t="n">
        <v>0</v>
      </c>
      <c r="N49" s="40" t="n">
        <v>-15.3</v>
      </c>
      <c r="O49" s="40" t="s">
        <v>26</v>
      </c>
    </row>
    <row r="50" customFormat="false" ht="15" hidden="false" customHeight="false" outlineLevel="0" collapsed="false">
      <c r="A50" s="0" t="n">
        <v>40</v>
      </c>
      <c r="B50" s="40" t="s">
        <v>20</v>
      </c>
      <c r="C50" s="1" t="n">
        <v>1</v>
      </c>
      <c r="D50" s="41" t="n">
        <v>42843.375</v>
      </c>
      <c r="E50" s="3" t="n">
        <v>137.128</v>
      </c>
      <c r="I50" s="41" t="n">
        <v>42843.4583333333</v>
      </c>
      <c r="J50" s="3" t="n">
        <v>137.11</v>
      </c>
      <c r="K50" s="1" t="n">
        <v>-1800</v>
      </c>
      <c r="L50" s="4" t="n">
        <v>-1.8</v>
      </c>
      <c r="M50" s="1" t="n">
        <v>0</v>
      </c>
      <c r="N50" s="40" t="n">
        <v>-15.4</v>
      </c>
      <c r="O50" s="40" t="s">
        <v>21</v>
      </c>
    </row>
    <row r="51" customFormat="false" ht="15" hidden="false" customHeight="false" outlineLevel="0" collapsed="false">
      <c r="A51" s="0" t="n">
        <v>41</v>
      </c>
      <c r="B51" s="40" t="s">
        <v>20</v>
      </c>
      <c r="C51" s="1" t="n">
        <v>1</v>
      </c>
      <c r="D51" s="41" t="n">
        <v>42844.375</v>
      </c>
      <c r="E51" s="3" t="n">
        <v>139.417</v>
      </c>
      <c r="I51" s="41" t="n">
        <v>42844.5833333333</v>
      </c>
      <c r="J51" s="3" t="n">
        <v>139.758</v>
      </c>
      <c r="K51" s="1" t="n">
        <v>34100</v>
      </c>
      <c r="L51" s="4" t="n">
        <v>34.1</v>
      </c>
      <c r="M51" s="1" t="n">
        <v>0</v>
      </c>
      <c r="N51" s="40" t="n">
        <v>-14.1</v>
      </c>
      <c r="O51" s="40" t="s">
        <v>29</v>
      </c>
    </row>
    <row r="52" customFormat="false" ht="15" hidden="false" customHeight="false" outlineLevel="0" collapsed="false">
      <c r="A52" s="0" t="n">
        <v>42</v>
      </c>
      <c r="B52" s="40" t="s">
        <v>20</v>
      </c>
      <c r="C52" s="1" t="n">
        <v>1</v>
      </c>
      <c r="D52" s="41" t="n">
        <v>42849.375</v>
      </c>
      <c r="E52" s="3" t="n">
        <v>140.975</v>
      </c>
      <c r="I52" s="41" t="n">
        <v>42849.4166666667</v>
      </c>
      <c r="J52" s="3" t="n">
        <v>140.883</v>
      </c>
      <c r="K52" s="1" t="n">
        <v>-9200</v>
      </c>
      <c r="L52" s="4" t="n">
        <v>-9.2</v>
      </c>
      <c r="M52" s="1" t="n">
        <v>0</v>
      </c>
      <c r="N52" s="40" t="n">
        <v>-29.5</v>
      </c>
      <c r="O52" s="40" t="s">
        <v>26</v>
      </c>
    </row>
    <row r="53" customFormat="false" ht="15" hidden="false" customHeight="false" outlineLevel="0" collapsed="false">
      <c r="A53" s="0" t="n">
        <v>43</v>
      </c>
      <c r="B53" s="40" t="s">
        <v>20</v>
      </c>
      <c r="C53" s="1" t="n">
        <v>1</v>
      </c>
      <c r="D53" s="41" t="n">
        <v>42849.4583333333</v>
      </c>
      <c r="E53" s="3" t="n">
        <v>141.052</v>
      </c>
      <c r="I53" s="41" t="n">
        <v>42849.5833333333</v>
      </c>
      <c r="J53" s="3" t="n">
        <v>141.207</v>
      </c>
      <c r="K53" s="1" t="n">
        <v>15500</v>
      </c>
      <c r="L53" s="4" t="n">
        <v>15.5</v>
      </c>
      <c r="M53" s="1" t="n">
        <v>0</v>
      </c>
      <c r="N53" s="40" t="n">
        <v>-3.8</v>
      </c>
      <c r="O53" s="40" t="s">
        <v>24</v>
      </c>
    </row>
    <row r="54" customFormat="false" ht="15" hidden="false" customHeight="false" outlineLevel="0" collapsed="false">
      <c r="A54" s="0" t="n">
        <v>44</v>
      </c>
      <c r="B54" s="40" t="s">
        <v>20</v>
      </c>
      <c r="C54" s="1" t="n">
        <v>1</v>
      </c>
      <c r="D54" s="41" t="n">
        <v>42851.1666666667</v>
      </c>
      <c r="E54" s="3" t="n">
        <v>142.843</v>
      </c>
      <c r="I54" s="41" t="n">
        <v>42851.2500115741</v>
      </c>
      <c r="J54" s="3" t="n">
        <v>142.846</v>
      </c>
      <c r="K54" s="1" t="n">
        <v>300</v>
      </c>
      <c r="L54" s="4" t="n">
        <v>0.3</v>
      </c>
      <c r="M54" s="1" t="n">
        <v>0</v>
      </c>
      <c r="N54" s="40" t="n">
        <v>-13.2</v>
      </c>
      <c r="O54" s="40" t="s">
        <v>33</v>
      </c>
    </row>
    <row r="55" customFormat="false" ht="15" hidden="false" customHeight="false" outlineLevel="0" collapsed="false">
      <c r="A55" s="0" t="n">
        <v>45</v>
      </c>
      <c r="B55" s="40" t="s">
        <v>20</v>
      </c>
      <c r="C55" s="1" t="n">
        <v>1</v>
      </c>
      <c r="D55" s="41" t="n">
        <v>42851.3333333333</v>
      </c>
      <c r="E55" s="3" t="n">
        <v>142.881</v>
      </c>
      <c r="I55" s="41" t="n">
        <v>42851.4166666667</v>
      </c>
      <c r="J55" s="3" t="n">
        <v>142.875</v>
      </c>
      <c r="K55" s="1" t="n">
        <v>-600</v>
      </c>
      <c r="L55" s="4" t="n">
        <v>-0.6</v>
      </c>
      <c r="M55" s="1" t="n">
        <v>0</v>
      </c>
      <c r="N55" s="40" t="n">
        <v>-15.1</v>
      </c>
      <c r="O55" s="40" t="s">
        <v>21</v>
      </c>
    </row>
    <row r="56" customFormat="false" ht="15" hidden="false" customHeight="false" outlineLevel="0" collapsed="false">
      <c r="A56" s="0" t="n">
        <v>46</v>
      </c>
      <c r="B56" s="40" t="s">
        <v>20</v>
      </c>
      <c r="C56" s="1" t="n">
        <v>1</v>
      </c>
      <c r="D56" s="41" t="n">
        <v>42853.5416666667</v>
      </c>
      <c r="E56" s="3" t="n">
        <v>144.23</v>
      </c>
      <c r="I56" s="41" t="n">
        <v>42853.625</v>
      </c>
      <c r="J56" s="3" t="n">
        <v>144.148</v>
      </c>
      <c r="K56" s="1" t="n">
        <v>-8200</v>
      </c>
      <c r="L56" s="4" t="n">
        <v>-8.2</v>
      </c>
      <c r="M56" s="1" t="n">
        <v>0</v>
      </c>
      <c r="N56" s="40" t="n">
        <v>-18.2</v>
      </c>
      <c r="O56" s="40" t="s">
        <v>21</v>
      </c>
    </row>
    <row r="57" customFormat="false" ht="15" hidden="false" customHeight="false" outlineLevel="0" collapsed="false">
      <c r="A57" s="0" t="n">
        <v>47</v>
      </c>
      <c r="B57" s="40" t="s">
        <v>20</v>
      </c>
      <c r="C57" s="1" t="n">
        <v>1</v>
      </c>
      <c r="D57" s="41" t="n">
        <v>42856.4166666667</v>
      </c>
      <c r="E57" s="3" t="n">
        <v>144.407</v>
      </c>
      <c r="I57" s="41" t="n">
        <v>42856.5833333333</v>
      </c>
      <c r="J57" s="3" t="n">
        <v>144.434</v>
      </c>
      <c r="K57" s="1" t="n">
        <v>2700</v>
      </c>
      <c r="L57" s="4" t="n">
        <v>2.7</v>
      </c>
      <c r="M57" s="1" t="n">
        <v>0</v>
      </c>
      <c r="N57" s="40" t="n">
        <v>-4.2</v>
      </c>
      <c r="O57" s="40" t="s">
        <v>23</v>
      </c>
    </row>
    <row r="58" customFormat="false" ht="15" hidden="false" customHeight="false" outlineLevel="0" collapsed="false">
      <c r="A58" s="0" t="n">
        <v>48</v>
      </c>
      <c r="B58" s="40" t="s">
        <v>20</v>
      </c>
      <c r="C58" s="1" t="n">
        <v>1</v>
      </c>
      <c r="D58" s="41" t="n">
        <v>42857.5416666667</v>
      </c>
      <c r="E58" s="3" t="n">
        <v>144.88</v>
      </c>
      <c r="I58" s="41" t="n">
        <v>42857.625</v>
      </c>
      <c r="J58" s="3" t="n">
        <v>144.911</v>
      </c>
      <c r="K58" s="1" t="n">
        <v>3100</v>
      </c>
      <c r="L58" s="4" t="n">
        <v>3.1</v>
      </c>
      <c r="M58" s="1" t="n">
        <v>0</v>
      </c>
      <c r="N58" s="40" t="n">
        <v>-5.3</v>
      </c>
      <c r="O58" s="40" t="s">
        <v>21</v>
      </c>
    </row>
    <row r="59" customFormat="false" ht="15" hidden="false" customHeight="false" outlineLevel="0" collapsed="false">
      <c r="A59" s="0" t="n">
        <v>49</v>
      </c>
      <c r="B59" s="40" t="s">
        <v>20</v>
      </c>
      <c r="C59" s="1" t="n">
        <v>1</v>
      </c>
      <c r="D59" s="41" t="n">
        <v>42858.1666898148</v>
      </c>
      <c r="E59" s="3" t="n">
        <v>145.086</v>
      </c>
      <c r="I59" s="41" t="n">
        <v>42858.2083333333</v>
      </c>
      <c r="J59" s="3" t="n">
        <v>145.056</v>
      </c>
      <c r="K59" s="1" t="n">
        <v>-3000</v>
      </c>
      <c r="L59" s="4" t="n">
        <v>-3</v>
      </c>
      <c r="M59" s="1" t="n">
        <v>0</v>
      </c>
      <c r="N59" s="40" t="n">
        <v>-5.8</v>
      </c>
      <c r="O59" s="40" t="s">
        <v>34</v>
      </c>
    </row>
    <row r="60" customFormat="false" ht="15" hidden="false" customHeight="false" outlineLevel="0" collapsed="false">
      <c r="A60" s="0" t="n">
        <v>50</v>
      </c>
      <c r="B60" s="40" t="s">
        <v>20</v>
      </c>
      <c r="C60" s="1" t="n">
        <v>1</v>
      </c>
      <c r="D60" s="41" t="n">
        <v>42859.1666666667</v>
      </c>
      <c r="E60" s="3" t="n">
        <v>145.321</v>
      </c>
      <c r="I60" s="41" t="n">
        <v>42859.2083449074</v>
      </c>
      <c r="J60" s="3" t="n">
        <v>145.186</v>
      </c>
      <c r="K60" s="1" t="n">
        <v>-13500</v>
      </c>
      <c r="L60" s="4" t="n">
        <v>-13.5</v>
      </c>
      <c r="M60" s="1" t="n">
        <v>0</v>
      </c>
      <c r="N60" s="40" t="n">
        <v>-14.4</v>
      </c>
      <c r="O60" s="40" t="s">
        <v>28</v>
      </c>
    </row>
    <row r="61" customFormat="false" ht="15" hidden="false" customHeight="false" outlineLevel="0" collapsed="false">
      <c r="A61" s="0" t="n">
        <v>51</v>
      </c>
      <c r="B61" s="40" t="s">
        <v>20</v>
      </c>
      <c r="C61" s="1" t="n">
        <v>1</v>
      </c>
      <c r="D61" s="41" t="n">
        <v>42859.5</v>
      </c>
      <c r="E61" s="3" t="n">
        <v>145.467</v>
      </c>
      <c r="I61" s="41" t="n">
        <v>42859.5833333333</v>
      </c>
      <c r="J61" s="3" t="n">
        <v>145.593</v>
      </c>
      <c r="K61" s="1" t="n">
        <v>12600</v>
      </c>
      <c r="L61" s="4" t="n">
        <v>12.6</v>
      </c>
      <c r="M61" s="1" t="n">
        <v>0</v>
      </c>
      <c r="N61" s="40" t="n">
        <v>-3.8</v>
      </c>
      <c r="O61" s="40" t="s">
        <v>21</v>
      </c>
    </row>
    <row r="62" customFormat="false" ht="15" hidden="false" customHeight="false" outlineLevel="0" collapsed="false">
      <c r="A62" s="0" t="n">
        <v>52</v>
      </c>
      <c r="B62" s="40" t="s">
        <v>20</v>
      </c>
      <c r="C62" s="1" t="n">
        <v>1</v>
      </c>
      <c r="D62" s="41" t="n">
        <v>42860.1666666667</v>
      </c>
      <c r="E62" s="3" t="n">
        <v>145.546</v>
      </c>
      <c r="I62" s="41" t="n">
        <v>42860.2083333333</v>
      </c>
      <c r="J62" s="3" t="n">
        <v>145.372</v>
      </c>
      <c r="K62" s="1" t="n">
        <v>-17400</v>
      </c>
      <c r="L62" s="4" t="n">
        <v>-17.4</v>
      </c>
      <c r="M62" s="1" t="n">
        <v>0</v>
      </c>
      <c r="N62" s="40" t="n">
        <v>-32</v>
      </c>
      <c r="O62" s="40" t="s">
        <v>26</v>
      </c>
    </row>
    <row r="63" customFormat="false" ht="15" hidden="false" customHeight="false" outlineLevel="0" collapsed="false">
      <c r="A63" s="0" t="n">
        <v>53</v>
      </c>
      <c r="B63" s="40" t="s">
        <v>20</v>
      </c>
      <c r="C63" s="1" t="n">
        <v>1</v>
      </c>
      <c r="D63" s="41" t="n">
        <v>42863.375</v>
      </c>
      <c r="E63" s="3" t="n">
        <v>146.285</v>
      </c>
      <c r="I63" s="41" t="n">
        <v>42863.4166666667</v>
      </c>
      <c r="J63" s="3" t="n">
        <v>146.364</v>
      </c>
      <c r="K63" s="1" t="n">
        <v>7900</v>
      </c>
      <c r="L63" s="4" t="n">
        <v>7.9</v>
      </c>
      <c r="M63" s="1" t="n">
        <v>0</v>
      </c>
      <c r="N63" s="40" t="n">
        <v>-20.5</v>
      </c>
      <c r="O63" s="40" t="s">
        <v>26</v>
      </c>
    </row>
    <row r="64" customFormat="false" ht="15" hidden="false" customHeight="false" outlineLevel="0" collapsed="false">
      <c r="A64" s="0" t="n">
        <v>54</v>
      </c>
      <c r="B64" s="40" t="s">
        <v>20</v>
      </c>
      <c r="C64" s="1" t="n">
        <v>1</v>
      </c>
      <c r="D64" s="41" t="n">
        <v>42864.1666666667</v>
      </c>
      <c r="E64" s="3" t="n">
        <v>146.644</v>
      </c>
      <c r="I64" s="41" t="n">
        <v>42864.2083333333</v>
      </c>
      <c r="J64" s="3" t="n">
        <v>146.558</v>
      </c>
      <c r="K64" s="1" t="n">
        <v>-8600</v>
      </c>
      <c r="L64" s="4" t="n">
        <v>-8.6</v>
      </c>
      <c r="M64" s="1" t="n">
        <v>0</v>
      </c>
      <c r="N64" s="40" t="n">
        <v>-15.9</v>
      </c>
      <c r="O64" s="40" t="s">
        <v>26</v>
      </c>
    </row>
    <row r="65" customFormat="false" ht="15" hidden="false" customHeight="false" outlineLevel="0" collapsed="false">
      <c r="A65" s="0" t="n">
        <v>55</v>
      </c>
      <c r="B65" s="40" t="s">
        <v>20</v>
      </c>
      <c r="C65" s="1" t="n">
        <v>1</v>
      </c>
      <c r="D65" s="41" t="n">
        <v>42864.2916666667</v>
      </c>
      <c r="E65" s="3" t="n">
        <v>146.687</v>
      </c>
      <c r="I65" s="41" t="n">
        <v>42864.4166666667</v>
      </c>
      <c r="J65" s="3" t="n">
        <v>146.775</v>
      </c>
      <c r="K65" s="1" t="n">
        <v>8800</v>
      </c>
      <c r="L65" s="4" t="n">
        <v>8.8</v>
      </c>
      <c r="M65" s="1" t="n">
        <v>0</v>
      </c>
      <c r="N65" s="40" t="n">
        <v>-2.1</v>
      </c>
      <c r="O65" s="40" t="s">
        <v>24</v>
      </c>
    </row>
    <row r="66" customFormat="false" ht="15" hidden="false" customHeight="false" outlineLevel="0" collapsed="false">
      <c r="A66" s="0" t="n">
        <v>56</v>
      </c>
      <c r="B66" s="40" t="s">
        <v>20</v>
      </c>
      <c r="C66" s="1" t="n">
        <v>1</v>
      </c>
      <c r="D66" s="41" t="n">
        <v>42864.4583333333</v>
      </c>
      <c r="E66" s="3" t="n">
        <v>147.247</v>
      </c>
      <c r="I66" s="41" t="n">
        <v>42864.5</v>
      </c>
      <c r="J66" s="3" t="n">
        <v>147.029</v>
      </c>
      <c r="K66" s="1" t="n">
        <v>-21800</v>
      </c>
      <c r="L66" s="4" t="n">
        <v>-21.8</v>
      </c>
      <c r="M66" s="1" t="n">
        <v>0</v>
      </c>
      <c r="N66" s="40" t="n">
        <v>-27.3</v>
      </c>
      <c r="O66" s="40" t="s">
        <v>26</v>
      </c>
    </row>
    <row r="67" customFormat="false" ht="15" hidden="false" customHeight="false" outlineLevel="0" collapsed="false">
      <c r="A67" s="0" t="n">
        <v>57</v>
      </c>
      <c r="B67" s="40" t="s">
        <v>20</v>
      </c>
      <c r="C67" s="1" t="n">
        <v>1</v>
      </c>
      <c r="D67" s="41" t="n">
        <v>42865.4166666667</v>
      </c>
      <c r="E67" s="3" t="n">
        <v>147.955</v>
      </c>
      <c r="I67" s="41" t="n">
        <v>42865.4583333333</v>
      </c>
      <c r="J67" s="3" t="n">
        <v>147.741</v>
      </c>
      <c r="K67" s="1" t="n">
        <v>-21400</v>
      </c>
      <c r="L67" s="4" t="n">
        <v>-21.4</v>
      </c>
      <c r="M67" s="1" t="n">
        <v>0</v>
      </c>
      <c r="N67" s="40" t="n">
        <v>-21.5</v>
      </c>
      <c r="O67" s="40" t="s">
        <v>26</v>
      </c>
    </row>
    <row r="68" customFormat="false" ht="15" hidden="false" customHeight="false" outlineLevel="0" collapsed="false">
      <c r="A68" s="0" t="n">
        <v>58</v>
      </c>
      <c r="B68" s="40" t="s">
        <v>20</v>
      </c>
      <c r="C68" s="1" t="n">
        <v>1</v>
      </c>
      <c r="D68" s="41" t="n">
        <v>42874.4583333333</v>
      </c>
      <c r="E68" s="3" t="n">
        <v>144.729</v>
      </c>
      <c r="I68" s="41" t="n">
        <v>42874.5833333333</v>
      </c>
      <c r="J68" s="3" t="n">
        <v>144.877</v>
      </c>
      <c r="K68" s="1" t="n">
        <v>14800</v>
      </c>
      <c r="L68" s="4" t="n">
        <v>14.8</v>
      </c>
      <c r="M68" s="1" t="n">
        <v>0</v>
      </c>
      <c r="N68" s="40" t="n">
        <v>-19.4</v>
      </c>
      <c r="O68" s="40" t="s">
        <v>24</v>
      </c>
    </row>
    <row r="69" customFormat="false" ht="15" hidden="false" customHeight="false" outlineLevel="0" collapsed="false">
      <c r="A69" s="0" t="n">
        <v>59</v>
      </c>
      <c r="B69" s="40" t="s">
        <v>20</v>
      </c>
      <c r="C69" s="1" t="n">
        <v>1</v>
      </c>
      <c r="D69" s="41" t="n">
        <v>42874.6666666667</v>
      </c>
      <c r="E69" s="3" t="n">
        <v>144.994</v>
      </c>
      <c r="I69" s="41" t="n">
        <v>42874.7916666667</v>
      </c>
      <c r="J69" s="3" t="n">
        <v>145.095</v>
      </c>
      <c r="K69" s="1" t="n">
        <v>10100</v>
      </c>
      <c r="L69" s="4" t="n">
        <v>10.1</v>
      </c>
      <c r="M69" s="1" t="n">
        <v>0</v>
      </c>
      <c r="N69" s="40" t="n">
        <v>-44.1</v>
      </c>
      <c r="O69" s="40" t="s">
        <v>24</v>
      </c>
    </row>
    <row r="70" customFormat="false" ht="15" hidden="false" customHeight="false" outlineLevel="0" collapsed="false">
      <c r="A70" s="0" t="n">
        <v>60</v>
      </c>
      <c r="B70" s="40" t="s">
        <v>22</v>
      </c>
      <c r="C70" s="1" t="n">
        <v>1</v>
      </c>
      <c r="D70" s="41" t="n">
        <v>42878.375</v>
      </c>
      <c r="E70" s="3" t="n">
        <v>144.181</v>
      </c>
      <c r="I70" s="41" t="n">
        <v>42878.4583333333</v>
      </c>
      <c r="J70" s="3" t="n">
        <v>144.411</v>
      </c>
      <c r="K70" s="1" t="n">
        <v>-23000</v>
      </c>
      <c r="L70" s="4" t="n">
        <v>-23</v>
      </c>
      <c r="M70" s="1" t="n">
        <v>0</v>
      </c>
      <c r="N70" s="40" t="n">
        <v>-41.6</v>
      </c>
      <c r="O70" s="40" t="s">
        <v>21</v>
      </c>
    </row>
    <row r="71" customFormat="false" ht="15" hidden="false" customHeight="false" outlineLevel="0" collapsed="false">
      <c r="A71" s="0" t="n">
        <v>61</v>
      </c>
      <c r="B71" s="40" t="s">
        <v>22</v>
      </c>
      <c r="C71" s="1" t="n">
        <v>1</v>
      </c>
      <c r="D71" s="41" t="n">
        <v>42881.1666666667</v>
      </c>
      <c r="E71" s="3" t="n">
        <v>144.306</v>
      </c>
      <c r="I71" s="41" t="n">
        <v>42881.2916666667</v>
      </c>
      <c r="J71" s="3" t="n">
        <v>143.856</v>
      </c>
      <c r="K71" s="1" t="n">
        <v>45000</v>
      </c>
      <c r="L71" s="4" t="n">
        <v>45</v>
      </c>
      <c r="M71" s="1" t="n">
        <v>0</v>
      </c>
      <c r="N71" s="40" t="n">
        <v>-2.1</v>
      </c>
      <c r="O71" s="40" t="s">
        <v>24</v>
      </c>
    </row>
    <row r="72" customFormat="false" ht="15" hidden="false" customHeight="false" outlineLevel="0" collapsed="false">
      <c r="A72" s="0" t="n">
        <v>62</v>
      </c>
      <c r="B72" s="40" t="s">
        <v>22</v>
      </c>
      <c r="C72" s="1" t="n">
        <v>1</v>
      </c>
      <c r="D72" s="41" t="n">
        <v>42881.3333333333</v>
      </c>
      <c r="E72" s="3" t="n">
        <v>143.66</v>
      </c>
      <c r="I72" s="41" t="n">
        <v>42881.6666666667</v>
      </c>
      <c r="J72" s="3" t="n">
        <v>142.456</v>
      </c>
      <c r="K72" s="1" t="n">
        <v>120400</v>
      </c>
      <c r="L72" s="4" t="n">
        <v>120.4</v>
      </c>
      <c r="M72" s="1" t="n">
        <v>0</v>
      </c>
      <c r="N72" s="40" t="n">
        <v>-2.8</v>
      </c>
      <c r="O72" s="40" t="s">
        <v>35</v>
      </c>
    </row>
    <row r="73" customFormat="false" ht="15" hidden="false" customHeight="false" outlineLevel="0" collapsed="false">
      <c r="A73" s="0" t="n">
        <v>63</v>
      </c>
      <c r="B73" s="40" t="s">
        <v>22</v>
      </c>
      <c r="C73" s="1" t="n">
        <v>1</v>
      </c>
      <c r="D73" s="41" t="n">
        <v>42885.1666666667</v>
      </c>
      <c r="E73" s="3" t="n">
        <v>142.102</v>
      </c>
      <c r="I73" s="41" t="n">
        <v>42885.25</v>
      </c>
      <c r="J73" s="3" t="n">
        <v>142.063</v>
      </c>
      <c r="K73" s="1" t="n">
        <v>3900</v>
      </c>
      <c r="L73" s="4" t="n">
        <v>3.9</v>
      </c>
      <c r="M73" s="1" t="n">
        <v>0</v>
      </c>
      <c r="N73" s="40" t="n">
        <v>-1.8</v>
      </c>
      <c r="O73" s="40" t="s">
        <v>21</v>
      </c>
    </row>
    <row r="74" customFormat="false" ht="15" hidden="false" customHeight="false" outlineLevel="0" collapsed="false">
      <c r="A74" s="0" t="n">
        <v>64</v>
      </c>
      <c r="B74" s="40" t="s">
        <v>20</v>
      </c>
      <c r="C74" s="1" t="n">
        <v>1</v>
      </c>
      <c r="D74" s="41" t="n">
        <v>42888.1666666667</v>
      </c>
      <c r="E74" s="3" t="n">
        <v>143.914</v>
      </c>
      <c r="I74" s="41" t="n">
        <v>42888.2083333333</v>
      </c>
      <c r="J74" s="3" t="n">
        <v>143.81</v>
      </c>
      <c r="K74" s="1" t="n">
        <v>-10400</v>
      </c>
      <c r="L74" s="4" t="n">
        <v>-10.4</v>
      </c>
      <c r="M74" s="1" t="n">
        <v>0</v>
      </c>
      <c r="N74" s="40" t="n">
        <v>-14.1</v>
      </c>
      <c r="O74" s="40" t="s">
        <v>26</v>
      </c>
    </row>
    <row r="75" customFormat="false" ht="15" hidden="false" customHeight="false" outlineLevel="0" collapsed="false">
      <c r="A75" s="0" t="n">
        <v>65</v>
      </c>
      <c r="B75" s="40" t="s">
        <v>22</v>
      </c>
      <c r="C75" s="1" t="n">
        <v>1</v>
      </c>
      <c r="D75" s="41" t="n">
        <v>42892.375</v>
      </c>
      <c r="E75" s="3" t="n">
        <v>141.782</v>
      </c>
      <c r="I75" s="41" t="n">
        <v>42892.5</v>
      </c>
      <c r="J75" s="3" t="n">
        <v>141.801</v>
      </c>
      <c r="K75" s="1" t="n">
        <v>-1900</v>
      </c>
      <c r="L75" s="4" t="n">
        <v>-1.9</v>
      </c>
      <c r="M75" s="1" t="n">
        <v>0</v>
      </c>
      <c r="N75" s="40" t="n">
        <v>-18.7</v>
      </c>
      <c r="O75" s="40" t="s">
        <v>24</v>
      </c>
    </row>
    <row r="76" customFormat="false" ht="15" hidden="false" customHeight="false" outlineLevel="0" collapsed="false">
      <c r="A76" s="0" t="n">
        <v>66</v>
      </c>
      <c r="B76" s="40" t="s">
        <v>22</v>
      </c>
      <c r="C76" s="1" t="n">
        <v>1</v>
      </c>
      <c r="D76" s="41" t="n">
        <v>42892.5416666667</v>
      </c>
      <c r="E76" s="3" t="n">
        <v>141.63</v>
      </c>
      <c r="I76" s="41" t="n">
        <v>42892.6666666667</v>
      </c>
      <c r="J76" s="3" t="n">
        <v>141.026</v>
      </c>
      <c r="K76" s="1" t="n">
        <v>60400</v>
      </c>
      <c r="L76" s="4" t="n">
        <v>60.4</v>
      </c>
      <c r="M76" s="1" t="n">
        <v>0</v>
      </c>
      <c r="N76" s="40" t="n">
        <v>-7.5</v>
      </c>
      <c r="O76" s="40" t="s">
        <v>24</v>
      </c>
    </row>
    <row r="77" customFormat="false" ht="15" hidden="false" customHeight="false" outlineLevel="0" collapsed="false">
      <c r="A77" s="0" t="n">
        <v>67</v>
      </c>
      <c r="B77" s="40" t="s">
        <v>22</v>
      </c>
      <c r="C77" s="1" t="n">
        <v>1</v>
      </c>
      <c r="D77" s="41" t="n">
        <v>42893.5</v>
      </c>
      <c r="E77" s="3" t="n">
        <v>140.855</v>
      </c>
      <c r="I77" s="41" t="n">
        <v>42893.5416666667</v>
      </c>
      <c r="J77" s="3" t="n">
        <v>141.085</v>
      </c>
      <c r="K77" s="1" t="n">
        <v>-23000</v>
      </c>
      <c r="L77" s="4" t="n">
        <v>-23</v>
      </c>
      <c r="M77" s="1" t="n">
        <v>0</v>
      </c>
      <c r="N77" s="40" t="n">
        <v>-28.8</v>
      </c>
      <c r="O77" s="40" t="s">
        <v>26</v>
      </c>
    </row>
    <row r="78" customFormat="false" ht="15" hidden="false" customHeight="false" outlineLevel="0" collapsed="false">
      <c r="A78" s="0" t="n">
        <v>68</v>
      </c>
      <c r="B78" s="40" t="s">
        <v>20</v>
      </c>
      <c r="C78" s="1" t="n">
        <v>1</v>
      </c>
      <c r="D78" s="41" t="n">
        <v>42894.5</v>
      </c>
      <c r="E78" s="3" t="n">
        <v>142.484</v>
      </c>
      <c r="I78" s="41" t="n">
        <v>42894.5833333333</v>
      </c>
      <c r="J78" s="3" t="n">
        <v>142.485</v>
      </c>
      <c r="K78" s="1" t="n">
        <v>100</v>
      </c>
      <c r="L78" s="4" t="n">
        <v>0.1</v>
      </c>
      <c r="M78" s="1" t="n">
        <v>0</v>
      </c>
      <c r="N78" s="40" t="n">
        <v>-13.5</v>
      </c>
      <c r="O78" s="40" t="s">
        <v>21</v>
      </c>
    </row>
    <row r="79" customFormat="false" ht="15" hidden="false" customHeight="false" outlineLevel="0" collapsed="false">
      <c r="A79" s="0" t="n">
        <v>69</v>
      </c>
      <c r="B79" s="40" t="s">
        <v>22</v>
      </c>
      <c r="C79" s="1" t="n">
        <v>1</v>
      </c>
      <c r="D79" s="41" t="n">
        <v>42895.375</v>
      </c>
      <c r="E79" s="3" t="n">
        <v>139.975</v>
      </c>
      <c r="I79" s="41" t="n">
        <v>42895.4583333333</v>
      </c>
      <c r="J79" s="3" t="n">
        <v>140.187</v>
      </c>
      <c r="K79" s="1" t="n">
        <v>-21200</v>
      </c>
      <c r="L79" s="4" t="n">
        <v>-21.2</v>
      </c>
      <c r="M79" s="1" t="n">
        <v>0</v>
      </c>
      <c r="N79" s="40" t="n">
        <v>-50.2</v>
      </c>
      <c r="O79" s="40" t="s">
        <v>21</v>
      </c>
    </row>
    <row r="80" customFormat="false" ht="15" hidden="false" customHeight="false" outlineLevel="0" collapsed="false">
      <c r="A80" s="0" t="n">
        <v>70</v>
      </c>
      <c r="B80" s="40" t="s">
        <v>22</v>
      </c>
      <c r="C80" s="1" t="n">
        <v>1</v>
      </c>
      <c r="D80" s="41" t="n">
        <v>42898.4583333333</v>
      </c>
      <c r="E80" s="3" t="n">
        <v>140.346</v>
      </c>
      <c r="I80" s="41" t="n">
        <v>42898.6666666667</v>
      </c>
      <c r="J80" s="3" t="n">
        <v>139.41</v>
      </c>
      <c r="K80" s="1" t="n">
        <v>93600</v>
      </c>
      <c r="L80" s="4" t="n">
        <v>93.6</v>
      </c>
      <c r="M80" s="1" t="n">
        <v>0</v>
      </c>
      <c r="N80" s="40" t="n">
        <v>-2.1</v>
      </c>
      <c r="O80" s="40" t="s">
        <v>29</v>
      </c>
    </row>
    <row r="81" customFormat="false" ht="15" hidden="false" customHeight="false" outlineLevel="0" collapsed="false">
      <c r="A81" s="0" t="n">
        <v>71</v>
      </c>
      <c r="B81" s="40" t="s">
        <v>20</v>
      </c>
      <c r="C81" s="1" t="n">
        <v>1</v>
      </c>
      <c r="D81" s="41" t="n">
        <v>42899.5833333333</v>
      </c>
      <c r="E81" s="3" t="n">
        <v>140.162</v>
      </c>
      <c r="I81" s="41" t="n">
        <v>42899.625</v>
      </c>
      <c r="J81" s="3" t="n">
        <v>140.092</v>
      </c>
      <c r="K81" s="1" t="n">
        <v>-7000</v>
      </c>
      <c r="L81" s="4" t="n">
        <v>-7</v>
      </c>
      <c r="M81" s="1" t="n">
        <v>0</v>
      </c>
      <c r="N81" s="40" t="n">
        <v>-11.8</v>
      </c>
      <c r="O81" s="40" t="s">
        <v>26</v>
      </c>
    </row>
    <row r="82" customFormat="false" ht="15" hidden="false" customHeight="false" outlineLevel="0" collapsed="false">
      <c r="A82" s="0" t="n">
        <v>72</v>
      </c>
      <c r="B82" s="40" t="s">
        <v>22</v>
      </c>
      <c r="C82" s="1" t="n">
        <v>1</v>
      </c>
      <c r="D82" s="41" t="n">
        <v>42907.1666666667</v>
      </c>
      <c r="E82" s="3" t="n">
        <v>140.564</v>
      </c>
      <c r="I82" s="41" t="n">
        <v>42907.2083333333</v>
      </c>
      <c r="J82" s="3" t="n">
        <v>140.617</v>
      </c>
      <c r="K82" s="1" t="n">
        <v>-5300</v>
      </c>
      <c r="L82" s="4" t="n">
        <v>-5.3</v>
      </c>
      <c r="M82" s="1" t="n">
        <v>0</v>
      </c>
      <c r="N82" s="40" t="n">
        <v>-10.8</v>
      </c>
      <c r="O82" s="40" t="s">
        <v>26</v>
      </c>
    </row>
    <row r="83" customFormat="false" ht="15" hidden="false" customHeight="false" outlineLevel="0" collapsed="false">
      <c r="A83" s="0" t="n">
        <v>73</v>
      </c>
      <c r="B83" s="40" t="s">
        <v>22</v>
      </c>
      <c r="C83" s="1" t="n">
        <v>1</v>
      </c>
      <c r="D83" s="41" t="n">
        <v>42907.25</v>
      </c>
      <c r="E83" s="3" t="n">
        <v>140.501</v>
      </c>
      <c r="I83" s="41" t="n">
        <v>42907.2916666667</v>
      </c>
      <c r="J83" s="3" t="n">
        <v>140.523</v>
      </c>
      <c r="K83" s="1" t="n">
        <v>-2200</v>
      </c>
      <c r="L83" s="4" t="n">
        <v>-2.2</v>
      </c>
      <c r="M83" s="1" t="n">
        <v>0</v>
      </c>
      <c r="N83" s="40" t="n">
        <v>-7</v>
      </c>
      <c r="O83" s="40" t="s">
        <v>26</v>
      </c>
    </row>
    <row r="84" customFormat="false" ht="15" hidden="false" customHeight="false" outlineLevel="0" collapsed="false">
      <c r="A84" s="0" t="n">
        <v>74</v>
      </c>
      <c r="B84" s="40" t="s">
        <v>22</v>
      </c>
      <c r="C84" s="1" t="n">
        <v>1</v>
      </c>
      <c r="D84" s="41" t="n">
        <v>42907.375</v>
      </c>
      <c r="E84" s="3" t="n">
        <v>140.429</v>
      </c>
      <c r="I84" s="41" t="n">
        <v>42907.5</v>
      </c>
      <c r="J84" s="3" t="n">
        <v>140.188</v>
      </c>
      <c r="K84" s="1" t="n">
        <v>24100</v>
      </c>
      <c r="L84" s="4" t="n">
        <v>24.1</v>
      </c>
      <c r="M84" s="1" t="n">
        <v>0</v>
      </c>
      <c r="N84" s="40" t="n">
        <v>-8.3</v>
      </c>
      <c r="O84" s="40" t="s">
        <v>24</v>
      </c>
    </row>
    <row r="85" customFormat="false" ht="15" hidden="false" customHeight="false" outlineLevel="0" collapsed="false">
      <c r="A85" s="0" t="n">
        <v>75</v>
      </c>
      <c r="B85" s="40" t="s">
        <v>20</v>
      </c>
      <c r="C85" s="1" t="n">
        <v>1</v>
      </c>
      <c r="D85" s="41" t="n">
        <v>42907.625</v>
      </c>
      <c r="E85" s="3" t="n">
        <v>141.418</v>
      </c>
      <c r="I85" s="41" t="n">
        <v>42907.7083333333</v>
      </c>
      <c r="J85" s="3" t="n">
        <v>141.481</v>
      </c>
      <c r="K85" s="1" t="n">
        <v>6300</v>
      </c>
      <c r="L85" s="4" t="n">
        <v>6.3</v>
      </c>
      <c r="M85" s="1" t="n">
        <v>0</v>
      </c>
      <c r="N85" s="40" t="n">
        <v>-2.6</v>
      </c>
      <c r="O85" s="40" t="s">
        <v>21</v>
      </c>
    </row>
    <row r="86" customFormat="false" ht="15" hidden="false" customHeight="false" outlineLevel="0" collapsed="false">
      <c r="A86" s="0" t="n">
        <v>76</v>
      </c>
      <c r="B86" s="40" t="s">
        <v>20</v>
      </c>
      <c r="C86" s="1" t="n">
        <v>1</v>
      </c>
      <c r="D86" s="41" t="n">
        <v>42909.1666666667</v>
      </c>
      <c r="E86" s="3" t="n">
        <v>141.32</v>
      </c>
      <c r="I86" s="41" t="n">
        <v>42909.5</v>
      </c>
      <c r="J86" s="3" t="n">
        <v>141.575</v>
      </c>
      <c r="K86" s="1" t="n">
        <v>25500</v>
      </c>
      <c r="L86" s="4" t="n">
        <v>25.5</v>
      </c>
      <c r="M86" s="1" t="n">
        <v>0</v>
      </c>
      <c r="N86" s="40" t="n">
        <v>-9.3</v>
      </c>
      <c r="O86" s="40" t="s">
        <v>35</v>
      </c>
    </row>
    <row r="87" customFormat="false" ht="15" hidden="false" customHeight="false" outlineLevel="0" collapsed="false">
      <c r="A87" s="0" t="n">
        <v>77</v>
      </c>
      <c r="B87" s="40" t="s">
        <v>20</v>
      </c>
      <c r="C87" s="1" t="n">
        <v>1</v>
      </c>
      <c r="D87" s="41" t="n">
        <v>42912.0416666667</v>
      </c>
      <c r="E87" s="3" t="n">
        <v>141.809</v>
      </c>
      <c r="I87" s="41" t="n">
        <v>42912.0833449074</v>
      </c>
      <c r="J87" s="3" t="n">
        <v>141.686</v>
      </c>
      <c r="K87" s="1" t="n">
        <v>-12300</v>
      </c>
      <c r="L87" s="4" t="n">
        <v>-12.3</v>
      </c>
      <c r="M87" s="1" t="n">
        <v>0</v>
      </c>
      <c r="N87" s="40" t="n">
        <v>-18</v>
      </c>
      <c r="O87" s="40" t="s">
        <v>28</v>
      </c>
    </row>
    <row r="88" customFormat="false" ht="15" hidden="false" customHeight="false" outlineLevel="0" collapsed="false">
      <c r="A88" s="0" t="n">
        <v>78</v>
      </c>
      <c r="B88" s="40" t="s">
        <v>20</v>
      </c>
      <c r="C88" s="1" t="n">
        <v>1</v>
      </c>
      <c r="D88" s="41" t="n">
        <v>42912.125</v>
      </c>
      <c r="E88" s="3" t="n">
        <v>141.782</v>
      </c>
      <c r="I88" s="41" t="n">
        <v>42912.3333333333</v>
      </c>
      <c r="J88" s="3" t="n">
        <v>141.843</v>
      </c>
      <c r="K88" s="1" t="n">
        <v>6100</v>
      </c>
      <c r="L88" s="4" t="n">
        <v>6.1</v>
      </c>
      <c r="M88" s="1" t="n">
        <v>0</v>
      </c>
      <c r="N88" s="40" t="n">
        <v>-9.1</v>
      </c>
      <c r="O88" s="40" t="s">
        <v>29</v>
      </c>
    </row>
    <row r="89" customFormat="false" ht="15" hidden="false" customHeight="false" outlineLevel="0" collapsed="false">
      <c r="A89" s="0" t="n">
        <v>79</v>
      </c>
      <c r="B89" s="40" t="s">
        <v>20</v>
      </c>
      <c r="C89" s="1" t="n">
        <v>1</v>
      </c>
      <c r="D89" s="41" t="n">
        <v>42912.4583333333</v>
      </c>
      <c r="E89" s="3" t="n">
        <v>142.158</v>
      </c>
      <c r="I89" s="41" t="n">
        <v>42912.5416666667</v>
      </c>
      <c r="J89" s="3" t="n">
        <v>141.981</v>
      </c>
      <c r="K89" s="1" t="n">
        <v>-17700</v>
      </c>
      <c r="L89" s="4" t="n">
        <v>-17.7</v>
      </c>
      <c r="M89" s="1" t="n">
        <v>0</v>
      </c>
      <c r="N89" s="40" t="n">
        <v>-25.9</v>
      </c>
      <c r="O89" s="40" t="s">
        <v>21</v>
      </c>
    </row>
    <row r="90" customFormat="false" ht="15" hidden="false" customHeight="false" outlineLevel="0" collapsed="false">
      <c r="A90" s="0" t="n">
        <v>80</v>
      </c>
      <c r="B90" s="40" t="s">
        <v>22</v>
      </c>
      <c r="C90" s="1" t="n">
        <v>1</v>
      </c>
      <c r="D90" s="41" t="n">
        <v>42921.25</v>
      </c>
      <c r="E90" s="3" t="n">
        <v>146.11</v>
      </c>
      <c r="I90" s="41" t="n">
        <v>42921.2916666667</v>
      </c>
      <c r="J90" s="3" t="n">
        <v>146.206</v>
      </c>
      <c r="K90" s="1" t="n">
        <v>-9600</v>
      </c>
      <c r="L90" s="4" t="n">
        <v>-9.6</v>
      </c>
      <c r="M90" s="1" t="n">
        <v>0</v>
      </c>
      <c r="N90" s="40" t="n">
        <v>-18</v>
      </c>
      <c r="O90" s="40" t="s">
        <v>26</v>
      </c>
    </row>
    <row r="91" customFormat="false" ht="15" hidden="false" customHeight="false" outlineLevel="0" collapsed="false">
      <c r="A91" s="0" t="n">
        <v>81</v>
      </c>
      <c r="B91" s="40" t="s">
        <v>20</v>
      </c>
      <c r="C91" s="1" t="n">
        <v>1</v>
      </c>
      <c r="D91" s="41" t="n">
        <v>42921.5416666667</v>
      </c>
      <c r="E91" s="3" t="n">
        <v>146.724</v>
      </c>
      <c r="I91" s="41" t="n">
        <v>42921.5833333333</v>
      </c>
      <c r="J91" s="3" t="n">
        <v>146.701</v>
      </c>
      <c r="K91" s="1" t="n">
        <v>-2300</v>
      </c>
      <c r="L91" s="4" t="n">
        <v>-2.3</v>
      </c>
      <c r="M91" s="1" t="n">
        <v>0</v>
      </c>
      <c r="N91" s="40" t="n">
        <v>-15.4</v>
      </c>
      <c r="O91" s="40" t="s">
        <v>26</v>
      </c>
    </row>
    <row r="92" customFormat="false" ht="15" hidden="false" customHeight="false" outlineLevel="0" collapsed="false">
      <c r="A92" s="0" t="n">
        <v>82</v>
      </c>
      <c r="B92" s="40" t="s">
        <v>20</v>
      </c>
      <c r="C92" s="1" t="n">
        <v>1</v>
      </c>
      <c r="D92" s="41" t="n">
        <v>42921.9166666667</v>
      </c>
      <c r="E92" s="3" t="n">
        <v>146.593</v>
      </c>
      <c r="I92" s="41" t="n">
        <v>42921.9583333333</v>
      </c>
      <c r="J92" s="3" t="n">
        <v>146.361</v>
      </c>
      <c r="K92" s="1" t="n">
        <v>-23200</v>
      </c>
      <c r="L92" s="4" t="n">
        <v>-23.2</v>
      </c>
      <c r="M92" s="1" t="n">
        <v>0</v>
      </c>
      <c r="N92" s="40" t="n">
        <v>-30.9</v>
      </c>
      <c r="O92" s="40" t="s">
        <v>26</v>
      </c>
    </row>
    <row r="93" customFormat="false" ht="15" hidden="false" customHeight="false" outlineLevel="0" collapsed="false">
      <c r="A93" s="0" t="n">
        <v>83</v>
      </c>
      <c r="B93" s="40" t="s">
        <v>20</v>
      </c>
      <c r="C93" s="1" t="n">
        <v>1</v>
      </c>
      <c r="D93" s="41" t="n">
        <v>42922.5416666667</v>
      </c>
      <c r="E93" s="3" t="n">
        <v>147.081</v>
      </c>
      <c r="I93" s="41" t="n">
        <v>42922.5833333333</v>
      </c>
      <c r="J93" s="3" t="n">
        <v>146.696</v>
      </c>
      <c r="K93" s="1" t="n">
        <v>-38500</v>
      </c>
      <c r="L93" s="4" t="n">
        <v>-38.5</v>
      </c>
      <c r="M93" s="1" t="n">
        <v>0</v>
      </c>
      <c r="N93" s="40" t="n">
        <v>-38.6</v>
      </c>
      <c r="O93" s="40" t="s">
        <v>26</v>
      </c>
    </row>
    <row r="94" customFormat="false" ht="15" hidden="false" customHeight="false" outlineLevel="0" collapsed="false">
      <c r="A94" s="0" t="n">
        <v>84</v>
      </c>
      <c r="B94" s="40" t="s">
        <v>20</v>
      </c>
      <c r="C94" s="1" t="n">
        <v>1</v>
      </c>
      <c r="D94" s="41" t="n">
        <v>42922.7916666667</v>
      </c>
      <c r="E94" s="3" t="n">
        <v>146.901</v>
      </c>
      <c r="I94" s="41" t="n">
        <v>42922.875</v>
      </c>
      <c r="J94" s="3" t="n">
        <v>146.806</v>
      </c>
      <c r="K94" s="1" t="n">
        <v>-9500</v>
      </c>
      <c r="L94" s="4" t="n">
        <v>-9.5</v>
      </c>
      <c r="M94" s="1" t="n">
        <v>0</v>
      </c>
      <c r="N94" s="40" t="n">
        <v>-22.5</v>
      </c>
      <c r="O94" s="40" t="s">
        <v>21</v>
      </c>
    </row>
    <row r="95" customFormat="false" ht="15" hidden="false" customHeight="false" outlineLevel="0" collapsed="false">
      <c r="A95" s="0" t="n">
        <v>85</v>
      </c>
      <c r="B95" s="40" t="s">
        <v>20</v>
      </c>
      <c r="C95" s="1" t="n">
        <v>1</v>
      </c>
      <c r="D95" s="41" t="n">
        <v>42923.2083333333</v>
      </c>
      <c r="E95" s="3" t="n">
        <v>147.489</v>
      </c>
      <c r="I95" s="41" t="n">
        <v>42923.2916782407</v>
      </c>
      <c r="J95" s="3" t="n">
        <v>147.365</v>
      </c>
      <c r="K95" s="1" t="n">
        <v>-12400</v>
      </c>
      <c r="L95" s="4" t="n">
        <v>-12.4</v>
      </c>
      <c r="M95" s="1" t="n">
        <v>0</v>
      </c>
      <c r="N95" s="40" t="n">
        <v>-16.2</v>
      </c>
      <c r="O95" s="40" t="s">
        <v>33</v>
      </c>
    </row>
    <row r="96" customFormat="false" ht="15" hidden="false" customHeight="false" outlineLevel="0" collapsed="false">
      <c r="A96" s="0" t="n">
        <v>86</v>
      </c>
      <c r="B96" s="40" t="s">
        <v>20</v>
      </c>
      <c r="C96" s="1" t="n">
        <v>1</v>
      </c>
      <c r="D96" s="41" t="n">
        <v>42927.3333333333</v>
      </c>
      <c r="E96" s="3" t="n">
        <v>147.267</v>
      </c>
      <c r="I96" s="41" t="n">
        <v>42927.375</v>
      </c>
      <c r="J96" s="3" t="n">
        <v>147.218</v>
      </c>
      <c r="K96" s="1" t="n">
        <v>-4900</v>
      </c>
      <c r="L96" s="4" t="n">
        <v>-4.9</v>
      </c>
      <c r="M96" s="1" t="n">
        <v>0</v>
      </c>
      <c r="N96" s="40" t="n">
        <v>-7.8</v>
      </c>
      <c r="O96" s="40" t="s">
        <v>26</v>
      </c>
    </row>
    <row r="97" customFormat="false" ht="15" hidden="false" customHeight="false" outlineLevel="0" collapsed="false">
      <c r="A97" s="0" t="n">
        <v>87</v>
      </c>
      <c r="B97" s="40" t="s">
        <v>20</v>
      </c>
      <c r="C97" s="1" t="n">
        <v>1</v>
      </c>
      <c r="D97" s="41" t="n">
        <v>42927.4166666667</v>
      </c>
      <c r="E97" s="3" t="n">
        <v>147.357</v>
      </c>
      <c r="I97" s="41" t="n">
        <v>42927.5416666667</v>
      </c>
      <c r="J97" s="3" t="n">
        <v>147.497</v>
      </c>
      <c r="K97" s="1" t="n">
        <v>14000</v>
      </c>
      <c r="L97" s="4" t="n">
        <v>14</v>
      </c>
      <c r="M97" s="1" t="n">
        <v>0</v>
      </c>
      <c r="N97" s="40" t="n">
        <v>-2.4</v>
      </c>
      <c r="O97" s="40" t="s">
        <v>24</v>
      </c>
    </row>
    <row r="98" customFormat="false" ht="15" hidden="false" customHeight="false" outlineLevel="0" collapsed="false">
      <c r="A98" s="0" t="n">
        <v>88</v>
      </c>
      <c r="B98" s="40" t="s">
        <v>22</v>
      </c>
      <c r="C98" s="1" t="n">
        <v>1</v>
      </c>
      <c r="D98" s="41" t="n">
        <v>42928.2083333333</v>
      </c>
      <c r="E98" s="3" t="n">
        <v>146.057</v>
      </c>
      <c r="I98" s="41" t="n">
        <v>42928.3333333333</v>
      </c>
      <c r="J98" s="3" t="n">
        <v>145.778</v>
      </c>
      <c r="K98" s="1" t="n">
        <v>27900</v>
      </c>
      <c r="L98" s="4" t="n">
        <v>27.9</v>
      </c>
      <c r="M98" s="1" t="n">
        <v>0</v>
      </c>
      <c r="N98" s="40" t="n">
        <v>-2.5</v>
      </c>
      <c r="O98" s="40" t="s">
        <v>24</v>
      </c>
    </row>
    <row r="99" customFormat="false" ht="15" hidden="false" customHeight="false" outlineLevel="0" collapsed="false">
      <c r="A99" s="0" t="n">
        <v>89</v>
      </c>
      <c r="B99" s="40" t="s">
        <v>20</v>
      </c>
      <c r="C99" s="1" t="n">
        <v>1</v>
      </c>
      <c r="D99" s="41" t="n">
        <v>42929.125</v>
      </c>
      <c r="E99" s="3" t="n">
        <v>146.121</v>
      </c>
      <c r="I99" s="41" t="n">
        <v>42929.1666666667</v>
      </c>
      <c r="J99" s="3" t="n">
        <v>146.051</v>
      </c>
      <c r="K99" s="1" t="n">
        <v>-7000</v>
      </c>
      <c r="L99" s="4" t="n">
        <v>-7</v>
      </c>
      <c r="M99" s="1" t="n">
        <v>0</v>
      </c>
      <c r="N99" s="40" t="n">
        <v>-9.5</v>
      </c>
      <c r="O99" s="40" t="s">
        <v>26</v>
      </c>
    </row>
    <row r="100" customFormat="false" ht="15" hidden="false" customHeight="false" outlineLevel="0" collapsed="false">
      <c r="A100" s="0" t="n">
        <v>90</v>
      </c>
      <c r="B100" s="40" t="s">
        <v>20</v>
      </c>
      <c r="C100" s="1" t="n">
        <v>1</v>
      </c>
      <c r="D100" s="41" t="n">
        <v>42929.4166666667</v>
      </c>
      <c r="E100" s="3" t="n">
        <v>146.385</v>
      </c>
      <c r="I100" s="41" t="n">
        <v>42929.4583333333</v>
      </c>
      <c r="J100" s="3" t="n">
        <v>146.304</v>
      </c>
      <c r="K100" s="1" t="n">
        <v>-8100</v>
      </c>
      <c r="L100" s="4" t="n">
        <v>-8.1</v>
      </c>
      <c r="M100" s="1" t="n">
        <v>0</v>
      </c>
      <c r="N100" s="40" t="n">
        <v>-10.9</v>
      </c>
      <c r="O100" s="40" t="s">
        <v>26</v>
      </c>
    </row>
    <row r="101" customFormat="false" ht="15" hidden="false" customHeight="false" outlineLevel="0" collapsed="false">
      <c r="A101" s="0" t="n">
        <v>91</v>
      </c>
      <c r="B101" s="40" t="s">
        <v>20</v>
      </c>
      <c r="C101" s="1" t="n">
        <v>1</v>
      </c>
      <c r="D101" s="41" t="n">
        <v>42930.1666666667</v>
      </c>
      <c r="E101" s="3" t="n">
        <v>146.892</v>
      </c>
      <c r="I101" s="41" t="n">
        <v>42930.2083333333</v>
      </c>
      <c r="J101" s="3" t="n">
        <v>146.843</v>
      </c>
      <c r="K101" s="1" t="n">
        <v>-4900</v>
      </c>
      <c r="L101" s="4" t="n">
        <v>-4.9</v>
      </c>
      <c r="M101" s="1" t="n">
        <v>0</v>
      </c>
      <c r="N101" s="40" t="n">
        <v>-7.9</v>
      </c>
      <c r="O101" s="40" t="s">
        <v>26</v>
      </c>
    </row>
    <row r="102" customFormat="false" ht="15" hidden="false" customHeight="false" outlineLevel="0" collapsed="false">
      <c r="A102" s="0" t="n">
        <v>92</v>
      </c>
      <c r="B102" s="40" t="s">
        <v>20</v>
      </c>
      <c r="C102" s="1" t="n">
        <v>1</v>
      </c>
      <c r="D102" s="41" t="n">
        <v>42930.2916666667</v>
      </c>
      <c r="E102" s="3" t="n">
        <v>146.891</v>
      </c>
      <c r="I102" s="41" t="n">
        <v>42930.375</v>
      </c>
      <c r="J102" s="3" t="n">
        <v>146.835</v>
      </c>
      <c r="K102" s="1" t="n">
        <v>-5600</v>
      </c>
      <c r="L102" s="4" t="n">
        <v>-5.6</v>
      </c>
      <c r="M102" s="1" t="n">
        <v>0</v>
      </c>
      <c r="N102" s="40" t="n">
        <v>-7.3</v>
      </c>
      <c r="O102" s="40" t="s">
        <v>21</v>
      </c>
    </row>
    <row r="103" customFormat="false" ht="15" hidden="false" customHeight="false" outlineLevel="0" collapsed="false">
      <c r="A103" s="0" t="n">
        <v>93</v>
      </c>
      <c r="B103" s="40" t="s">
        <v>22</v>
      </c>
      <c r="C103" s="1" t="n">
        <v>1</v>
      </c>
      <c r="D103" s="41" t="n">
        <v>42934.5</v>
      </c>
      <c r="E103" s="3" t="n">
        <v>146.276</v>
      </c>
      <c r="I103" s="41" t="n">
        <v>42934.5416666667</v>
      </c>
      <c r="J103" s="3" t="n">
        <v>146.379</v>
      </c>
      <c r="K103" s="1" t="n">
        <v>-10300</v>
      </c>
      <c r="L103" s="4" t="n">
        <v>-10.3</v>
      </c>
      <c r="M103" s="1" t="n">
        <v>0</v>
      </c>
      <c r="N103" s="40" t="n">
        <v>-16.3</v>
      </c>
      <c r="O103" s="40" t="s">
        <v>26</v>
      </c>
    </row>
    <row r="104" customFormat="false" ht="15" hidden="false" customHeight="false" outlineLevel="0" collapsed="false">
      <c r="A104" s="0" t="n">
        <v>94</v>
      </c>
      <c r="B104" s="40" t="s">
        <v>22</v>
      </c>
      <c r="C104" s="1" t="n">
        <v>1</v>
      </c>
      <c r="D104" s="41" t="n">
        <v>42934.5833333333</v>
      </c>
      <c r="E104" s="3" t="n">
        <v>146.038</v>
      </c>
      <c r="I104" s="41" t="n">
        <v>42934.6666666667</v>
      </c>
      <c r="J104" s="3" t="n">
        <v>145.596</v>
      </c>
      <c r="K104" s="1" t="n">
        <v>44200</v>
      </c>
      <c r="L104" s="4" t="n">
        <v>44.2</v>
      </c>
      <c r="M104" s="1" t="n">
        <v>0</v>
      </c>
      <c r="N104" s="40" t="n">
        <v>-1.5</v>
      </c>
      <c r="O104" s="40" t="s">
        <v>21</v>
      </c>
    </row>
    <row r="105" customFormat="false" ht="15" hidden="false" customHeight="false" outlineLevel="0" collapsed="false">
      <c r="A105" s="0" t="n">
        <v>95</v>
      </c>
      <c r="B105" s="40" t="s">
        <v>22</v>
      </c>
      <c r="C105" s="1" t="n">
        <v>1</v>
      </c>
      <c r="D105" s="41" t="n">
        <v>42935.1666666667</v>
      </c>
      <c r="E105" s="3" t="n">
        <v>145.946</v>
      </c>
      <c r="I105" s="41" t="n">
        <v>42935.2083333333</v>
      </c>
      <c r="J105" s="3" t="n">
        <v>146.031</v>
      </c>
      <c r="K105" s="1" t="n">
        <v>-8500</v>
      </c>
      <c r="L105" s="4" t="n">
        <v>-8.5</v>
      </c>
      <c r="M105" s="1" t="n">
        <v>0</v>
      </c>
      <c r="N105" s="40" t="n">
        <v>-17.4</v>
      </c>
      <c r="O105" s="40" t="s">
        <v>26</v>
      </c>
    </row>
    <row r="106" customFormat="false" ht="15" hidden="false" customHeight="false" outlineLevel="0" collapsed="false">
      <c r="A106" s="0" t="n">
        <v>96</v>
      </c>
      <c r="B106" s="40" t="s">
        <v>22</v>
      </c>
      <c r="C106" s="1" t="n">
        <v>1</v>
      </c>
      <c r="D106" s="41" t="n">
        <v>42936.5833333333</v>
      </c>
      <c r="E106" s="3" t="n">
        <v>145.338</v>
      </c>
      <c r="I106" s="41" t="n">
        <v>42936.6666666667</v>
      </c>
      <c r="J106" s="3" t="n">
        <v>145.579</v>
      </c>
      <c r="K106" s="1" t="n">
        <v>-24100</v>
      </c>
      <c r="L106" s="4" t="n">
        <v>-24.1</v>
      </c>
      <c r="M106" s="1" t="n">
        <v>0</v>
      </c>
      <c r="N106" s="40" t="n">
        <v>-37.4</v>
      </c>
      <c r="O106" s="40" t="s">
        <v>21</v>
      </c>
    </row>
    <row r="107" customFormat="false" ht="15" hidden="false" customHeight="false" outlineLevel="0" collapsed="false">
      <c r="A107" s="0" t="n">
        <v>97</v>
      </c>
      <c r="B107" s="40" t="s">
        <v>22</v>
      </c>
      <c r="C107" s="1" t="n">
        <v>1</v>
      </c>
      <c r="D107" s="41" t="n">
        <v>42940.4583333333</v>
      </c>
      <c r="E107" s="3" t="n">
        <v>144.221</v>
      </c>
      <c r="I107" s="41" t="n">
        <v>42940.5416666667</v>
      </c>
      <c r="J107" s="3" t="n">
        <v>144.361</v>
      </c>
      <c r="K107" s="1" t="n">
        <v>-14000</v>
      </c>
      <c r="L107" s="4" t="n">
        <v>-14</v>
      </c>
      <c r="M107" s="1" t="n">
        <v>0</v>
      </c>
      <c r="N107" s="40" t="n">
        <v>-24.9</v>
      </c>
      <c r="O107" s="40" t="s">
        <v>21</v>
      </c>
    </row>
    <row r="108" customFormat="false" ht="15" hidden="false" customHeight="false" outlineLevel="0" collapsed="false">
      <c r="A108" s="0" t="n">
        <v>98</v>
      </c>
      <c r="B108" s="40" t="s">
        <v>20</v>
      </c>
      <c r="C108" s="1" t="n">
        <v>1</v>
      </c>
      <c r="D108" s="41" t="n">
        <v>42941.5</v>
      </c>
      <c r="E108" s="3" t="n">
        <v>144.984</v>
      </c>
      <c r="I108" s="41" t="n">
        <v>42941.7083333333</v>
      </c>
      <c r="J108" s="3" t="n">
        <v>145.583</v>
      </c>
      <c r="K108" s="1" t="n">
        <v>59900</v>
      </c>
      <c r="L108" s="4" t="n">
        <v>59.9</v>
      </c>
      <c r="M108" s="1" t="n">
        <v>0</v>
      </c>
      <c r="N108" s="40" t="n">
        <v>-5.5</v>
      </c>
      <c r="O108" s="40" t="s">
        <v>29</v>
      </c>
    </row>
    <row r="109" customFormat="false" ht="15" hidden="false" customHeight="false" outlineLevel="0" collapsed="false">
      <c r="A109" s="0" t="n">
        <v>99</v>
      </c>
      <c r="B109" s="40" t="s">
        <v>20</v>
      </c>
      <c r="C109" s="1" t="n">
        <v>1</v>
      </c>
      <c r="D109" s="41" t="n">
        <v>42943.4166666667</v>
      </c>
      <c r="E109" s="3" t="n">
        <v>146.05</v>
      </c>
      <c r="I109" s="41" t="n">
        <v>42943.7083333333</v>
      </c>
      <c r="J109" s="3" t="n">
        <v>146.086</v>
      </c>
      <c r="K109" s="1" t="n">
        <v>3600</v>
      </c>
      <c r="L109" s="4" t="n">
        <v>3.6</v>
      </c>
      <c r="M109" s="1" t="n">
        <v>0</v>
      </c>
      <c r="N109" s="40" t="n">
        <v>-11.4</v>
      </c>
      <c r="O109" s="40" t="s">
        <v>36</v>
      </c>
    </row>
    <row r="110" customFormat="false" ht="15" hidden="false" customHeight="false" outlineLevel="0" collapsed="false">
      <c r="A110" s="0" t="n">
        <v>100</v>
      </c>
      <c r="B110" s="40" t="s">
        <v>22</v>
      </c>
      <c r="C110" s="1" t="n">
        <v>1</v>
      </c>
      <c r="D110" s="41" t="n">
        <v>42944.1666666667</v>
      </c>
      <c r="E110" s="3" t="n">
        <v>145.086</v>
      </c>
      <c r="I110" s="41" t="n">
        <v>42944.2083333333</v>
      </c>
      <c r="J110" s="3" t="n">
        <v>145.333</v>
      </c>
      <c r="K110" s="1" t="n">
        <v>-24700</v>
      </c>
      <c r="L110" s="4" t="n">
        <v>-24.7</v>
      </c>
      <c r="M110" s="1" t="n">
        <v>0</v>
      </c>
      <c r="N110" s="40" t="n">
        <v>-28.5</v>
      </c>
      <c r="O110" s="40" t="s">
        <v>26</v>
      </c>
    </row>
    <row r="111" customFormat="false" ht="15" hidden="false" customHeight="false" outlineLevel="0" collapsed="false">
      <c r="A111" s="0" t="n">
        <v>101</v>
      </c>
      <c r="B111" s="40" t="s">
        <v>20</v>
      </c>
      <c r="C111" s="1" t="n">
        <v>1</v>
      </c>
      <c r="D111" s="41" t="n">
        <v>42949.1666666667</v>
      </c>
      <c r="E111" s="3" t="n">
        <v>145.909</v>
      </c>
      <c r="I111" s="41" t="n">
        <v>42949.25</v>
      </c>
      <c r="J111" s="3" t="n">
        <v>145.9</v>
      </c>
      <c r="K111" s="1" t="n">
        <v>-900</v>
      </c>
      <c r="L111" s="4" t="n">
        <v>-0.9</v>
      </c>
      <c r="M111" s="1" t="n">
        <v>0</v>
      </c>
      <c r="N111" s="40" t="n">
        <v>-7.6</v>
      </c>
      <c r="O111" s="40" t="s">
        <v>21</v>
      </c>
    </row>
    <row r="112" customFormat="false" ht="15" hidden="false" customHeight="false" outlineLevel="0" collapsed="false">
      <c r="A112" s="0" t="n">
        <v>102</v>
      </c>
      <c r="B112" s="40" t="s">
        <v>20</v>
      </c>
      <c r="C112" s="1" t="n">
        <v>1</v>
      </c>
      <c r="D112" s="41" t="n">
        <v>42949.2916666667</v>
      </c>
      <c r="E112" s="3" t="n">
        <v>146.084</v>
      </c>
      <c r="I112" s="41" t="n">
        <v>42949.375</v>
      </c>
      <c r="J112" s="3" t="n">
        <v>146.276</v>
      </c>
      <c r="K112" s="1" t="n">
        <v>19200</v>
      </c>
      <c r="L112" s="4" t="n">
        <v>19.2</v>
      </c>
      <c r="M112" s="1" t="n">
        <v>0</v>
      </c>
      <c r="N112" s="40" t="n">
        <v>-2.5</v>
      </c>
      <c r="O112" s="40" t="s">
        <v>21</v>
      </c>
    </row>
    <row r="113" customFormat="false" ht="15" hidden="false" customHeight="false" outlineLevel="0" collapsed="false">
      <c r="A113" s="0" t="n">
        <v>103</v>
      </c>
      <c r="B113" s="40" t="s">
        <v>22</v>
      </c>
      <c r="C113" s="1" t="n">
        <v>1</v>
      </c>
      <c r="D113" s="41" t="n">
        <v>42950.625</v>
      </c>
      <c r="E113" s="3" t="n">
        <v>145.058</v>
      </c>
      <c r="I113" s="41" t="n">
        <v>42950.7916666667</v>
      </c>
      <c r="J113" s="3" t="n">
        <v>144.741</v>
      </c>
      <c r="K113" s="1" t="n">
        <v>31700</v>
      </c>
      <c r="L113" s="4" t="n">
        <v>31.7</v>
      </c>
      <c r="M113" s="1" t="n">
        <v>0</v>
      </c>
      <c r="N113" s="40" t="n">
        <v>-2.2</v>
      </c>
      <c r="O113" s="40" t="s">
        <v>23</v>
      </c>
    </row>
    <row r="114" customFormat="false" ht="15" hidden="false" customHeight="false" outlineLevel="0" collapsed="false">
      <c r="A114" s="0" t="n">
        <v>104</v>
      </c>
      <c r="B114" s="40" t="s">
        <v>22</v>
      </c>
      <c r="C114" s="1" t="n">
        <v>1</v>
      </c>
      <c r="D114" s="41" t="n">
        <v>42956.1666666667</v>
      </c>
      <c r="E114" s="3" t="n">
        <v>142.708</v>
      </c>
      <c r="I114" s="41" t="n">
        <v>42956.2500694444</v>
      </c>
      <c r="J114" s="3" t="n">
        <v>142.731</v>
      </c>
      <c r="K114" s="1" t="n">
        <v>-2300</v>
      </c>
      <c r="L114" s="4" t="n">
        <v>-2.3</v>
      </c>
      <c r="M114" s="1" t="n">
        <v>0</v>
      </c>
      <c r="N114" s="40" t="n">
        <v>-10.5</v>
      </c>
      <c r="O114" s="40" t="s">
        <v>37</v>
      </c>
    </row>
    <row r="115" customFormat="false" ht="15" hidden="false" customHeight="false" outlineLevel="0" collapsed="false">
      <c r="A115" s="0" t="n">
        <v>105</v>
      </c>
      <c r="B115" s="40" t="s">
        <v>22</v>
      </c>
      <c r="C115" s="1" t="n">
        <v>1</v>
      </c>
      <c r="D115" s="41" t="n">
        <v>42956.625</v>
      </c>
      <c r="E115" s="3" t="n">
        <v>142.572</v>
      </c>
      <c r="I115" s="41" t="n">
        <v>42956.7083333333</v>
      </c>
      <c r="J115" s="3" t="n">
        <v>142.847</v>
      </c>
      <c r="K115" s="1" t="n">
        <v>-27500</v>
      </c>
      <c r="L115" s="4" t="n">
        <v>-27.5</v>
      </c>
      <c r="M115" s="1" t="n">
        <v>0</v>
      </c>
      <c r="N115" s="40" t="n">
        <v>-34.1</v>
      </c>
      <c r="O115" s="40" t="s">
        <v>21</v>
      </c>
    </row>
    <row r="116" customFormat="false" ht="15" hidden="false" customHeight="false" outlineLevel="0" collapsed="false">
      <c r="A116" s="0" t="n">
        <v>106</v>
      </c>
      <c r="B116" s="40" t="s">
        <v>22</v>
      </c>
      <c r="C116" s="1" t="n">
        <v>1</v>
      </c>
      <c r="D116" s="41" t="n">
        <v>42958.5</v>
      </c>
      <c r="E116" s="3" t="n">
        <v>141.359</v>
      </c>
      <c r="I116" s="41" t="n">
        <v>42958.5833333333</v>
      </c>
      <c r="J116" s="3" t="n">
        <v>141.401</v>
      </c>
      <c r="K116" s="1" t="n">
        <v>-4200</v>
      </c>
      <c r="L116" s="4" t="n">
        <v>-4.2</v>
      </c>
      <c r="M116" s="1" t="n">
        <v>0</v>
      </c>
      <c r="N116" s="40" t="n">
        <v>-11.8</v>
      </c>
      <c r="O116" s="40" t="s">
        <v>21</v>
      </c>
    </row>
    <row r="117" customFormat="false" ht="15" hidden="false" customHeight="false" outlineLevel="0" collapsed="false">
      <c r="A117" s="0" t="n">
        <v>107</v>
      </c>
      <c r="B117" s="40" t="s">
        <v>20</v>
      </c>
      <c r="C117" s="1" t="n">
        <v>1</v>
      </c>
      <c r="D117" s="41" t="n">
        <v>42962.1666666667</v>
      </c>
      <c r="E117" s="3" t="n">
        <v>142.845</v>
      </c>
      <c r="I117" s="41" t="n">
        <v>42962.4166666667</v>
      </c>
      <c r="J117" s="3" t="n">
        <v>142.966</v>
      </c>
      <c r="K117" s="1" t="n">
        <v>12100</v>
      </c>
      <c r="L117" s="4" t="n">
        <v>12.1</v>
      </c>
      <c r="M117" s="1" t="n">
        <v>0</v>
      </c>
      <c r="N117" s="40" t="n">
        <v>-7.6</v>
      </c>
      <c r="O117" s="40" t="s">
        <v>27</v>
      </c>
    </row>
    <row r="118" customFormat="false" ht="15" hidden="false" customHeight="false" outlineLevel="0" collapsed="false">
      <c r="A118" s="0" t="n">
        <v>108</v>
      </c>
      <c r="B118" s="40" t="s">
        <v>22</v>
      </c>
      <c r="C118" s="1" t="n">
        <v>1</v>
      </c>
      <c r="D118" s="41" t="n">
        <v>42964.1666666667</v>
      </c>
      <c r="E118" s="3" t="n">
        <v>141.588</v>
      </c>
      <c r="I118" s="41" t="n">
        <v>42964.2500347222</v>
      </c>
      <c r="J118" s="3" t="n">
        <v>141.725</v>
      </c>
      <c r="K118" s="1" t="n">
        <v>-13700</v>
      </c>
      <c r="L118" s="4" t="n">
        <v>-13.7</v>
      </c>
      <c r="M118" s="1" t="n">
        <v>0</v>
      </c>
      <c r="N118" s="40" t="n">
        <v>-20.4</v>
      </c>
      <c r="O118" s="40" t="s">
        <v>38</v>
      </c>
    </row>
    <row r="119" customFormat="false" ht="15" hidden="false" customHeight="false" outlineLevel="0" collapsed="false">
      <c r="A119" s="0" t="n">
        <v>109</v>
      </c>
      <c r="B119" s="40" t="s">
        <v>22</v>
      </c>
      <c r="C119" s="1" t="n">
        <v>1</v>
      </c>
      <c r="D119" s="41" t="n">
        <v>42965.4166666667</v>
      </c>
      <c r="E119" s="3" t="n">
        <v>140.687</v>
      </c>
      <c r="I119" s="41" t="n">
        <v>42965.5</v>
      </c>
      <c r="J119" s="3" t="n">
        <v>140.686</v>
      </c>
      <c r="K119" s="1" t="n">
        <v>100</v>
      </c>
      <c r="L119" s="4" t="n">
        <v>0.1</v>
      </c>
      <c r="M119" s="1" t="n">
        <v>0</v>
      </c>
      <c r="N119" s="40" t="n">
        <v>-17</v>
      </c>
      <c r="O119" s="40" t="s">
        <v>21</v>
      </c>
    </row>
    <row r="120" customFormat="false" ht="15" hidden="false" customHeight="false" outlineLevel="0" collapsed="false">
      <c r="A120" s="0" t="n">
        <v>110</v>
      </c>
      <c r="B120" s="40" t="s">
        <v>22</v>
      </c>
      <c r="C120" s="1" t="n">
        <v>1</v>
      </c>
      <c r="D120" s="41" t="n">
        <v>42965.5833333333</v>
      </c>
      <c r="E120" s="3" t="n">
        <v>140.568</v>
      </c>
      <c r="I120" s="41" t="n">
        <v>42965.7916666667</v>
      </c>
      <c r="J120" s="3" t="n">
        <v>140.429</v>
      </c>
      <c r="K120" s="1" t="n">
        <v>13900</v>
      </c>
      <c r="L120" s="4" t="n">
        <v>13.9</v>
      </c>
      <c r="M120" s="1" t="n">
        <v>0</v>
      </c>
      <c r="N120" s="40" t="n">
        <v>-3.1</v>
      </c>
      <c r="O120" s="40" t="s">
        <v>29</v>
      </c>
    </row>
    <row r="121" customFormat="false" ht="15" hidden="false" customHeight="false" outlineLevel="0" collapsed="false">
      <c r="A121" s="0" t="n">
        <v>111</v>
      </c>
      <c r="B121" s="40" t="s">
        <v>22</v>
      </c>
      <c r="C121" s="1" t="n">
        <v>1</v>
      </c>
      <c r="D121" s="41" t="n">
        <v>42970.5416666667</v>
      </c>
      <c r="E121" s="3" t="n">
        <v>139.931</v>
      </c>
      <c r="I121" s="41" t="n">
        <v>42970.5833333333</v>
      </c>
      <c r="J121" s="3" t="n">
        <v>140.116</v>
      </c>
      <c r="K121" s="1" t="n">
        <v>-18500</v>
      </c>
      <c r="L121" s="4" t="n">
        <v>-18.5</v>
      </c>
      <c r="M121" s="1" t="n">
        <v>0</v>
      </c>
      <c r="N121" s="40" t="n">
        <v>-20</v>
      </c>
      <c r="O121" s="40" t="s">
        <v>26</v>
      </c>
    </row>
    <row r="122" customFormat="false" ht="15" hidden="false" customHeight="false" outlineLevel="0" collapsed="false">
      <c r="A122" s="0" t="n">
        <v>112</v>
      </c>
      <c r="B122" s="40" t="s">
        <v>20</v>
      </c>
      <c r="C122" s="1" t="n">
        <v>1</v>
      </c>
      <c r="D122" s="41" t="n">
        <v>42972.5</v>
      </c>
      <c r="E122" s="3" t="n">
        <v>140.489</v>
      </c>
      <c r="I122" s="41" t="n">
        <v>42972.625</v>
      </c>
      <c r="J122" s="3" t="n">
        <v>140.699</v>
      </c>
      <c r="K122" s="1" t="n">
        <v>21000</v>
      </c>
      <c r="L122" s="4" t="n">
        <v>21</v>
      </c>
      <c r="M122" s="1" t="n">
        <v>0</v>
      </c>
      <c r="N122" s="40" t="n">
        <v>-2.2</v>
      </c>
      <c r="O122" s="40" t="s">
        <v>24</v>
      </c>
    </row>
    <row r="123" customFormat="false" ht="15" hidden="false" customHeight="false" outlineLevel="0" collapsed="false">
      <c r="A123" s="0" t="n">
        <v>113</v>
      </c>
      <c r="B123" s="40" t="s">
        <v>20</v>
      </c>
      <c r="C123" s="1" t="n">
        <v>1</v>
      </c>
      <c r="D123" s="41" t="n">
        <v>42978.2083333333</v>
      </c>
      <c r="E123" s="3" t="n">
        <v>142.727</v>
      </c>
      <c r="I123" s="41" t="n">
        <v>42978.2500231481</v>
      </c>
      <c r="J123" s="3" t="n">
        <v>142.692</v>
      </c>
      <c r="K123" s="1" t="n">
        <v>-3500</v>
      </c>
      <c r="L123" s="4" t="n">
        <v>-3.5</v>
      </c>
      <c r="M123" s="1" t="n">
        <v>0</v>
      </c>
      <c r="N123" s="40" t="n">
        <v>-6.6</v>
      </c>
      <c r="O123" s="40" t="s">
        <v>39</v>
      </c>
    </row>
    <row r="124" customFormat="false" ht="15" hidden="false" customHeight="false" outlineLevel="0" collapsed="false">
      <c r="A124" s="0" t="n">
        <v>114</v>
      </c>
      <c r="B124" s="40" t="s">
        <v>20</v>
      </c>
      <c r="C124" s="1" t="n">
        <v>1</v>
      </c>
      <c r="D124" s="41" t="n">
        <v>42978.3333333333</v>
      </c>
      <c r="E124" s="3" t="n">
        <v>142.818</v>
      </c>
      <c r="I124" s="41" t="n">
        <v>42978.375</v>
      </c>
      <c r="J124" s="3" t="n">
        <v>142.786</v>
      </c>
      <c r="K124" s="1" t="n">
        <v>-3200</v>
      </c>
      <c r="L124" s="4" t="n">
        <v>-3.2</v>
      </c>
      <c r="M124" s="1" t="n">
        <v>0</v>
      </c>
      <c r="N124" s="40" t="n">
        <v>-5.9</v>
      </c>
      <c r="O124" s="40" t="s">
        <v>26</v>
      </c>
    </row>
    <row r="125" customFormat="false" ht="15" hidden="false" customHeight="false" outlineLevel="0" collapsed="false">
      <c r="A125" s="0" t="n">
        <v>115</v>
      </c>
      <c r="B125" s="40" t="s">
        <v>20</v>
      </c>
      <c r="C125" s="1" t="n">
        <v>1</v>
      </c>
      <c r="D125" s="41" t="n">
        <v>42979.5833333333</v>
      </c>
      <c r="E125" s="3" t="n">
        <v>142.441</v>
      </c>
      <c r="I125" s="41" t="n">
        <v>42979.7916666667</v>
      </c>
      <c r="J125" s="3" t="n">
        <v>142.806</v>
      </c>
      <c r="K125" s="1" t="n">
        <v>36500</v>
      </c>
      <c r="L125" s="4" t="n">
        <v>36.5</v>
      </c>
      <c r="M125" s="1" t="n">
        <v>0</v>
      </c>
      <c r="N125" s="40" t="n">
        <v>-16.3</v>
      </c>
      <c r="O125" s="40" t="s">
        <v>29</v>
      </c>
    </row>
    <row r="126" customFormat="false" ht="15" hidden="false" customHeight="false" outlineLevel="0" collapsed="false">
      <c r="A126" s="0" t="n">
        <v>116</v>
      </c>
      <c r="B126" s="40" t="s">
        <v>22</v>
      </c>
      <c r="C126" s="1" t="n">
        <v>1</v>
      </c>
      <c r="D126" s="41" t="n">
        <v>42983.1666666667</v>
      </c>
      <c r="E126" s="3" t="n">
        <v>141.609</v>
      </c>
      <c r="I126" s="41" t="n">
        <v>42983.3333333333</v>
      </c>
      <c r="J126" s="3" t="n">
        <v>141.435</v>
      </c>
      <c r="K126" s="1" t="n">
        <v>17400</v>
      </c>
      <c r="L126" s="4" t="n">
        <v>17.4</v>
      </c>
      <c r="M126" s="1" t="n">
        <v>0</v>
      </c>
      <c r="N126" s="40" t="n">
        <v>-2.2</v>
      </c>
      <c r="O126" s="40" t="s">
        <v>23</v>
      </c>
    </row>
    <row r="127" customFormat="false" ht="15" hidden="false" customHeight="false" outlineLevel="0" collapsed="false">
      <c r="A127" s="0" t="n">
        <v>119</v>
      </c>
      <c r="B127" s="40" t="s">
        <v>22</v>
      </c>
      <c r="C127" s="1" t="n">
        <v>1</v>
      </c>
      <c r="D127" s="41" t="n">
        <v>42986.375</v>
      </c>
      <c r="E127" s="3" t="n">
        <v>141.582</v>
      </c>
      <c r="I127" s="41" t="n">
        <v>42986.4583333333</v>
      </c>
      <c r="J127" s="3" t="n">
        <v>141.589</v>
      </c>
      <c r="K127" s="1" t="n">
        <v>-700</v>
      </c>
      <c r="L127" s="4" t="n">
        <v>-0.7</v>
      </c>
      <c r="M127" s="1" t="n">
        <v>0</v>
      </c>
      <c r="N127" s="40" t="n">
        <v>-8.4</v>
      </c>
      <c r="O127" s="40" t="s">
        <v>21</v>
      </c>
    </row>
    <row r="128" customFormat="false" ht="15" hidden="false" customHeight="false" outlineLevel="0" collapsed="false">
      <c r="A128" s="0" t="n">
        <v>120</v>
      </c>
      <c r="B128" s="40" t="s">
        <v>20</v>
      </c>
      <c r="C128" s="1" t="n">
        <v>1</v>
      </c>
      <c r="D128" s="41" t="n">
        <v>42989.1666666667</v>
      </c>
      <c r="E128" s="3" t="n">
        <v>142.964</v>
      </c>
      <c r="I128" s="41" t="n">
        <v>42989.2083333333</v>
      </c>
      <c r="J128" s="3" t="n">
        <v>142.853</v>
      </c>
      <c r="K128" s="1" t="n">
        <v>-11100</v>
      </c>
      <c r="L128" s="4" t="n">
        <v>-11.1</v>
      </c>
      <c r="M128" s="1" t="n">
        <v>0</v>
      </c>
      <c r="N128" s="40" t="n">
        <v>-12.1</v>
      </c>
      <c r="O128" s="40" t="s">
        <v>26</v>
      </c>
    </row>
    <row r="129" customFormat="false" ht="15" hidden="false" customHeight="false" outlineLevel="0" collapsed="false">
      <c r="A129" s="0" t="n">
        <v>121</v>
      </c>
      <c r="B129" s="40" t="s">
        <v>20</v>
      </c>
      <c r="C129" s="1" t="n">
        <v>1</v>
      </c>
      <c r="D129" s="41" t="n">
        <v>42989.4166666667</v>
      </c>
      <c r="E129" s="3" t="n">
        <v>143.152</v>
      </c>
      <c r="I129" s="41" t="n">
        <v>42989.4583333333</v>
      </c>
      <c r="J129" s="3" t="n">
        <v>143.013</v>
      </c>
      <c r="K129" s="1" t="n">
        <v>-13900</v>
      </c>
      <c r="L129" s="4" t="n">
        <v>-13.9</v>
      </c>
      <c r="M129" s="1" t="n">
        <v>0</v>
      </c>
      <c r="N129" s="40" t="n">
        <v>-14.3</v>
      </c>
      <c r="O129" s="40" t="s">
        <v>26</v>
      </c>
    </row>
    <row r="130" customFormat="false" ht="15" hidden="false" customHeight="false" outlineLevel="0" collapsed="false">
      <c r="A130" s="0" t="n">
        <v>122</v>
      </c>
      <c r="B130" s="40" t="s">
        <v>20</v>
      </c>
      <c r="C130" s="1" t="n">
        <v>1</v>
      </c>
      <c r="D130" s="41" t="n">
        <v>42989.5416666667</v>
      </c>
      <c r="E130" s="3" t="n">
        <v>143.14</v>
      </c>
      <c r="I130" s="41" t="n">
        <v>42989.75</v>
      </c>
      <c r="J130" s="3" t="n">
        <v>143.539</v>
      </c>
      <c r="K130" s="1" t="n">
        <v>39900</v>
      </c>
      <c r="L130" s="4" t="n">
        <v>39.9</v>
      </c>
      <c r="M130" s="1" t="n">
        <v>0</v>
      </c>
      <c r="N130" s="40" t="n">
        <v>-1.4</v>
      </c>
      <c r="O130" s="40" t="s">
        <v>29</v>
      </c>
    </row>
    <row r="131" customFormat="false" ht="15" hidden="false" customHeight="false" outlineLevel="0" collapsed="false">
      <c r="A131" s="0" t="n">
        <v>123</v>
      </c>
      <c r="B131" s="40" t="s">
        <v>20</v>
      </c>
      <c r="C131" s="1" t="n">
        <v>1</v>
      </c>
      <c r="D131" s="41" t="n">
        <v>42990.1666666667</v>
      </c>
      <c r="E131" s="3" t="n">
        <v>144.202</v>
      </c>
      <c r="I131" s="41" t="n">
        <v>42990.2083449074</v>
      </c>
      <c r="J131" s="3" t="n">
        <v>144.036</v>
      </c>
      <c r="K131" s="1" t="n">
        <v>-16600</v>
      </c>
      <c r="L131" s="4" t="n">
        <v>-16.6</v>
      </c>
      <c r="M131" s="1" t="n">
        <v>0</v>
      </c>
      <c r="N131" s="40" t="n">
        <v>-19.4</v>
      </c>
      <c r="O131" s="40" t="s">
        <v>28</v>
      </c>
    </row>
    <row r="132" customFormat="false" ht="15" hidden="false" customHeight="false" outlineLevel="0" collapsed="false">
      <c r="A132" s="0" t="n">
        <v>124</v>
      </c>
      <c r="B132" s="40" t="s">
        <v>20</v>
      </c>
      <c r="C132" s="1" t="n">
        <v>1</v>
      </c>
      <c r="D132" s="41" t="n">
        <v>42993.2916666667</v>
      </c>
      <c r="E132" s="3" t="n">
        <v>147.861</v>
      </c>
      <c r="I132" s="41" t="n">
        <v>42993.4583333333</v>
      </c>
      <c r="J132" s="3" t="n">
        <v>148.71</v>
      </c>
      <c r="K132" s="1" t="n">
        <v>84900</v>
      </c>
      <c r="L132" s="4" t="n">
        <v>84.9</v>
      </c>
      <c r="M132" s="1" t="n">
        <v>0</v>
      </c>
      <c r="N132" s="40" t="n">
        <v>-5.1</v>
      </c>
      <c r="O132" s="40" t="s">
        <v>23</v>
      </c>
    </row>
    <row r="133" customFormat="false" ht="15" hidden="false" customHeight="false" outlineLevel="0" collapsed="false">
      <c r="A133" s="0" t="n">
        <v>125</v>
      </c>
      <c r="B133" s="40" t="s">
        <v>20</v>
      </c>
      <c r="C133" s="1" t="n">
        <v>1</v>
      </c>
      <c r="D133" s="41" t="n">
        <v>43006.1666782407</v>
      </c>
      <c r="E133" s="3" t="n">
        <v>151.324</v>
      </c>
      <c r="I133" s="41" t="n">
        <v>43006.2083333333</v>
      </c>
      <c r="J133" s="3" t="n">
        <v>151.161</v>
      </c>
      <c r="K133" s="1" t="n">
        <v>-16300</v>
      </c>
      <c r="L133" s="4" t="n">
        <v>-16.3</v>
      </c>
      <c r="M133" s="1" t="n">
        <v>0</v>
      </c>
      <c r="N133" s="40" t="n">
        <v>-30.9</v>
      </c>
      <c r="O133" s="40" t="s">
        <v>31</v>
      </c>
    </row>
    <row r="134" customFormat="false" ht="15" hidden="false" customHeight="false" outlineLevel="0" collapsed="false">
      <c r="A134" s="0" t="n">
        <v>126</v>
      </c>
      <c r="B134" s="40" t="s">
        <v>22</v>
      </c>
      <c r="C134" s="1" t="n">
        <v>1</v>
      </c>
      <c r="D134" s="41" t="n">
        <v>43010.5416666667</v>
      </c>
      <c r="E134" s="3" t="n">
        <v>150.164</v>
      </c>
      <c r="I134" s="41" t="n">
        <v>43010.7083333333</v>
      </c>
      <c r="J134" s="3" t="n">
        <v>149.727</v>
      </c>
      <c r="K134" s="1" t="n">
        <v>43700</v>
      </c>
      <c r="L134" s="4" t="n">
        <v>43.7</v>
      </c>
      <c r="M134" s="1" t="n">
        <v>0</v>
      </c>
      <c r="N134" s="40" t="n">
        <v>-6.8</v>
      </c>
      <c r="O134" s="40" t="s">
        <v>23</v>
      </c>
    </row>
    <row r="135" customFormat="false" ht="15" hidden="false" customHeight="false" outlineLevel="0" collapsed="false">
      <c r="A135" s="0" t="n">
        <v>127</v>
      </c>
      <c r="B135" s="40" t="s">
        <v>22</v>
      </c>
      <c r="C135" s="1" t="n">
        <v>1</v>
      </c>
      <c r="D135" s="41" t="n">
        <v>43013.4583333333</v>
      </c>
      <c r="E135" s="3" t="n">
        <v>148.588</v>
      </c>
      <c r="I135" s="41" t="n">
        <v>43013.5416666667</v>
      </c>
      <c r="J135" s="3" t="n">
        <v>148.597</v>
      </c>
      <c r="K135" s="1" t="n">
        <v>-900</v>
      </c>
      <c r="L135" s="4" t="n">
        <v>-0.9</v>
      </c>
      <c r="M135" s="1" t="n">
        <v>0</v>
      </c>
      <c r="N135" s="40" t="n">
        <v>-14</v>
      </c>
      <c r="O135" s="40" t="s">
        <v>21</v>
      </c>
    </row>
    <row r="136" customFormat="false" ht="15" hidden="false" customHeight="false" outlineLevel="0" collapsed="false">
      <c r="A136" s="0" t="n">
        <v>128</v>
      </c>
      <c r="B136" s="40" t="s">
        <v>22</v>
      </c>
      <c r="C136" s="1" t="n">
        <v>1</v>
      </c>
      <c r="D136" s="41" t="n">
        <v>43013.5833333333</v>
      </c>
      <c r="E136" s="3" t="n">
        <v>148.381</v>
      </c>
      <c r="I136" s="41" t="n">
        <v>43013.7083333333</v>
      </c>
      <c r="J136" s="3" t="n">
        <v>147.898</v>
      </c>
      <c r="K136" s="1" t="n">
        <v>48300</v>
      </c>
      <c r="L136" s="4" t="n">
        <v>48.3</v>
      </c>
      <c r="M136" s="1" t="n">
        <v>0</v>
      </c>
      <c r="N136" s="40" t="n">
        <v>-3.1</v>
      </c>
      <c r="O136" s="40" t="s">
        <v>24</v>
      </c>
    </row>
    <row r="137" customFormat="false" ht="15" hidden="false" customHeight="false" outlineLevel="0" collapsed="false">
      <c r="A137" s="0" t="n">
        <v>129</v>
      </c>
      <c r="B137" s="40" t="s">
        <v>20</v>
      </c>
      <c r="C137" s="1" t="n">
        <v>1</v>
      </c>
      <c r="D137" s="41" t="n">
        <v>43017.5833333333</v>
      </c>
      <c r="E137" s="3" t="n">
        <v>148.222</v>
      </c>
      <c r="I137" s="41" t="n">
        <v>43017.6666666667</v>
      </c>
      <c r="J137" s="3" t="n">
        <v>148.294</v>
      </c>
      <c r="K137" s="1" t="n">
        <v>7200</v>
      </c>
      <c r="L137" s="4" t="n">
        <v>7.2</v>
      </c>
      <c r="M137" s="1" t="n">
        <v>0</v>
      </c>
      <c r="N137" s="40" t="n">
        <v>-2</v>
      </c>
      <c r="O137" s="40" t="s">
        <v>21</v>
      </c>
    </row>
    <row r="138" customFormat="false" ht="15" hidden="false" customHeight="false" outlineLevel="0" collapsed="false">
      <c r="A138" s="0" t="n">
        <v>130</v>
      </c>
      <c r="B138" s="40" t="s">
        <v>22</v>
      </c>
      <c r="C138" s="1" t="n">
        <v>1</v>
      </c>
      <c r="D138" s="41" t="n">
        <v>43020.625</v>
      </c>
      <c r="E138" s="3" t="n">
        <v>147.558</v>
      </c>
      <c r="I138" s="41" t="n">
        <v>43020.6666666667</v>
      </c>
      <c r="J138" s="3" t="n">
        <v>147.717</v>
      </c>
      <c r="K138" s="1" t="n">
        <v>-15900</v>
      </c>
      <c r="L138" s="4" t="n">
        <v>-15.9</v>
      </c>
      <c r="M138" s="1" t="n">
        <v>0</v>
      </c>
      <c r="N138" s="40" t="n">
        <v>-22.4</v>
      </c>
      <c r="O138" s="40" t="s">
        <v>26</v>
      </c>
    </row>
    <row r="139" customFormat="false" ht="15" hidden="false" customHeight="false" outlineLevel="0" collapsed="false">
      <c r="A139" s="0" t="n">
        <v>131</v>
      </c>
      <c r="B139" s="40" t="s">
        <v>22</v>
      </c>
      <c r="C139" s="1" t="n">
        <v>1</v>
      </c>
      <c r="D139" s="41" t="n">
        <v>43024.375</v>
      </c>
      <c r="E139" s="3" t="n">
        <v>148.627</v>
      </c>
      <c r="I139" s="41" t="n">
        <v>43024.4583333333</v>
      </c>
      <c r="J139" s="3" t="n">
        <v>148.624</v>
      </c>
      <c r="K139" s="1" t="n">
        <v>300</v>
      </c>
      <c r="L139" s="4" t="n">
        <v>0.3</v>
      </c>
      <c r="M139" s="1" t="n">
        <v>0</v>
      </c>
      <c r="N139" s="40" t="n">
        <v>-11.8</v>
      </c>
      <c r="O139" s="40" t="s">
        <v>21</v>
      </c>
    </row>
    <row r="140" customFormat="false" ht="15" hidden="false" customHeight="false" outlineLevel="0" collapsed="false">
      <c r="A140" s="0" t="n">
        <v>132</v>
      </c>
      <c r="B140" s="40" t="s">
        <v>20</v>
      </c>
      <c r="C140" s="1" t="n">
        <v>1</v>
      </c>
      <c r="D140" s="41" t="n">
        <v>43026.5416666667</v>
      </c>
      <c r="E140" s="3" t="n">
        <v>148.445</v>
      </c>
      <c r="I140" s="41" t="n">
        <v>43026.625</v>
      </c>
      <c r="J140" s="3" t="n">
        <v>148.572</v>
      </c>
      <c r="K140" s="1" t="n">
        <v>12700</v>
      </c>
      <c r="L140" s="4" t="n">
        <v>12.7</v>
      </c>
      <c r="M140" s="1" t="n">
        <v>0</v>
      </c>
      <c r="N140" s="40" t="n">
        <v>-5.2</v>
      </c>
      <c r="O140" s="40" t="s">
        <v>21</v>
      </c>
    </row>
    <row r="141" customFormat="false" ht="15" hidden="false" customHeight="false" outlineLevel="0" collapsed="false">
      <c r="A141" s="0" t="n">
        <v>133</v>
      </c>
      <c r="B141" s="40" t="s">
        <v>20</v>
      </c>
      <c r="C141" s="1" t="n">
        <v>1</v>
      </c>
      <c r="D141" s="41" t="n">
        <v>43027.3333333333</v>
      </c>
      <c r="E141" s="3" t="n">
        <v>149.335</v>
      </c>
      <c r="I141" s="41" t="n">
        <v>43027.375</v>
      </c>
      <c r="J141" s="3" t="n">
        <v>149.247</v>
      </c>
      <c r="K141" s="1" t="n">
        <v>-8800</v>
      </c>
      <c r="L141" s="4" t="n">
        <v>-8.8</v>
      </c>
      <c r="M141" s="1" t="n">
        <v>0</v>
      </c>
      <c r="N141" s="40" t="n">
        <v>-9.3</v>
      </c>
      <c r="O141" s="40" t="s">
        <v>26</v>
      </c>
    </row>
    <row r="142" customFormat="false" ht="15" hidden="false" customHeight="false" outlineLevel="0" collapsed="false">
      <c r="A142" s="0" t="n">
        <v>134</v>
      </c>
      <c r="B142" s="40" t="s">
        <v>22</v>
      </c>
      <c r="C142" s="1" t="n">
        <v>1</v>
      </c>
      <c r="D142" s="41" t="n">
        <v>43027.5833333333</v>
      </c>
      <c r="E142" s="3" t="n">
        <v>148.107</v>
      </c>
      <c r="I142" s="41" t="n">
        <v>43027.625</v>
      </c>
      <c r="J142" s="3" t="n">
        <v>148.245</v>
      </c>
      <c r="K142" s="1" t="n">
        <v>-13800</v>
      </c>
      <c r="L142" s="4" t="n">
        <v>-13.8</v>
      </c>
      <c r="M142" s="1" t="n">
        <v>0</v>
      </c>
      <c r="N142" s="40" t="n">
        <v>-22.9</v>
      </c>
      <c r="O142" s="40" t="s">
        <v>26</v>
      </c>
    </row>
    <row r="143" customFormat="false" ht="15" hidden="false" customHeight="false" outlineLevel="0" collapsed="false">
      <c r="A143" s="0" t="n">
        <v>135</v>
      </c>
      <c r="B143" s="40" t="s">
        <v>20</v>
      </c>
      <c r="C143" s="1" t="n">
        <v>1</v>
      </c>
      <c r="D143" s="41" t="n">
        <v>43028.5416782407</v>
      </c>
      <c r="E143" s="3" t="n">
        <v>149.018</v>
      </c>
      <c r="I143" s="41" t="n">
        <v>43028.625</v>
      </c>
      <c r="J143" s="3" t="n">
        <v>149.195</v>
      </c>
      <c r="K143" s="1" t="n">
        <v>17700</v>
      </c>
      <c r="L143" s="4" t="n">
        <v>17.7</v>
      </c>
      <c r="M143" s="1" t="n">
        <v>0</v>
      </c>
      <c r="N143" s="40" t="n">
        <v>-0.6</v>
      </c>
      <c r="O143" s="40" t="s">
        <v>40</v>
      </c>
    </row>
    <row r="144" customFormat="false" ht="15" hidden="false" customHeight="false" outlineLevel="0" collapsed="false">
      <c r="A144" s="0" t="n">
        <v>136</v>
      </c>
      <c r="B144" s="40" t="s">
        <v>20</v>
      </c>
      <c r="C144" s="1" t="n">
        <v>1</v>
      </c>
      <c r="D144" s="41" t="n">
        <v>43033.5416666667</v>
      </c>
      <c r="E144" s="3" t="n">
        <v>150.825</v>
      </c>
      <c r="I144" s="41" t="n">
        <v>43033.7083333333</v>
      </c>
      <c r="J144" s="3" t="n">
        <v>150.873</v>
      </c>
      <c r="K144" s="1" t="n">
        <v>4800</v>
      </c>
      <c r="L144" s="4" t="n">
        <v>4.8</v>
      </c>
      <c r="M144" s="1" t="n">
        <v>0</v>
      </c>
      <c r="N144" s="40" t="n">
        <v>-4.9</v>
      </c>
      <c r="O144" s="40" t="s">
        <v>23</v>
      </c>
    </row>
    <row r="145" customFormat="false" ht="15" hidden="false" customHeight="false" outlineLevel="0" collapsed="false">
      <c r="A145" s="0" t="n">
        <v>137</v>
      </c>
      <c r="B145" s="40" t="s">
        <v>22</v>
      </c>
      <c r="C145" s="1" t="n">
        <v>1</v>
      </c>
      <c r="D145" s="41" t="n">
        <v>43035.4583333333</v>
      </c>
      <c r="E145" s="3" t="n">
        <v>149.36</v>
      </c>
      <c r="I145" s="41" t="n">
        <v>43035.5416666667</v>
      </c>
      <c r="J145" s="3" t="n">
        <v>149.327</v>
      </c>
      <c r="K145" s="1" t="n">
        <v>3300</v>
      </c>
      <c r="L145" s="4" t="n">
        <v>3.3</v>
      </c>
      <c r="M145" s="1" t="n">
        <v>0</v>
      </c>
      <c r="N145" s="40" t="n">
        <v>-9.6</v>
      </c>
      <c r="O145" s="40" t="s">
        <v>21</v>
      </c>
    </row>
    <row r="146" customFormat="false" ht="15" hidden="false" customHeight="false" outlineLevel="0" collapsed="false">
      <c r="A146" s="0" t="n">
        <v>138</v>
      </c>
      <c r="B146" s="40" t="s">
        <v>20</v>
      </c>
      <c r="C146" s="1" t="n">
        <v>1</v>
      </c>
      <c r="D146" s="41" t="n">
        <v>43038.625</v>
      </c>
      <c r="E146" s="3" t="n">
        <v>149.889</v>
      </c>
      <c r="I146" s="41" t="n">
        <v>43038.7083333333</v>
      </c>
      <c r="J146" s="3" t="n">
        <v>149.578</v>
      </c>
      <c r="K146" s="1" t="n">
        <v>-31100</v>
      </c>
      <c r="L146" s="4" t="n">
        <v>-31.1</v>
      </c>
      <c r="M146" s="1" t="n">
        <v>0</v>
      </c>
      <c r="N146" s="40" t="n">
        <v>-35.5</v>
      </c>
      <c r="O146" s="40" t="s">
        <v>21</v>
      </c>
    </row>
    <row r="147" customFormat="false" ht="15" hidden="false" customHeight="false" outlineLevel="0" collapsed="false">
      <c r="A147" s="0" t="n">
        <v>139</v>
      </c>
      <c r="B147" s="40" t="s">
        <v>20</v>
      </c>
      <c r="C147" s="1" t="n">
        <v>1</v>
      </c>
      <c r="D147" s="41" t="n">
        <v>43039.625</v>
      </c>
      <c r="E147" s="3" t="n">
        <v>149.832</v>
      </c>
      <c r="I147" s="41" t="n">
        <v>43039.75</v>
      </c>
      <c r="J147" s="3" t="n">
        <v>150.226</v>
      </c>
      <c r="K147" s="1" t="n">
        <v>39400</v>
      </c>
      <c r="L147" s="4" t="n">
        <v>39.4</v>
      </c>
      <c r="M147" s="1" t="n">
        <v>0</v>
      </c>
      <c r="N147" s="40" t="n">
        <v>-15</v>
      </c>
      <c r="O147" s="40" t="s">
        <v>24</v>
      </c>
    </row>
    <row r="148" customFormat="false" ht="15" hidden="false" customHeight="false" outlineLevel="0" collapsed="false">
      <c r="A148" s="0" t="n">
        <v>140</v>
      </c>
      <c r="B148" s="40" t="s">
        <v>20</v>
      </c>
      <c r="C148" s="1" t="n">
        <v>1</v>
      </c>
      <c r="D148" s="41" t="n">
        <v>43040.1666666667</v>
      </c>
      <c r="E148" s="3" t="n">
        <v>151.25</v>
      </c>
      <c r="I148" s="41" t="n">
        <v>43040.25</v>
      </c>
      <c r="J148" s="3" t="n">
        <v>151.175</v>
      </c>
      <c r="K148" s="1" t="n">
        <v>-7500</v>
      </c>
      <c r="L148" s="4" t="n">
        <v>-7.5</v>
      </c>
      <c r="M148" s="1" t="n">
        <v>0</v>
      </c>
      <c r="N148" s="40" t="n">
        <v>-14.9</v>
      </c>
      <c r="O148" s="40" t="s">
        <v>21</v>
      </c>
    </row>
    <row r="149" customFormat="false" ht="15" hidden="false" customHeight="false" outlineLevel="0" collapsed="false">
      <c r="A149" s="0" t="n">
        <v>141</v>
      </c>
      <c r="B149" s="40" t="s">
        <v>22</v>
      </c>
      <c r="C149" s="1" t="n">
        <v>1</v>
      </c>
      <c r="D149" s="41" t="n">
        <v>43047.4166666667</v>
      </c>
      <c r="E149" s="3" t="n">
        <v>149.605</v>
      </c>
      <c r="I149" s="41" t="n">
        <v>43047.6666666667</v>
      </c>
      <c r="J149" s="3" t="n">
        <v>148.759</v>
      </c>
      <c r="K149" s="1" t="n">
        <v>84600</v>
      </c>
      <c r="L149" s="4" t="n">
        <v>84.6</v>
      </c>
      <c r="M149" s="1" t="n">
        <v>0</v>
      </c>
      <c r="N149" s="40" t="n">
        <v>-4.1</v>
      </c>
      <c r="O149" s="40" t="s">
        <v>27</v>
      </c>
    </row>
    <row r="150" customFormat="false" ht="15" hidden="false" customHeight="false" outlineLevel="0" collapsed="false">
      <c r="A150" s="0" t="n">
        <v>142</v>
      </c>
      <c r="B150" s="40" t="s">
        <v>20</v>
      </c>
      <c r="C150" s="1" t="n">
        <v>1</v>
      </c>
      <c r="D150" s="41" t="n">
        <v>43049.625</v>
      </c>
      <c r="E150" s="3" t="n">
        <v>149.43</v>
      </c>
      <c r="I150" s="41" t="n">
        <v>43049.8333333333</v>
      </c>
      <c r="J150" s="3" t="n">
        <v>149.762</v>
      </c>
      <c r="K150" s="1" t="n">
        <v>33200</v>
      </c>
      <c r="L150" s="4" t="n">
        <v>33.2</v>
      </c>
      <c r="M150" s="1" t="n">
        <v>0</v>
      </c>
      <c r="N150" s="40" t="n">
        <v>-1.4</v>
      </c>
      <c r="O150" s="40" t="s">
        <v>29</v>
      </c>
    </row>
    <row r="151" customFormat="false" ht="15" hidden="false" customHeight="false" outlineLevel="0" collapsed="false">
      <c r="A151" s="0" t="n">
        <v>143</v>
      </c>
      <c r="B151" s="40" t="s">
        <v>22</v>
      </c>
      <c r="C151" s="1" t="n">
        <v>1</v>
      </c>
      <c r="D151" s="41" t="n">
        <v>43052.375</v>
      </c>
      <c r="E151" s="3" t="n">
        <v>148.783</v>
      </c>
      <c r="I151" s="41" t="n">
        <v>43052.5416782407</v>
      </c>
      <c r="J151" s="3" t="n">
        <v>148.278</v>
      </c>
      <c r="K151" s="1" t="n">
        <v>50500</v>
      </c>
      <c r="L151" s="4" t="n">
        <v>50.5</v>
      </c>
      <c r="M151" s="1" t="n">
        <v>0</v>
      </c>
      <c r="N151" s="40" t="n">
        <v>-2.8</v>
      </c>
      <c r="O151" s="40" t="s">
        <v>41</v>
      </c>
    </row>
    <row r="152" customFormat="false" ht="15" hidden="false" customHeight="false" outlineLevel="0" collapsed="false">
      <c r="A152" s="0" t="n">
        <v>144</v>
      </c>
      <c r="B152" s="40" t="s">
        <v>22</v>
      </c>
      <c r="C152" s="1" t="n">
        <v>1</v>
      </c>
      <c r="D152" s="41" t="n">
        <v>43056.5416666667</v>
      </c>
      <c r="E152" s="3" t="n">
        <v>148.701</v>
      </c>
      <c r="I152" s="41" t="n">
        <v>43056.875</v>
      </c>
      <c r="J152" s="3" t="n">
        <v>148.118</v>
      </c>
      <c r="K152" s="1" t="n">
        <v>58300</v>
      </c>
      <c r="L152" s="4" t="n">
        <v>58.3</v>
      </c>
      <c r="M152" s="1" t="n">
        <v>0</v>
      </c>
      <c r="N152" s="40" t="n">
        <v>-11.3</v>
      </c>
      <c r="O152" s="40" t="s">
        <v>35</v>
      </c>
    </row>
    <row r="153" customFormat="false" ht="15" hidden="false" customHeight="false" outlineLevel="0" collapsed="false">
      <c r="A153" s="0" t="n">
        <v>145</v>
      </c>
      <c r="B153" s="40" t="s">
        <v>20</v>
      </c>
      <c r="C153" s="1" t="n">
        <v>1</v>
      </c>
      <c r="D153" s="41" t="n">
        <v>43059.5</v>
      </c>
      <c r="E153" s="3" t="n">
        <v>148.89</v>
      </c>
      <c r="I153" s="41" t="n">
        <v>43059.5416666667</v>
      </c>
      <c r="J153" s="3" t="n">
        <v>148.554</v>
      </c>
      <c r="K153" s="1" t="n">
        <v>-33600</v>
      </c>
      <c r="L153" s="4" t="n">
        <v>-33.6</v>
      </c>
      <c r="M153" s="1" t="n">
        <v>0</v>
      </c>
      <c r="N153" s="40" t="n">
        <v>-38.9</v>
      </c>
      <c r="O153" s="40" t="s">
        <v>26</v>
      </c>
    </row>
    <row r="154" customFormat="false" ht="15" hidden="false" customHeight="false" outlineLevel="0" collapsed="false">
      <c r="A154" s="0" t="n">
        <v>146</v>
      </c>
      <c r="B154" s="40" t="s">
        <v>22</v>
      </c>
      <c r="C154" s="1" t="n">
        <v>1</v>
      </c>
      <c r="D154" s="41" t="n">
        <v>43061.4583333333</v>
      </c>
      <c r="E154" s="3" t="n">
        <v>148.367</v>
      </c>
      <c r="I154" s="41" t="n">
        <v>43061.5</v>
      </c>
      <c r="J154" s="3" t="n">
        <v>148.522</v>
      </c>
      <c r="K154" s="1" t="n">
        <v>-15500</v>
      </c>
      <c r="L154" s="4" t="n">
        <v>-15.5</v>
      </c>
      <c r="M154" s="1" t="n">
        <v>0</v>
      </c>
      <c r="N154" s="40" t="n">
        <v>-23.3</v>
      </c>
      <c r="O154" s="40" t="s">
        <v>26</v>
      </c>
    </row>
    <row r="155" customFormat="false" ht="15" hidden="false" customHeight="false" outlineLevel="0" collapsed="false">
      <c r="A155" s="0" t="n">
        <v>147</v>
      </c>
      <c r="B155" s="40" t="s">
        <v>20</v>
      </c>
      <c r="C155" s="1" t="n">
        <v>1</v>
      </c>
      <c r="D155" s="41" t="n">
        <v>43063.4583333333</v>
      </c>
      <c r="E155" s="3" t="n">
        <v>148.43</v>
      </c>
      <c r="I155" s="41" t="n">
        <v>43063.5416666667</v>
      </c>
      <c r="J155" s="3" t="n">
        <v>148.398</v>
      </c>
      <c r="K155" s="1" t="n">
        <v>-3200</v>
      </c>
      <c r="L155" s="4" t="n">
        <v>-3.2</v>
      </c>
      <c r="M155" s="1" t="n">
        <v>0</v>
      </c>
      <c r="N155" s="40" t="n">
        <v>-10.7</v>
      </c>
      <c r="O155" s="40" t="s">
        <v>21</v>
      </c>
    </row>
    <row r="156" customFormat="false" ht="15" hidden="false" customHeight="false" outlineLevel="0" collapsed="false">
      <c r="A156" s="0" t="n">
        <v>148</v>
      </c>
      <c r="B156" s="40" t="s">
        <v>20</v>
      </c>
      <c r="C156" s="1" t="n">
        <v>1</v>
      </c>
      <c r="D156" s="41" t="n">
        <v>43063.7083333333</v>
      </c>
      <c r="E156" s="3" t="n">
        <v>148.706</v>
      </c>
      <c r="I156" s="41" t="n">
        <v>43063.7916666667</v>
      </c>
      <c r="J156" s="3" t="n">
        <v>148.763</v>
      </c>
      <c r="K156" s="1" t="n">
        <v>5700</v>
      </c>
      <c r="L156" s="4" t="n">
        <v>5.7</v>
      </c>
      <c r="M156" s="1" t="n">
        <v>0</v>
      </c>
      <c r="N156" s="40" t="n">
        <v>-5</v>
      </c>
      <c r="O156" s="40" t="s">
        <v>21</v>
      </c>
    </row>
    <row r="157" customFormat="false" ht="15" hidden="false" customHeight="false" outlineLevel="0" collapsed="false">
      <c r="A157" s="0" t="n">
        <v>149</v>
      </c>
      <c r="B157" s="40" t="s">
        <v>22</v>
      </c>
      <c r="C157" s="1" t="n">
        <v>1</v>
      </c>
      <c r="D157" s="41" t="n">
        <v>43067.625</v>
      </c>
      <c r="E157" s="3" t="n">
        <v>147.72</v>
      </c>
      <c r="I157" s="41" t="n">
        <v>43067.6666666667</v>
      </c>
      <c r="J157" s="3" t="n">
        <v>147.783</v>
      </c>
      <c r="K157" s="1" t="n">
        <v>-6300</v>
      </c>
      <c r="L157" s="4" t="n">
        <v>-6.3</v>
      </c>
      <c r="M157" s="1" t="n">
        <v>0</v>
      </c>
      <c r="N157" s="40" t="n">
        <v>-11.7</v>
      </c>
      <c r="O157" s="40" t="s">
        <v>26</v>
      </c>
    </row>
    <row r="158" customFormat="false" ht="15" hidden="false" customHeight="false" outlineLevel="0" collapsed="false">
      <c r="A158" s="0" t="n">
        <v>150</v>
      </c>
      <c r="B158" s="40" t="s">
        <v>22</v>
      </c>
      <c r="C158" s="1" t="n">
        <v>1</v>
      </c>
      <c r="D158" s="41" t="n">
        <v>43067.75</v>
      </c>
      <c r="E158" s="3" t="n">
        <v>147.285</v>
      </c>
      <c r="I158" s="41" t="n">
        <v>43067.8333333333</v>
      </c>
      <c r="J158" s="3" t="n">
        <v>148.308</v>
      </c>
      <c r="K158" s="1" t="n">
        <v>-102300</v>
      </c>
      <c r="L158" s="4" t="n">
        <v>-102.3</v>
      </c>
      <c r="M158" s="1" t="n">
        <v>0</v>
      </c>
      <c r="N158" s="40" t="n">
        <v>-109</v>
      </c>
      <c r="O158" s="40" t="s">
        <v>21</v>
      </c>
    </row>
    <row r="159" customFormat="false" ht="15" hidden="false" customHeight="false" outlineLevel="0" collapsed="false">
      <c r="A159" s="0" t="n">
        <v>151</v>
      </c>
      <c r="B159" s="40" t="s">
        <v>20</v>
      </c>
      <c r="C159" s="1" t="n">
        <v>1</v>
      </c>
      <c r="D159" s="41" t="n">
        <v>43067.9166666667</v>
      </c>
      <c r="E159" s="3" t="n">
        <v>149.267</v>
      </c>
      <c r="I159" s="41" t="n">
        <v>43067.9583333333</v>
      </c>
      <c r="J159" s="3" t="n">
        <v>148.8</v>
      </c>
      <c r="K159" s="1" t="n">
        <v>-46700</v>
      </c>
      <c r="L159" s="4" t="n">
        <v>-46.7</v>
      </c>
      <c r="M159" s="1" t="n">
        <v>0</v>
      </c>
      <c r="N159" s="40" t="n">
        <v>-47.8</v>
      </c>
      <c r="O159" s="40" t="s">
        <v>26</v>
      </c>
    </row>
    <row r="160" customFormat="false" ht="15" hidden="false" customHeight="false" outlineLevel="0" collapsed="false">
      <c r="A160" s="0" t="n">
        <v>152</v>
      </c>
      <c r="B160" s="40" t="s">
        <v>20</v>
      </c>
      <c r="C160" s="1" t="n">
        <v>1</v>
      </c>
      <c r="D160" s="41" t="n">
        <v>43068.375</v>
      </c>
      <c r="E160" s="3" t="n">
        <v>149.254</v>
      </c>
      <c r="I160" s="41" t="n">
        <v>43068.4583333333</v>
      </c>
      <c r="J160" s="3" t="n">
        <v>149.49</v>
      </c>
      <c r="K160" s="1" t="n">
        <v>23600</v>
      </c>
      <c r="L160" s="4" t="n">
        <v>23.6</v>
      </c>
      <c r="M160" s="1" t="n">
        <v>0</v>
      </c>
      <c r="N160" s="40" t="n">
        <v>-11.5</v>
      </c>
      <c r="O160" s="40" t="s">
        <v>21</v>
      </c>
    </row>
    <row r="161" customFormat="false" ht="15" hidden="false" customHeight="false" outlineLevel="0" collapsed="false">
      <c r="A161" s="0" t="n">
        <v>153</v>
      </c>
      <c r="B161" s="40" t="s">
        <v>20</v>
      </c>
      <c r="C161" s="1" t="n">
        <v>1</v>
      </c>
      <c r="D161" s="41" t="n">
        <v>43069.1666666667</v>
      </c>
      <c r="E161" s="3" t="n">
        <v>150.836</v>
      </c>
      <c r="I161" s="41" t="n">
        <v>43069.375</v>
      </c>
      <c r="J161" s="3" t="n">
        <v>150.998</v>
      </c>
      <c r="K161" s="1" t="n">
        <v>16200</v>
      </c>
      <c r="L161" s="4" t="n">
        <v>16.2</v>
      </c>
      <c r="M161" s="1" t="n">
        <v>0</v>
      </c>
      <c r="N161" s="40" t="n">
        <v>-16.7</v>
      </c>
      <c r="O161" s="40" t="s">
        <v>29</v>
      </c>
    </row>
    <row r="162" customFormat="false" ht="15" hidden="false" customHeight="false" outlineLevel="0" collapsed="false">
      <c r="A162" s="0" t="n">
        <v>154</v>
      </c>
      <c r="B162" s="40" t="s">
        <v>20</v>
      </c>
      <c r="C162" s="1" t="n">
        <v>1</v>
      </c>
      <c r="D162" s="41" t="n">
        <v>43073.5833333333</v>
      </c>
      <c r="E162" s="3" t="n">
        <v>152.481</v>
      </c>
      <c r="I162" s="41" t="n">
        <v>43073.75</v>
      </c>
      <c r="J162" s="3" t="n">
        <v>151.924</v>
      </c>
      <c r="K162" s="1" t="n">
        <v>-55700</v>
      </c>
      <c r="L162" s="4" t="n">
        <v>-55.7</v>
      </c>
      <c r="M162" s="1" t="n">
        <v>0</v>
      </c>
      <c r="N162" s="40" t="n">
        <v>-123.8</v>
      </c>
      <c r="O162" s="40" t="s">
        <v>23</v>
      </c>
    </row>
    <row r="163" customFormat="false" ht="15" hidden="false" customHeight="false" outlineLevel="0" collapsed="false">
      <c r="A163" s="0" t="n">
        <v>155</v>
      </c>
      <c r="B163" s="40" t="s">
        <v>22</v>
      </c>
      <c r="C163" s="1" t="n">
        <v>1</v>
      </c>
      <c r="D163" s="41" t="n">
        <v>43074.4166666667</v>
      </c>
      <c r="E163" s="3" t="n">
        <v>151.023</v>
      </c>
      <c r="I163" s="41" t="n">
        <v>43074.4583333333</v>
      </c>
      <c r="J163" s="3" t="n">
        <v>150.703</v>
      </c>
      <c r="K163" s="1" t="n">
        <v>32000</v>
      </c>
      <c r="L163" s="4" t="n">
        <v>32</v>
      </c>
      <c r="M163" s="1" t="n">
        <v>0</v>
      </c>
      <c r="N163" s="40" t="n">
        <v>-14.7</v>
      </c>
      <c r="O163" s="40" t="s">
        <v>26</v>
      </c>
    </row>
    <row r="164" customFormat="false" ht="15" hidden="false" customHeight="false" outlineLevel="0" collapsed="false">
      <c r="A164" s="0" t="n">
        <v>156</v>
      </c>
      <c r="B164" s="40" t="s">
        <v>22</v>
      </c>
      <c r="C164" s="1" t="n">
        <v>1</v>
      </c>
      <c r="D164" s="41" t="n">
        <v>43075.2083333333</v>
      </c>
      <c r="E164" s="3" t="n">
        <v>150.693</v>
      </c>
      <c r="I164" s="41" t="n">
        <v>43075.25</v>
      </c>
      <c r="J164" s="3" t="n">
        <v>150.78</v>
      </c>
      <c r="K164" s="1" t="n">
        <v>-8700</v>
      </c>
      <c r="L164" s="4" t="n">
        <v>-8.7</v>
      </c>
      <c r="M164" s="1" t="n">
        <v>0</v>
      </c>
      <c r="N164" s="40" t="n">
        <v>-12.2</v>
      </c>
      <c r="O164" s="40" t="s">
        <v>26</v>
      </c>
    </row>
    <row r="165" customFormat="false" ht="15" hidden="false" customHeight="false" outlineLevel="0" collapsed="false">
      <c r="A165" s="0" t="n">
        <v>157</v>
      </c>
      <c r="B165" s="40" t="s">
        <v>22</v>
      </c>
      <c r="C165" s="1" t="n">
        <v>1</v>
      </c>
      <c r="D165" s="41" t="n">
        <v>43075.2916782407</v>
      </c>
      <c r="E165" s="3" t="n">
        <v>150.622</v>
      </c>
      <c r="I165" s="41" t="n">
        <v>43075.4583333333</v>
      </c>
      <c r="J165" s="3" t="n">
        <v>150.33</v>
      </c>
      <c r="K165" s="1" t="n">
        <v>29200</v>
      </c>
      <c r="L165" s="4" t="n">
        <v>29.2</v>
      </c>
      <c r="M165" s="1" t="n">
        <v>0</v>
      </c>
      <c r="N165" s="40" t="n">
        <v>-7</v>
      </c>
      <c r="O165" s="40" t="s">
        <v>32</v>
      </c>
    </row>
    <row r="166" customFormat="false" ht="15" hidden="false" customHeight="false" outlineLevel="0" collapsed="false">
      <c r="A166" s="0" t="n">
        <v>158</v>
      </c>
      <c r="B166" s="40" t="s">
        <v>20</v>
      </c>
      <c r="C166" s="1" t="n">
        <v>1</v>
      </c>
      <c r="D166" s="41" t="n">
        <v>43076.5000115741</v>
      </c>
      <c r="E166" s="3" t="n">
        <v>150.743</v>
      </c>
      <c r="I166" s="41" t="n">
        <v>43076.5833333333</v>
      </c>
      <c r="J166" s="3" t="n">
        <v>150.313</v>
      </c>
      <c r="K166" s="1" t="n">
        <v>-43000</v>
      </c>
      <c r="L166" s="4" t="n">
        <v>-43</v>
      </c>
      <c r="M166" s="1" t="n">
        <v>0</v>
      </c>
      <c r="N166" s="40" t="n">
        <v>-47.9</v>
      </c>
      <c r="O166" s="40" t="s">
        <v>40</v>
      </c>
    </row>
    <row r="167" customFormat="false" ht="15" hidden="false" customHeight="false" outlineLevel="0" collapsed="false">
      <c r="A167" s="0" t="n">
        <v>159</v>
      </c>
      <c r="B167" s="40" t="s">
        <v>20</v>
      </c>
      <c r="C167" s="1" t="n">
        <v>1</v>
      </c>
      <c r="D167" s="41" t="n">
        <v>43076.7083333333</v>
      </c>
      <c r="E167" s="3" t="n">
        <v>151.23</v>
      </c>
      <c r="I167" s="41" t="n">
        <v>43077</v>
      </c>
      <c r="J167" s="3" t="n">
        <v>152.35</v>
      </c>
      <c r="K167" s="1" t="n">
        <v>112000</v>
      </c>
      <c r="L167" s="4" t="n">
        <v>112</v>
      </c>
      <c r="M167" s="1" t="n">
        <v>0</v>
      </c>
      <c r="N167" s="40" t="n">
        <v>-23.4</v>
      </c>
      <c r="O167" s="40" t="s">
        <v>36</v>
      </c>
    </row>
    <row r="168" customFormat="false" ht="15" hidden="false" customHeight="false" outlineLevel="0" collapsed="false">
      <c r="A168" s="0" t="n">
        <v>160</v>
      </c>
      <c r="B168" s="40" t="s">
        <v>20</v>
      </c>
      <c r="C168" s="1" t="n">
        <v>1</v>
      </c>
      <c r="D168" s="41" t="n">
        <v>43077.2083333333</v>
      </c>
      <c r="E168" s="3" t="n">
        <v>152.742</v>
      </c>
      <c r="I168" s="41" t="n">
        <v>43077.25</v>
      </c>
      <c r="J168" s="3" t="n">
        <v>152.669</v>
      </c>
      <c r="K168" s="1" t="n">
        <v>-7300</v>
      </c>
      <c r="L168" s="4" t="n">
        <v>-7.3</v>
      </c>
      <c r="M168" s="1" t="n">
        <v>0</v>
      </c>
      <c r="N168" s="40" t="n">
        <v>-8.6</v>
      </c>
      <c r="O168" s="40" t="s">
        <v>26</v>
      </c>
    </row>
    <row r="169" customFormat="false" ht="15" hidden="false" customHeight="false" outlineLevel="0" collapsed="false">
      <c r="A169" s="0" t="n">
        <v>161</v>
      </c>
      <c r="B169" s="40" t="s">
        <v>20</v>
      </c>
      <c r="C169" s="1" t="n">
        <v>1</v>
      </c>
      <c r="D169" s="41" t="n">
        <v>43077.2916666667</v>
      </c>
      <c r="E169" s="3" t="n">
        <v>152.949</v>
      </c>
      <c r="I169" s="41" t="n">
        <v>43077.375</v>
      </c>
      <c r="J169" s="3" t="n">
        <v>152.661</v>
      </c>
      <c r="K169" s="1" t="n">
        <v>-28800</v>
      </c>
      <c r="L169" s="4" t="n">
        <v>-28.8</v>
      </c>
      <c r="M169" s="1" t="n">
        <v>0</v>
      </c>
      <c r="N169" s="40" t="n">
        <v>-32.5</v>
      </c>
      <c r="O169" s="40" t="s">
        <v>21</v>
      </c>
    </row>
    <row r="170" customFormat="false" ht="15" hidden="false" customHeight="false" outlineLevel="0" collapsed="false">
      <c r="A170" s="0" t="n">
        <v>162</v>
      </c>
      <c r="B170" s="40" t="s">
        <v>20</v>
      </c>
      <c r="C170" s="1" t="n">
        <v>1</v>
      </c>
      <c r="D170" s="41" t="n">
        <v>43077.4166666667</v>
      </c>
      <c r="E170" s="3" t="n">
        <v>153.108</v>
      </c>
      <c r="I170" s="41" t="n">
        <v>43077.4583333333</v>
      </c>
      <c r="J170" s="3" t="n">
        <v>153.187</v>
      </c>
      <c r="K170" s="1" t="n">
        <v>7900</v>
      </c>
      <c r="L170" s="4" t="n">
        <v>7.9</v>
      </c>
      <c r="M170" s="1" t="n">
        <v>0</v>
      </c>
      <c r="N170" s="40" t="n">
        <v>-3.3</v>
      </c>
      <c r="O170" s="40" t="s">
        <v>26</v>
      </c>
    </row>
    <row r="171" customFormat="false" ht="15" hidden="false" customHeight="false" outlineLevel="0" collapsed="false">
      <c r="A171" s="0" t="n">
        <v>163</v>
      </c>
      <c r="B171" s="40" t="s">
        <v>22</v>
      </c>
      <c r="C171" s="1" t="n">
        <v>1</v>
      </c>
      <c r="D171" s="41" t="n">
        <v>43080.4583333333</v>
      </c>
      <c r="E171" s="3" t="n">
        <v>151.666</v>
      </c>
      <c r="I171" s="41" t="n">
        <v>43080.5416666667</v>
      </c>
      <c r="J171" s="3" t="n">
        <v>151.776</v>
      </c>
      <c r="K171" s="1" t="n">
        <v>-11000</v>
      </c>
      <c r="L171" s="4" t="n">
        <v>-11</v>
      </c>
      <c r="M171" s="1" t="n">
        <v>0</v>
      </c>
      <c r="N171" s="40" t="n">
        <v>-12.1</v>
      </c>
      <c r="O171" s="40" t="s">
        <v>21</v>
      </c>
    </row>
    <row r="172" customFormat="false" ht="15" hidden="false" customHeight="false" outlineLevel="0" collapsed="false">
      <c r="A172" s="0" t="n">
        <v>164</v>
      </c>
      <c r="B172" s="40" t="s">
        <v>20</v>
      </c>
      <c r="C172" s="1" t="n">
        <v>1</v>
      </c>
      <c r="D172" s="41" t="n">
        <v>43081.625</v>
      </c>
      <c r="E172" s="3" t="n">
        <v>151.664</v>
      </c>
      <c r="I172" s="41" t="n">
        <v>43081.6666666667</v>
      </c>
      <c r="J172" s="3" t="n">
        <v>151.48</v>
      </c>
      <c r="K172" s="1" t="n">
        <v>-18400</v>
      </c>
      <c r="L172" s="4" t="n">
        <v>-18.4</v>
      </c>
      <c r="M172" s="1" t="n">
        <v>0</v>
      </c>
      <c r="N172" s="40" t="n">
        <v>-20.6</v>
      </c>
      <c r="O172" s="40" t="s">
        <v>26</v>
      </c>
    </row>
    <row r="173" customFormat="false" ht="15" hidden="false" customHeight="false" outlineLevel="0" collapsed="false">
      <c r="A173" s="0" t="n">
        <v>165</v>
      </c>
      <c r="B173" s="40" t="s">
        <v>20</v>
      </c>
      <c r="C173" s="1" t="n">
        <v>1</v>
      </c>
      <c r="D173" s="41" t="n">
        <v>43083.2083333333</v>
      </c>
      <c r="E173" s="3" t="n">
        <v>151.403</v>
      </c>
      <c r="I173" s="41" t="n">
        <v>43083.2500115741</v>
      </c>
      <c r="J173" s="3" t="n">
        <v>151.26</v>
      </c>
      <c r="K173" s="1" t="n">
        <v>-14300</v>
      </c>
      <c r="L173" s="4" t="n">
        <v>-14.3</v>
      </c>
      <c r="M173" s="1" t="n">
        <v>0</v>
      </c>
      <c r="N173" s="40" t="n">
        <v>-18.2</v>
      </c>
      <c r="O173" s="40" t="s">
        <v>28</v>
      </c>
    </row>
    <row r="174" customFormat="false" ht="15" hidden="false" customHeight="false" outlineLevel="0" collapsed="false">
      <c r="A174" s="0" t="n">
        <v>166</v>
      </c>
      <c r="B174" s="40" t="s">
        <v>22</v>
      </c>
      <c r="C174" s="1" t="n">
        <v>1</v>
      </c>
      <c r="D174" s="41" t="n">
        <v>43084.4166666667</v>
      </c>
      <c r="E174" s="3" t="n">
        <v>150.686</v>
      </c>
      <c r="I174" s="41" t="n">
        <v>43084.625</v>
      </c>
      <c r="J174" s="3" t="n">
        <v>149.996</v>
      </c>
      <c r="K174" s="1" t="n">
        <v>69000</v>
      </c>
      <c r="L174" s="4" t="n">
        <v>69</v>
      </c>
      <c r="M174" s="1" t="n">
        <v>0</v>
      </c>
      <c r="N174" s="40" t="n">
        <v>-15.2</v>
      </c>
      <c r="O174" s="40" t="s">
        <v>29</v>
      </c>
    </row>
    <row r="175" customFormat="false" ht="15" hidden="false" customHeight="false" outlineLevel="0" collapsed="false">
      <c r="A175" s="0" t="n">
        <v>167</v>
      </c>
      <c r="B175" s="40" t="s">
        <v>20</v>
      </c>
      <c r="C175" s="1" t="n">
        <v>1</v>
      </c>
      <c r="D175" s="41" t="n">
        <v>43088.2916666667</v>
      </c>
      <c r="E175" s="3" t="n">
        <v>150.765</v>
      </c>
      <c r="I175" s="41" t="n">
        <v>43088.3333333333</v>
      </c>
      <c r="J175" s="3" t="n">
        <v>150.662</v>
      </c>
      <c r="K175" s="1" t="n">
        <v>-10300</v>
      </c>
      <c r="L175" s="4" t="n">
        <v>-10.3</v>
      </c>
      <c r="M175" s="1" t="n">
        <v>0</v>
      </c>
      <c r="N175" s="40" t="n">
        <v>-13.1</v>
      </c>
      <c r="O175" s="40" t="s">
        <v>26</v>
      </c>
    </row>
    <row r="176" customFormat="false" ht="15" hidden="false" customHeight="false" outlineLevel="0" collapsed="false">
      <c r="A176" s="0" t="n">
        <v>168</v>
      </c>
      <c r="B176" s="40" t="s">
        <v>20</v>
      </c>
      <c r="C176" s="1" t="n">
        <v>1</v>
      </c>
      <c r="D176" s="41" t="n">
        <v>43089.2500231481</v>
      </c>
      <c r="E176" s="3" t="n">
        <v>151.32</v>
      </c>
      <c r="I176" s="41" t="n">
        <v>43089.3333333333</v>
      </c>
      <c r="J176" s="3" t="n">
        <v>151.252</v>
      </c>
      <c r="K176" s="1" t="n">
        <v>-6800</v>
      </c>
      <c r="L176" s="4" t="n">
        <v>-6.8</v>
      </c>
      <c r="M176" s="1" t="n">
        <v>0</v>
      </c>
      <c r="N176" s="40" t="n">
        <v>-7</v>
      </c>
      <c r="O176" s="40" t="s">
        <v>42</v>
      </c>
    </row>
    <row r="177" customFormat="false" ht="15" hidden="false" customHeight="false" outlineLevel="0" collapsed="false">
      <c r="A177" s="0" t="n">
        <v>169</v>
      </c>
      <c r="B177" s="40" t="s">
        <v>20</v>
      </c>
      <c r="C177" s="1" t="n">
        <v>1</v>
      </c>
      <c r="D177" s="41" t="n">
        <v>43089.4166666667</v>
      </c>
      <c r="E177" s="3" t="n">
        <v>151.447</v>
      </c>
      <c r="I177" s="41" t="n">
        <v>43089.5833333333</v>
      </c>
      <c r="J177" s="3" t="n">
        <v>151.553</v>
      </c>
      <c r="K177" s="1" t="n">
        <v>10600</v>
      </c>
      <c r="L177" s="4" t="n">
        <v>10.6</v>
      </c>
      <c r="M177" s="1" t="n">
        <v>0</v>
      </c>
      <c r="N177" s="40" t="n">
        <v>-13.3</v>
      </c>
      <c r="O177" s="40" t="s">
        <v>23</v>
      </c>
    </row>
    <row r="178" customFormat="false" ht="15" hidden="false" customHeight="false" outlineLevel="0" collapsed="false">
      <c r="A178" s="0" t="n">
        <v>170</v>
      </c>
      <c r="B178" s="40" t="s">
        <v>20</v>
      </c>
      <c r="C178" s="1" t="n">
        <v>1</v>
      </c>
      <c r="D178" s="41" t="n">
        <v>43096.1666898148</v>
      </c>
      <c r="E178" s="3" t="n">
        <v>151.55</v>
      </c>
      <c r="I178" s="41" t="n">
        <v>43096.2083333333</v>
      </c>
      <c r="J178" s="3" t="n">
        <v>151.489</v>
      </c>
      <c r="K178" s="1" t="n">
        <v>-6100</v>
      </c>
      <c r="L178" s="4" t="n">
        <v>-6.1</v>
      </c>
      <c r="M178" s="1" t="n">
        <v>0</v>
      </c>
      <c r="N178" s="40" t="n">
        <v>-14.5</v>
      </c>
      <c r="O178" s="40" t="s">
        <v>34</v>
      </c>
    </row>
    <row r="179" customFormat="false" ht="15" hidden="false" customHeight="false" outlineLevel="0" collapsed="false">
      <c r="A179" s="0" t="n">
        <v>171</v>
      </c>
      <c r="B179" s="40" t="s">
        <v>20</v>
      </c>
      <c r="C179" s="1" t="n">
        <v>1</v>
      </c>
      <c r="D179" s="41" t="n">
        <v>43096.4166666667</v>
      </c>
      <c r="E179" s="3" t="n">
        <v>151.535</v>
      </c>
      <c r="I179" s="41" t="n">
        <v>43096.6666666667</v>
      </c>
      <c r="J179" s="3" t="n">
        <v>151.915</v>
      </c>
      <c r="K179" s="1" t="n">
        <v>38000</v>
      </c>
      <c r="L179" s="4" t="n">
        <v>38</v>
      </c>
      <c r="M179" s="1" t="n">
        <v>0</v>
      </c>
      <c r="N179" s="40" t="n">
        <v>-5.2</v>
      </c>
      <c r="O179" s="40" t="s">
        <v>27</v>
      </c>
    </row>
    <row r="180" customFormat="false" ht="15" hidden="false" customHeight="false" outlineLevel="0" collapsed="false">
      <c r="A180" s="0" t="n">
        <v>172</v>
      </c>
      <c r="B180" s="40" t="s">
        <v>20</v>
      </c>
      <c r="C180" s="1" t="n">
        <v>1</v>
      </c>
      <c r="D180" s="41" t="n">
        <v>43097.1666666667</v>
      </c>
      <c r="E180" s="3" t="n">
        <v>151.934</v>
      </c>
      <c r="I180" s="41" t="n">
        <v>43097.2083449074</v>
      </c>
      <c r="J180" s="3" t="n">
        <v>151.823</v>
      </c>
      <c r="K180" s="1" t="n">
        <v>-11100</v>
      </c>
      <c r="L180" s="4" t="n">
        <v>-11.1</v>
      </c>
      <c r="M180" s="1" t="n">
        <v>0</v>
      </c>
      <c r="N180" s="40" t="n">
        <v>-14.3</v>
      </c>
      <c r="O180" s="40" t="s">
        <v>28</v>
      </c>
    </row>
    <row r="181" customFormat="false" ht="15" hidden="false" customHeight="false" outlineLevel="0" collapsed="false">
      <c r="A181" s="0" t="n">
        <v>173</v>
      </c>
      <c r="B181" s="40" t="s">
        <v>22</v>
      </c>
      <c r="C181" s="1" t="n">
        <v>1</v>
      </c>
      <c r="D181" s="41" t="n">
        <v>43097.3333333333</v>
      </c>
      <c r="E181" s="3" t="n">
        <v>151.565</v>
      </c>
      <c r="I181" s="41" t="n">
        <v>43097.375</v>
      </c>
      <c r="J181" s="3" t="n">
        <v>151.613</v>
      </c>
      <c r="K181" s="1" t="n">
        <v>-4800</v>
      </c>
      <c r="L181" s="4" t="n">
        <v>-4.8</v>
      </c>
      <c r="M181" s="1" t="n">
        <v>0</v>
      </c>
      <c r="N181" s="40" t="n">
        <v>-6.4</v>
      </c>
      <c r="O181" s="40" t="s">
        <v>26</v>
      </c>
    </row>
    <row r="182" customFormat="false" ht="15" hidden="false" customHeight="false" outlineLevel="0" collapsed="false">
      <c r="A182" s="0" t="n">
        <v>174</v>
      </c>
      <c r="B182" s="40" t="s">
        <v>20</v>
      </c>
      <c r="C182" s="1" t="n">
        <v>1</v>
      </c>
      <c r="D182" s="41" t="n">
        <v>43098.4583333333</v>
      </c>
      <c r="E182" s="3" t="n">
        <v>152.059</v>
      </c>
      <c r="I182" s="41" t="n">
        <v>43098.5416666667</v>
      </c>
      <c r="J182" s="3" t="n">
        <v>151.882</v>
      </c>
      <c r="K182" s="1" t="n">
        <v>-17700</v>
      </c>
      <c r="L182" s="4" t="n">
        <v>-17.7</v>
      </c>
      <c r="M182" s="1" t="n">
        <v>0</v>
      </c>
      <c r="N182" s="40" t="n">
        <v>-22.4</v>
      </c>
      <c r="O182" s="40" t="s">
        <v>21</v>
      </c>
    </row>
    <row r="183" customFormat="false" ht="15" hidden="false" customHeight="false" outlineLevel="0" collapsed="false">
      <c r="A183" s="0" t="n">
        <v>175</v>
      </c>
      <c r="B183" s="40" t="s">
        <v>20</v>
      </c>
      <c r="C183" s="1" t="n">
        <v>1</v>
      </c>
      <c r="D183" s="41" t="n">
        <v>43098.5833333333</v>
      </c>
      <c r="E183" s="3" t="n">
        <v>152.023</v>
      </c>
      <c r="I183" s="41" t="n">
        <v>43098.7083333333</v>
      </c>
      <c r="J183" s="3" t="n">
        <v>152.073</v>
      </c>
      <c r="K183" s="1" t="n">
        <v>5000</v>
      </c>
      <c r="L183" s="4" t="n">
        <v>5</v>
      </c>
      <c r="M183" s="1" t="n">
        <v>0</v>
      </c>
      <c r="N183" s="40" t="n">
        <v>-2.9</v>
      </c>
      <c r="O183" s="40" t="s">
        <v>24</v>
      </c>
    </row>
  </sheetData>
  <mergeCells count="4">
    <mergeCell ref="P3:Q4"/>
    <mergeCell ref="R3:S4"/>
    <mergeCell ref="P5:Q6"/>
    <mergeCell ref="R5:S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2018-12-16T13:59:25Z</dcterms:created>
  <dc:creator/>
  <dc:description/>
  <dc:language>ja-JP</dc:language>
  <cp:lastModifiedBy/>
  <dcterms:modified xsi:type="dcterms:W3CDTF">2018-12-24T17:47:36Z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