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5" firstSheet="3" activeTab="3"/>
  </bookViews>
  <sheets>
    <sheet name="Lper stua" sheetId="1" state="hidden" r:id="rId1"/>
    <sheet name="LPer, OMP" sheetId="2" state="hidden" r:id="rId2"/>
    <sheet name="Norske LPer" sheetId="3" state="hidden" r:id="rId3"/>
    <sheet name="Kjøp" sheetId="4" r:id="rId4"/>
    <sheet name="Nyankomne 2014-15" sheetId="5" state="hidden" r:id="rId5"/>
    <sheet name="Nyankomne 2014-15-1" sheetId="6" state="hidden" r:id="rId6"/>
    <sheet name="Nyankomne - okt750" sheetId="7" state="hidden" r:id="rId7"/>
    <sheet name="aktuelle kjøp" sheetId="8" state="hidden" r:id="rId8"/>
    <sheet name="Kladd" sheetId="9" state="hidden" r:id="rId9"/>
    <sheet name="solgt" sheetId="10" state="hidden" r:id="rId10"/>
    <sheet name="Nyankomne fra 2014" sheetId="11" state="hidden" r:id="rId11"/>
    <sheet name="Glasskap" sheetId="12" state="hidden" r:id="rId12"/>
    <sheet name="Bytter" sheetId="13" state="hidden" r:id="rId13"/>
    <sheet name="maxi-singler" sheetId="14" state="hidden" r:id="rId14"/>
    <sheet name="Ønskes kjøpt" sheetId="15" state="hidden" r:id="rId15"/>
    <sheet name="ø. beholde" sheetId="16" state="hidden" r:id="rId16"/>
    <sheet name="ø. beholde2" sheetId="17" state="hidden" r:id="rId17"/>
    <sheet name="78-plater" sheetId="18" state="hidden" r:id="rId18"/>
    <sheet name="CD" sheetId="19" state="hidden" r:id="rId19"/>
    <sheet name="DVD" sheetId="20" state="hidden" r:id="rId20"/>
    <sheet name="FrankWilh" sheetId="21" state="hidden" r:id="rId21"/>
    <sheet name="Lasse Koester" sheetId="22" state="hidden" r:id="rId22"/>
    <sheet name="MP" sheetId="23" state="hidden" r:id="rId23"/>
    <sheet name="Sam Kongslie" sheetId="24" state="hidden" r:id="rId24"/>
    <sheet name="DHM" sheetId="25" state="hidden" r:id="rId25"/>
    <sheet name="Zappa" sheetId="26" state="hidden" r:id="rId26"/>
    <sheet name="DHM2" sheetId="27" state="hidden" r:id="rId27"/>
    <sheet name="Frank Stensaa" sheetId="28" state="hidden" r:id="rId28"/>
    <sheet name="Sam Nadimi" sheetId="29" state="hidden" r:id="rId29"/>
    <sheet name="Jon Sandem" sheetId="30" state="hidden" r:id="rId30"/>
  </sheets>
  <calcPr calcId="145621" iterateDelta="1E-4"/>
</workbook>
</file>

<file path=xl/calcChain.xml><?xml version="1.0" encoding="utf-8"?>
<calcChain xmlns="http://schemas.openxmlformats.org/spreadsheetml/2006/main">
  <c r="J458" i="10" l="1"/>
  <c r="J456" i="10"/>
  <c r="A377" i="4" l="1"/>
  <c r="A108" i="11"/>
  <c r="F42" i="30" l="1"/>
  <c r="E42" i="30"/>
  <c r="F33" i="30"/>
  <c r="E33" i="30"/>
  <c r="D33" i="30"/>
  <c r="G32" i="30"/>
  <c r="G31" i="30"/>
  <c r="G30" i="30"/>
  <c r="G29" i="30"/>
  <c r="G28" i="30"/>
  <c r="G27" i="30"/>
  <c r="G33" i="30" s="1"/>
  <c r="G22" i="30"/>
  <c r="F15" i="30"/>
  <c r="G15" i="30" s="1"/>
  <c r="E15" i="30"/>
  <c r="D15" i="30"/>
  <c r="G14" i="30"/>
  <c r="G13" i="30"/>
  <c r="G12" i="30"/>
  <c r="G11" i="30"/>
  <c r="G10" i="30"/>
  <c r="G9" i="30"/>
  <c r="G8" i="30"/>
  <c r="G7" i="30"/>
  <c r="G6" i="30"/>
  <c r="G5" i="30"/>
  <c r="G4" i="30"/>
  <c r="G3" i="30"/>
  <c r="G2" i="30"/>
  <c r="I18" i="29"/>
  <c r="H17" i="29"/>
  <c r="F17" i="29"/>
  <c r="C27" i="27"/>
  <c r="C29" i="27" s="1"/>
  <c r="F11" i="27"/>
  <c r="F13" i="27" s="1"/>
  <c r="E45" i="25"/>
  <c r="G43" i="25"/>
  <c r="G42" i="25"/>
  <c r="G41" i="25"/>
  <c r="G40" i="25"/>
  <c r="G39" i="25"/>
  <c r="G37" i="25"/>
  <c r="G45" i="25" s="1"/>
  <c r="G34" i="25"/>
  <c r="G33" i="25"/>
  <c r="G32" i="25"/>
  <c r="F29" i="25"/>
  <c r="E29" i="25"/>
  <c r="G29" i="25" s="1"/>
  <c r="E11" i="25"/>
  <c r="E9" i="25"/>
  <c r="F94" i="24"/>
  <c r="E94" i="24"/>
  <c r="E96" i="24" s="1"/>
  <c r="G78" i="24"/>
  <c r="E78" i="24"/>
  <c r="G47" i="24"/>
  <c r="E47" i="24"/>
  <c r="D27" i="23"/>
  <c r="A27" i="23"/>
  <c r="G15" i="23"/>
  <c r="G17" i="23" s="1"/>
  <c r="D15" i="23"/>
  <c r="D17" i="23" s="1"/>
  <c r="A15" i="23"/>
  <c r="G34" i="22"/>
  <c r="F34" i="22"/>
  <c r="E34" i="22"/>
  <c r="D34" i="21"/>
  <c r="D16" i="21"/>
  <c r="D18" i="21" s="1"/>
  <c r="B4" i="14"/>
  <c r="F20" i="13"/>
  <c r="A1422" i="11"/>
  <c r="A1421" i="11"/>
  <c r="A1420" i="11"/>
  <c r="A1419" i="11"/>
  <c r="G1055" i="11"/>
  <c r="A4" i="1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9" i="11" s="1"/>
  <c r="A40" i="11" s="1"/>
  <c r="A41" i="11" s="1"/>
  <c r="A42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7" i="11" s="1"/>
  <c r="A249" i="11" s="1"/>
  <c r="A250" i="11" s="1"/>
  <c r="A251" i="11" s="1"/>
  <c r="A253" i="11" s="1"/>
  <c r="A254" i="11" s="1"/>
  <c r="A255" i="11" s="1"/>
  <c r="A256" i="11" s="1"/>
  <c r="A257" i="11" s="1"/>
  <c r="A258" i="11" s="1"/>
  <c r="A259" i="11" s="1"/>
  <c r="A260" i="11" s="1"/>
  <c r="A262" i="11" s="1"/>
  <c r="A263" i="11" s="1"/>
  <c r="A264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9" i="11" s="1"/>
  <c r="A280" i="11" s="1"/>
  <c r="A281" i="11" s="1"/>
  <c r="A282" i="11" s="1"/>
  <c r="A283" i="11" s="1"/>
  <c r="A284" i="11" s="1"/>
  <c r="A285" i="11" s="1"/>
  <c r="A286" i="11" s="1"/>
  <c r="A288" i="11" s="1"/>
  <c r="A289" i="11" s="1"/>
  <c r="A290" i="11" s="1"/>
  <c r="A291" i="11" s="1"/>
  <c r="A292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6" i="11" s="1"/>
  <c r="A307" i="11" s="1"/>
  <c r="A308" i="11" s="1"/>
  <c r="A309" i="11" s="1"/>
  <c r="A310" i="11" s="1"/>
  <c r="A311" i="11" s="1"/>
  <c r="A312" i="11" s="1"/>
  <c r="A313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2" i="11" s="1"/>
  <c r="A443" i="11" s="1"/>
  <c r="A444" i="11" s="1"/>
  <c r="A445" i="11" s="1"/>
  <c r="A446" i="11" s="1"/>
  <c r="A448" i="11" s="1"/>
  <c r="A449" i="11" s="1"/>
  <c r="A450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5" i="11" s="1"/>
  <c r="A477" i="11" s="1"/>
  <c r="A481" i="11" s="1"/>
  <c r="A482" i="11" s="1"/>
  <c r="A483" i="11" s="1"/>
  <c r="A484" i="11" s="1"/>
  <c r="A485" i="11" s="1"/>
  <c r="A486" i="11" s="1"/>
  <c r="A487" i="11" s="1"/>
  <c r="A488" i="11" s="1"/>
  <c r="A490" i="11" s="1"/>
  <c r="A491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4" i="11" s="1"/>
  <c r="A505" i="11" s="1"/>
  <c r="A506" i="11" s="1"/>
  <c r="A507" i="11" s="1"/>
  <c r="A509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8" i="11" s="1"/>
  <c r="A589" i="11" s="1"/>
  <c r="A591" i="11" s="1"/>
  <c r="A593" i="11" s="1"/>
  <c r="A594" i="11" s="1"/>
  <c r="A595" i="11" s="1"/>
  <c r="A596" i="11" s="1"/>
  <c r="A598" i="11" s="1"/>
  <c r="A600" i="11" s="1"/>
  <c r="A601" i="11" s="1"/>
  <c r="A602" i="11" s="1"/>
  <c r="A605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1" i="11" s="1"/>
  <c r="A682" i="11" s="1"/>
  <c r="A683" i="11" s="1"/>
  <c r="A684" i="11" s="1"/>
  <c r="A685" i="11" s="1"/>
  <c r="A687" i="11" s="1"/>
  <c r="A688" i="11" s="1"/>
  <c r="A689" i="11" s="1"/>
  <c r="A690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2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32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4" i="11" s="1"/>
  <c r="A755" i="11" s="1"/>
  <c r="A756" i="11" s="1"/>
  <c r="A757" i="11" s="1"/>
  <c r="A758" i="11" s="1"/>
  <c r="A759" i="11" s="1"/>
  <c r="A760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2" i="11" s="1"/>
  <c r="A773" i="11" s="1"/>
  <c r="A777" i="11" s="1"/>
  <c r="A778" i="11" s="1"/>
  <c r="A779" i="11" s="1"/>
  <c r="A780" i="11" s="1"/>
  <c r="A781" i="11" s="1"/>
  <c r="A782" i="11" s="1"/>
  <c r="A783" i="11" s="1"/>
  <c r="A784" i="11" s="1"/>
  <c r="A786" i="11" s="1"/>
  <c r="A787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858" i="11" s="1"/>
  <c r="A859" i="11" s="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956" i="11" s="1"/>
  <c r="A957" i="11" s="1"/>
  <c r="A958" i="11" s="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1017" i="11" s="1"/>
  <c r="A1018" i="11" s="1"/>
  <c r="A1019" i="11" s="1"/>
  <c r="A1020" i="11" s="1"/>
  <c r="A1021" i="11" s="1"/>
  <c r="A1022" i="11" s="1"/>
  <c r="A1023" i="11" s="1"/>
  <c r="A1024" i="11" s="1"/>
  <c r="A1025" i="11" s="1"/>
  <c r="A1026" i="11" s="1"/>
  <c r="A1027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2" i="11" s="1"/>
  <c r="A1073" i="11" s="1"/>
  <c r="A1074" i="11" s="1"/>
  <c r="A1075" i="11" s="1"/>
  <c r="A1076" i="11" s="1"/>
  <c r="A1077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2" i="11" s="1"/>
  <c r="A1093" i="11" s="1"/>
  <c r="A1094" i="11" s="1"/>
  <c r="A1095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19" i="11" s="1"/>
  <c r="A1120" i="11" s="1"/>
  <c r="A1121" i="11" s="1"/>
  <c r="A1122" i="11" s="1"/>
  <c r="A1123" i="11" s="1"/>
  <c r="A1124" i="11" s="1"/>
  <c r="A1125" i="11" s="1"/>
  <c r="A1126" i="11" s="1"/>
  <c r="A1127" i="11" s="1"/>
  <c r="A1128" i="11" s="1"/>
  <c r="A1129" i="11" s="1"/>
  <c r="A1130" i="11" s="1"/>
  <c r="A1131" i="11" s="1"/>
  <c r="A1132" i="11" s="1"/>
  <c r="A1133" i="11" s="1"/>
  <c r="A1134" i="11" s="1"/>
  <c r="A1135" i="11" s="1"/>
  <c r="A1136" i="11" s="1"/>
  <c r="A1137" i="11" s="1"/>
  <c r="A1138" i="11" s="1"/>
  <c r="A1139" i="11" s="1"/>
  <c r="A1140" i="11" s="1"/>
  <c r="A1141" i="11" s="1"/>
  <c r="A1142" i="11" s="1"/>
  <c r="A1144" i="11" s="1"/>
  <c r="A1145" i="11" s="1"/>
  <c r="A1146" i="11" s="1"/>
  <c r="A1147" i="11" s="1"/>
  <c r="A1148" i="11" s="1"/>
  <c r="A1150" i="11" s="1"/>
  <c r="A1151" i="11" s="1"/>
  <c r="A1152" i="11" s="1"/>
  <c r="A1153" i="11" s="1"/>
  <c r="A1154" i="11" s="1"/>
  <c r="A1155" i="11" s="1"/>
  <c r="A1156" i="11" s="1"/>
  <c r="A1157" i="11" s="1"/>
  <c r="A1158" i="11" s="1"/>
  <c r="A1159" i="11" s="1"/>
  <c r="A1160" i="11" s="1"/>
  <c r="A1161" i="11" s="1"/>
  <c r="A1162" i="11" s="1"/>
  <c r="A1163" i="11" s="1"/>
  <c r="A1164" i="11" s="1"/>
  <c r="A1165" i="11" s="1"/>
  <c r="A1166" i="11" s="1"/>
  <c r="A1167" i="11" s="1"/>
  <c r="A1168" i="11" s="1"/>
  <c r="A1169" i="11" s="1"/>
  <c r="A1170" i="11" s="1"/>
  <c r="A1173" i="11" s="1"/>
  <c r="A1174" i="11" s="1"/>
  <c r="A1176" i="11" s="1"/>
  <c r="A1177" i="11" s="1"/>
  <c r="A1181" i="11" s="1"/>
  <c r="A1182" i="11" s="1"/>
  <c r="A1184" i="11" s="1"/>
  <c r="A1185" i="11" s="1"/>
  <c r="A1186" i="11" s="1"/>
  <c r="A1187" i="11" s="1"/>
  <c r="A1192" i="11" s="1"/>
  <c r="A1195" i="11" s="1"/>
  <c r="A1196" i="11" s="1"/>
  <c r="A1198" i="11" s="1"/>
  <c r="A1199" i="11" s="1"/>
  <c r="A1202" i="11" s="1"/>
  <c r="A1204" i="11" s="1"/>
  <c r="A1205" i="11" s="1"/>
  <c r="A1207" i="11" s="1"/>
  <c r="A1208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7" i="11" s="1"/>
  <c r="A1228" i="11" s="1"/>
  <c r="A1229" i="11" s="1"/>
  <c r="A1230" i="11" s="1"/>
  <c r="A1232" i="11" s="1"/>
  <c r="A1233" i="11" s="1"/>
  <c r="A1236" i="11" s="1"/>
  <c r="A1237" i="11" s="1"/>
  <c r="A1238" i="11" s="1"/>
  <c r="A1239" i="11" s="1"/>
  <c r="A1240" i="11" s="1"/>
  <c r="A1241" i="11" s="1"/>
  <c r="A1242" i="11" s="1"/>
  <c r="A1243" i="11" s="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4" i="11" s="1"/>
  <c r="A1275" i="11" s="1"/>
  <c r="A1276" i="11" s="1"/>
  <c r="A1277" i="11" s="1"/>
  <c r="A1278" i="11" s="1"/>
  <c r="A1279" i="11" s="1"/>
  <c r="A1281" i="11" s="1"/>
  <c r="A1282" i="11" s="1"/>
  <c r="A1283" i="11" s="1"/>
  <c r="A1284" i="11" s="1"/>
  <c r="A1286" i="11" s="1"/>
  <c r="A1287" i="11" s="1"/>
  <c r="A1288" i="11" s="1"/>
  <c r="A1289" i="11" s="1"/>
  <c r="A1293" i="11" s="1"/>
  <c r="A1294" i="11" s="1"/>
  <c r="A1295" i="11" s="1"/>
  <c r="A1296" i="11" s="1"/>
  <c r="A1297" i="11" s="1"/>
  <c r="A1298" i="11" s="1"/>
  <c r="A1299" i="11" s="1"/>
  <c r="A1300" i="11" s="1"/>
  <c r="A1301" i="11" s="1"/>
  <c r="A1302" i="11" s="1"/>
  <c r="A1303" i="11" s="1"/>
  <c r="A1304" i="11" s="1"/>
  <c r="A1305" i="11" s="1"/>
  <c r="A1306" i="11" s="1"/>
  <c r="A1307" i="11" s="1"/>
  <c r="A1308" i="11" s="1"/>
  <c r="A1309" i="11" s="1"/>
  <c r="A1310" i="11" s="1"/>
  <c r="A1311" i="11" s="1"/>
  <c r="A1312" i="11" s="1"/>
  <c r="A1313" i="11" s="1"/>
  <c r="A1314" i="11" s="1"/>
  <c r="A1315" i="11" s="1"/>
  <c r="A1316" i="11" s="1"/>
  <c r="A1317" i="11" s="1"/>
  <c r="A1318" i="11" s="1"/>
  <c r="A1319" i="11" s="1"/>
  <c r="A1320" i="11" s="1"/>
  <c r="A1321" i="11" s="1"/>
  <c r="A1322" i="11" s="1"/>
  <c r="A1323" i="11" s="1"/>
  <c r="A1324" i="11" s="1"/>
  <c r="A1325" i="11" s="1"/>
  <c r="A1326" i="11" s="1"/>
  <c r="A1327" i="11" s="1"/>
  <c r="A1328" i="11" s="1"/>
  <c r="A1329" i="11" s="1"/>
  <c r="A1330" i="11" s="1"/>
  <c r="A1331" i="11" s="1"/>
  <c r="A1332" i="11" s="1"/>
  <c r="A1333" i="11" s="1"/>
  <c r="A1334" i="11" s="1"/>
  <c r="A1335" i="11" s="1"/>
  <c r="A1336" i="11" s="1"/>
  <c r="A1338" i="11" s="1"/>
  <c r="A1339" i="11" s="1"/>
  <c r="A1340" i="11" s="1"/>
  <c r="A1341" i="11" s="1"/>
  <c r="A1342" i="11" s="1"/>
  <c r="A1343" i="11" s="1"/>
  <c r="A1344" i="11" s="1"/>
  <c r="A1345" i="11" s="1"/>
  <c r="A1346" i="11" s="1"/>
  <c r="A1348" i="11" s="1"/>
  <c r="A1349" i="11" s="1"/>
  <c r="A1350" i="11" s="1"/>
  <c r="A1351" i="11" s="1"/>
  <c r="A1352" i="11" s="1"/>
  <c r="A1353" i="11" s="1"/>
  <c r="A1354" i="11" s="1"/>
  <c r="A1355" i="11" s="1"/>
  <c r="A1356" i="11" s="1"/>
  <c r="A1357" i="11" s="1"/>
  <c r="A1358" i="11" s="1"/>
  <c r="A1359" i="11" s="1"/>
  <c r="A1360" i="11" s="1"/>
  <c r="A1362" i="11" s="1"/>
  <c r="A1364" i="11" s="1"/>
  <c r="A1365" i="11" s="1"/>
  <c r="A1367" i="11" s="1"/>
  <c r="A1368" i="11" s="1"/>
  <c r="A1369" i="11" s="1"/>
  <c r="A1370" i="11" s="1"/>
  <c r="A1371" i="11" s="1"/>
  <c r="J429" i="10"/>
  <c r="J431" i="10" s="1"/>
  <c r="I429" i="10"/>
  <c r="I431" i="10" s="1"/>
  <c r="A426" i="10"/>
  <c r="A392" i="10"/>
  <c r="I382" i="10"/>
  <c r="I384" i="10" s="1"/>
  <c r="A370" i="10"/>
  <c r="A356" i="10"/>
  <c r="A358" i="10" s="1"/>
  <c r="A346" i="10"/>
  <c r="J338" i="10"/>
  <c r="I335" i="10"/>
  <c r="I337" i="10" s="1"/>
  <c r="J288" i="10"/>
  <c r="K290" i="10" s="1"/>
  <c r="J257" i="10"/>
  <c r="J231" i="10"/>
  <c r="J233" i="10" s="1"/>
  <c r="K211" i="10"/>
  <c r="L207" i="10"/>
  <c r="J199" i="10"/>
  <c r="K194" i="10"/>
  <c r="J190" i="10"/>
  <c r="K190" i="10" s="1"/>
  <c r="J185" i="10"/>
  <c r="A168" i="10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7" i="10" s="1"/>
  <c r="A188" i="10" s="1"/>
  <c r="A189" i="10" s="1"/>
  <c r="A191" i="10" s="1"/>
  <c r="A192" i="10" s="1"/>
  <c r="A193" i="10" s="1"/>
  <c r="J164" i="10"/>
  <c r="J157" i="10"/>
  <c r="K157" i="10" s="1"/>
  <c r="J149" i="10"/>
  <c r="E148" i="10"/>
  <c r="J134" i="10"/>
  <c r="K134" i="10" s="1"/>
  <c r="J126" i="10"/>
  <c r="K126" i="10" s="1"/>
  <c r="J118" i="10"/>
  <c r="K118" i="10" s="1"/>
  <c r="K113" i="10"/>
  <c r="J110" i="10"/>
  <c r="K110" i="10" s="1"/>
  <c r="J101" i="10"/>
  <c r="K101" i="10" s="1"/>
  <c r="J91" i="10"/>
  <c r="K91" i="10" s="1"/>
  <c r="J84" i="10"/>
  <c r="K84" i="10" s="1"/>
  <c r="J73" i="10"/>
  <c r="K73" i="10" s="1"/>
  <c r="A58" i="10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6" i="10" s="1"/>
  <c r="A77" i="10" s="1"/>
  <c r="A78" i="10" s="1"/>
  <c r="A79" i="10" s="1"/>
  <c r="A80" i="10" s="1"/>
  <c r="A81" i="10" s="1"/>
  <c r="A82" i="10" s="1"/>
  <c r="A83" i="10" s="1"/>
  <c r="A87" i="10" s="1"/>
  <c r="A88" i="10" s="1"/>
  <c r="A89" i="10" s="1"/>
  <c r="A90" i="10" s="1"/>
  <c r="A94" i="10" s="1"/>
  <c r="A95" i="10" s="1"/>
  <c r="A96" i="10" s="1"/>
  <c r="A97" i="10" s="1"/>
  <c r="A98" i="10" s="1"/>
  <c r="A99" i="10" s="1"/>
  <c r="A100" i="10" s="1"/>
  <c r="A104" i="10" s="1"/>
  <c r="A105" i="10" s="1"/>
  <c r="A106" i="10" s="1"/>
  <c r="A107" i="10" s="1"/>
  <c r="A108" i="10" s="1"/>
  <c r="A109" i="10" s="1"/>
  <c r="A113" i="10" s="1"/>
  <c r="A116" i="10" s="1"/>
  <c r="A117" i="10" s="1"/>
  <c r="A121" i="10" s="1"/>
  <c r="A122" i="10" s="1"/>
  <c r="A123" i="10" s="1"/>
  <c r="A124" i="10" s="1"/>
  <c r="A125" i="10" s="1"/>
  <c r="A128" i="10" s="1"/>
  <c r="A129" i="10" s="1"/>
  <c r="A130" i="10" s="1"/>
  <c r="A131" i="10" s="1"/>
  <c r="A132" i="10" s="1"/>
  <c r="A133" i="10" s="1"/>
  <c r="A136" i="10" s="1"/>
  <c r="A138" i="10" s="1"/>
  <c r="A140" i="10" s="1"/>
  <c r="A142" i="10" s="1"/>
  <c r="A143" i="10" s="1"/>
  <c r="A144" i="10" s="1"/>
  <c r="A145" i="10" s="1"/>
  <c r="A146" i="10" s="1"/>
  <c r="A147" i="10" s="1"/>
  <c r="A148" i="10" s="1"/>
  <c r="A151" i="10" s="1"/>
  <c r="A152" i="10" s="1"/>
  <c r="A153" i="10" s="1"/>
  <c r="A155" i="10" s="1"/>
  <c r="A156" i="10" s="1"/>
  <c r="A159" i="10" s="1"/>
  <c r="A160" i="10" s="1"/>
  <c r="A161" i="10" s="1"/>
  <c r="A162" i="10" s="1"/>
  <c r="A163" i="10" s="1"/>
  <c r="K55" i="10"/>
  <c r="J53" i="10"/>
  <c r="J45" i="10"/>
  <c r="J41" i="10"/>
  <c r="J33" i="10"/>
  <c r="J28" i="10"/>
  <c r="J15" i="10"/>
  <c r="A10" i="10"/>
  <c r="A12" i="10" s="1"/>
  <c r="A16" i="10" s="1"/>
  <c r="A19" i="10" s="1"/>
  <c r="A30" i="10" s="1"/>
  <c r="A34" i="10" s="1"/>
  <c r="A42" i="10" s="1"/>
  <c r="A47" i="10" s="1"/>
  <c r="A54" i="10" s="1"/>
  <c r="A57" i="10" s="1"/>
  <c r="A60" i="10" s="1"/>
  <c r="A75" i="10" s="1"/>
  <c r="A86" i="10" s="1"/>
  <c r="A93" i="10" s="1"/>
  <c r="A103" i="10" s="1"/>
  <c r="A112" i="10" s="1"/>
  <c r="A115" i="10" s="1"/>
  <c r="A120" i="10" s="1"/>
  <c r="A127" i="10" s="1"/>
  <c r="A135" i="10" s="1"/>
  <c r="A137" i="10" s="1"/>
  <c r="A139" i="10" s="1"/>
  <c r="A141" i="10" s="1"/>
  <c r="A150" i="10" s="1"/>
  <c r="A154" i="10" s="1"/>
  <c r="A158" i="10" s="1"/>
  <c r="A165" i="10" s="1"/>
  <c r="A167" i="10" s="1"/>
  <c r="A186" i="10" s="1"/>
  <c r="A190" i="10" s="1"/>
  <c r="J9" i="10"/>
  <c r="E27" i="9"/>
  <c r="E34" i="9" s="1"/>
  <c r="E25" i="9"/>
  <c r="G17" i="9"/>
  <c r="G19" i="9" s="1"/>
  <c r="F17" i="9"/>
  <c r="F19" i="9" s="1"/>
  <c r="D7" i="9"/>
  <c r="D6" i="9"/>
  <c r="D5" i="9"/>
  <c r="D4" i="9"/>
  <c r="D3" i="9"/>
  <c r="D2" i="9"/>
  <c r="F699" i="8"/>
  <c r="F701" i="8" s="1"/>
  <c r="E699" i="8"/>
  <c r="E701" i="8" s="1"/>
  <c r="G690" i="8"/>
  <c r="F690" i="8"/>
  <c r="F668" i="8"/>
  <c r="F667" i="8"/>
  <c r="A657" i="8"/>
  <c r="A658" i="8" s="1"/>
  <c r="A659" i="8" s="1"/>
  <c r="A660" i="8" s="1"/>
  <c r="A661" i="8" s="1"/>
  <c r="A662" i="8" s="1"/>
  <c r="A663" i="8" s="1"/>
  <c r="A664" i="8" s="1"/>
  <c r="A665" i="8" s="1"/>
  <c r="A666" i="8" s="1"/>
  <c r="A668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F656" i="8"/>
  <c r="F634" i="8"/>
  <c r="E634" i="8"/>
  <c r="E626" i="8"/>
  <c r="E624" i="8"/>
  <c r="F605" i="8"/>
  <c r="E605" i="8"/>
  <c r="F597" i="8"/>
  <c r="F595" i="8"/>
  <c r="E595" i="8"/>
  <c r="F545" i="8"/>
  <c r="E545" i="8"/>
  <c r="E547" i="8" s="1"/>
  <c r="A498" i="8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8" i="8" s="1"/>
  <c r="A549" i="8" s="1"/>
  <c r="A550" i="8" s="1"/>
  <c r="A551" i="8" s="1"/>
  <c r="E490" i="8"/>
  <c r="E492" i="8" s="1"/>
  <c r="E479" i="8"/>
  <c r="E481" i="8" s="1"/>
  <c r="E455" i="8"/>
  <c r="E457" i="8" s="1"/>
  <c r="E422" i="8"/>
  <c r="E370" i="8"/>
  <c r="D312" i="8"/>
  <c r="H310" i="8"/>
  <c r="I310" i="8" s="1"/>
  <c r="E310" i="8"/>
  <c r="G310" i="8" s="1"/>
  <c r="A304" i="8"/>
  <c r="A305" i="8" s="1"/>
  <c r="A306" i="8" s="1"/>
  <c r="A307" i="8" s="1"/>
  <c r="A308" i="8" s="1"/>
  <c r="A309" i="8" s="1"/>
  <c r="A303" i="8"/>
  <c r="I302" i="8"/>
  <c r="I311" i="8" s="1"/>
  <c r="H302" i="8"/>
  <c r="G302" i="8"/>
  <c r="E302" i="8"/>
  <c r="J292" i="8"/>
  <c r="K289" i="8"/>
  <c r="K292" i="8" s="1"/>
  <c r="J289" i="8"/>
  <c r="I289" i="8"/>
  <c r="I292" i="8" s="1"/>
  <c r="G289" i="8"/>
  <c r="H289" i="8" s="1"/>
  <c r="E289" i="8"/>
  <c r="G283" i="8"/>
  <c r="H283" i="8" s="1"/>
  <c r="E283" i="8"/>
  <c r="A276" i="8"/>
  <c r="A277" i="8" s="1"/>
  <c r="A278" i="8" s="1"/>
  <c r="A279" i="8" s="1"/>
  <c r="A280" i="8" s="1"/>
  <c r="A281" i="8" s="1"/>
  <c r="A282" i="8" s="1"/>
  <c r="A284" i="8" s="1"/>
  <c r="A285" i="8" s="1"/>
  <c r="A286" i="8" s="1"/>
  <c r="A287" i="8" s="1"/>
  <c r="A288" i="8" s="1"/>
  <c r="G275" i="8"/>
  <c r="H275" i="8" s="1"/>
  <c r="H290" i="8" s="1"/>
  <c r="H292" i="8" s="1"/>
  <c r="E275" i="8"/>
  <c r="I249" i="8"/>
  <c r="H293" i="8" s="1"/>
  <c r="E246" i="8"/>
  <c r="H230" i="8"/>
  <c r="H231" i="8" s="1"/>
  <c r="H233" i="8" s="1"/>
  <c r="G230" i="8"/>
  <c r="G231" i="8" s="1"/>
  <c r="G233" i="8" s="1"/>
  <c r="G229" i="8"/>
  <c r="H183" i="8"/>
  <c r="G183" i="8"/>
  <c r="H162" i="8"/>
  <c r="G149" i="8"/>
  <c r="H150" i="8" s="1"/>
  <c r="H152" i="8" s="1"/>
  <c r="H125" i="8"/>
  <c r="G125" i="8"/>
  <c r="G91" i="8"/>
  <c r="E91" i="8"/>
  <c r="E78" i="8"/>
  <c r="E80" i="8" s="1"/>
  <c r="F63" i="8"/>
  <c r="E63" i="8"/>
  <c r="E65" i="8" s="1"/>
  <c r="C1410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7" i="5" s="1"/>
  <c r="A28" i="5" s="1"/>
  <c r="A29" i="5" s="1"/>
  <c r="A30" i="5" s="1"/>
  <c r="A31" i="5" s="1"/>
  <c r="A32" i="5" s="1"/>
  <c r="A34" i="5" s="1"/>
  <c r="A35" i="5" s="1"/>
  <c r="A36" i="5" s="1"/>
  <c r="A37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3" i="5" s="1"/>
  <c r="A225" i="5" s="1"/>
  <c r="A226" i="5" s="1"/>
  <c r="A227" i="5" s="1"/>
  <c r="A229" i="5" s="1"/>
  <c r="A230" i="5" s="1"/>
  <c r="A231" i="5" s="1"/>
  <c r="A232" i="5" s="1"/>
  <c r="A233" i="5" s="1"/>
  <c r="A234" i="5" s="1"/>
  <c r="A235" i="5" s="1"/>
  <c r="A237" i="5" s="1"/>
  <c r="A238" i="5" s="1"/>
  <c r="A239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4" i="5" s="1"/>
  <c r="A255" i="5" s="1"/>
  <c r="A256" i="5" s="1"/>
  <c r="A257" i="5" s="1"/>
  <c r="A258" i="5" s="1"/>
  <c r="A259" i="5" s="1"/>
  <c r="A260" i="5" s="1"/>
  <c r="A261" i="5" s="1"/>
  <c r="A262" i="5" s="1"/>
  <c r="A264" i="5" s="1"/>
  <c r="A265" i="5" s="1"/>
  <c r="A266" i="5" s="1"/>
  <c r="A267" i="5" s="1"/>
  <c r="A268" i="5" s="1"/>
  <c r="A269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3" i="5" s="1"/>
  <c r="A284" i="5" s="1"/>
  <c r="A285" i="5" s="1"/>
  <c r="A286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5" i="5" s="1"/>
  <c r="A396" i="5" s="1"/>
  <c r="A397" i="5" s="1"/>
  <c r="A398" i="5" s="1"/>
  <c r="A399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4" i="5" s="1"/>
  <c r="A426" i="5" s="1"/>
  <c r="A430" i="5" s="1"/>
  <c r="A431" i="5" s="1"/>
  <c r="A432" i="5" s="1"/>
  <c r="A433" i="5" s="1"/>
  <c r="A434" i="5" s="1"/>
  <c r="A435" i="5" s="1"/>
  <c r="A436" i="5" s="1"/>
  <c r="A437" i="5" s="1"/>
  <c r="A439" i="5" s="1"/>
  <c r="A440" i="5" s="1"/>
  <c r="A442" i="5" s="1"/>
  <c r="A443" i="5" s="1"/>
  <c r="A444" i="5" s="1"/>
  <c r="A445" i="5" s="1"/>
  <c r="A446" i="5" s="1"/>
  <c r="A447" i="5" s="1"/>
  <c r="A450" i="5" s="1"/>
  <c r="A451" i="5" s="1"/>
  <c r="A452" i="5" s="1"/>
  <c r="A453" i="5" s="1"/>
  <c r="A454" i="5" s="1"/>
  <c r="A456" i="5" s="1"/>
  <c r="A457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8" i="5" s="1"/>
  <c r="A531" i="5" s="1"/>
  <c r="A532" i="5" s="1"/>
  <c r="A534" i="5" s="1"/>
  <c r="A536" i="5" s="1"/>
  <c r="A537" i="5" s="1"/>
  <c r="A538" i="5" s="1"/>
  <c r="A541" i="5" s="1"/>
  <c r="A545" i="5" s="1"/>
  <c r="A546" i="5" s="1"/>
  <c r="A547" i="5" s="1"/>
  <c r="A548" i="5" s="1"/>
  <c r="A549" i="5" s="1"/>
  <c r="A550" i="5" s="1"/>
  <c r="A551" i="5" s="1"/>
  <c r="A552" i="5" s="1"/>
  <c r="A553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8" i="5" s="1"/>
  <c r="A569" i="5" s="1"/>
  <c r="A570" i="5" s="1"/>
  <c r="A571" i="5" s="1"/>
  <c r="A572" i="5" s="1"/>
  <c r="A573" i="5" s="1"/>
  <c r="A574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1" i="5" s="1"/>
  <c r="A612" i="5" s="1"/>
  <c r="A613" i="5" s="1"/>
  <c r="A614" i="5" s="1"/>
  <c r="A615" i="5" s="1"/>
  <c r="A617" i="5" s="1"/>
  <c r="A618" i="5" s="1"/>
  <c r="A619" i="5" s="1"/>
  <c r="A621" i="5" s="1"/>
  <c r="A622" i="5" s="1"/>
  <c r="A623" i="5" s="1"/>
  <c r="A624" i="5" s="1"/>
  <c r="A625" i="5" s="1"/>
  <c r="A626" i="5" s="1"/>
  <c r="A627" i="5" s="1"/>
  <c r="A628" i="5" s="1"/>
  <c r="A629" i="5" s="1"/>
  <c r="A631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9" i="5" s="1"/>
  <c r="A680" i="5" s="1"/>
  <c r="A681" i="5" s="1"/>
  <c r="A682" i="5" s="1"/>
  <c r="A683" i="5" s="1"/>
  <c r="A684" i="5" s="1"/>
  <c r="A686" i="5" s="1"/>
  <c r="A687" i="5" s="1"/>
  <c r="A688" i="5" s="1"/>
  <c r="A690" i="5" s="1"/>
  <c r="A691" i="5" s="1"/>
  <c r="A695" i="5" s="1"/>
  <c r="A696" i="5" s="1"/>
  <c r="A697" i="5" s="1"/>
  <c r="A698" i="5" s="1"/>
  <c r="A699" i="5" s="1"/>
  <c r="A700" i="5" s="1"/>
  <c r="A702" i="5" s="1"/>
  <c r="A703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6" i="5" s="1"/>
  <c r="A787" i="5" s="1"/>
  <c r="A788" i="5" s="1"/>
  <c r="A789" i="5" s="1"/>
  <c r="A790" i="5" s="1"/>
  <c r="A791" i="5" s="1"/>
  <c r="A792" i="5" s="1"/>
  <c r="A793" i="5" s="1"/>
  <c r="A794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1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8" i="5" s="1"/>
  <c r="A969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9" i="5" s="1"/>
  <c r="A1010" i="5" s="1"/>
  <c r="A1011" i="5" s="1"/>
  <c r="A1012" i="5" s="1"/>
  <c r="A1013" i="5" s="1"/>
  <c r="A1014" i="5" s="1"/>
  <c r="A1015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9" i="5" s="1"/>
  <c r="A1040" i="5" s="1"/>
  <c r="A1042" i="5" s="1"/>
  <c r="A1043" i="5" s="1"/>
  <c r="A1047" i="5" s="1"/>
  <c r="A1049" i="5" s="1"/>
  <c r="A1050" i="5" s="1"/>
  <c r="A1051" i="5" s="1"/>
  <c r="A1052" i="5" s="1"/>
  <c r="A1053" i="5" s="1"/>
  <c r="A1058" i="5" s="1"/>
  <c r="A1061" i="5" s="1"/>
  <c r="A1062" i="5" s="1"/>
  <c r="A1064" i="5" s="1"/>
  <c r="A1065" i="5" s="1"/>
  <c r="A1068" i="5" s="1"/>
  <c r="A1070" i="5" s="1"/>
  <c r="A1071" i="5" s="1"/>
  <c r="A1072" i="5" s="1"/>
  <c r="A1074" i="5" s="1"/>
  <c r="A1075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8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1" i="5" s="1"/>
  <c r="A1142" i="5" s="1"/>
  <c r="A1143" i="5" s="1"/>
  <c r="A1145" i="5" s="1"/>
  <c r="A1146" i="5" s="1"/>
  <c r="A1147" i="5" s="1"/>
  <c r="A1148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3" i="5"/>
  <c r="A4" i="5" s="1"/>
  <c r="F1600" i="4"/>
  <c r="F1598" i="4"/>
  <c r="F1580" i="4"/>
  <c r="F1570" i="4"/>
  <c r="F1572" i="4" s="1"/>
  <c r="F1527" i="4"/>
  <c r="F1525" i="4"/>
  <c r="F1476" i="4"/>
  <c r="F1418" i="4"/>
  <c r="F1405" i="4"/>
  <c r="B1371" i="4"/>
  <c r="B1372" i="4" s="1"/>
  <c r="B1373" i="4" s="1"/>
  <c r="B1374" i="4" s="1"/>
  <c r="B1375" i="4" s="1"/>
  <c r="B1376" i="4" s="1"/>
  <c r="B1377" i="4" s="1"/>
  <c r="B1378" i="4" s="1"/>
  <c r="B1379" i="4" s="1"/>
  <c r="B1380" i="4" s="1"/>
  <c r="B1381" i="4" s="1"/>
  <c r="B1382" i="4" s="1"/>
  <c r="F1341" i="4"/>
  <c r="F1340" i="4"/>
  <c r="H1293" i="4"/>
  <c r="F1293" i="4"/>
  <c r="F1342" i="4" s="1"/>
  <c r="F1344" i="4" s="1"/>
  <c r="F1248" i="4"/>
  <c r="F1221" i="4"/>
  <c r="F1214" i="4"/>
  <c r="F1207" i="4"/>
  <c r="F1201" i="4"/>
  <c r="F1166" i="4"/>
  <c r="H1120" i="4"/>
  <c r="F1078" i="4"/>
  <c r="F1052" i="4"/>
  <c r="F977" i="4"/>
  <c r="F975" i="4"/>
  <c r="F965" i="4"/>
  <c r="F964" i="4"/>
  <c r="F934" i="4"/>
  <c r="F894" i="4"/>
  <c r="F881" i="4"/>
  <c r="F879" i="4"/>
  <c r="F795" i="4"/>
  <c r="F765" i="4"/>
  <c r="F763" i="4"/>
  <c r="F687" i="4"/>
  <c r="G600" i="4"/>
  <c r="F600" i="4"/>
  <c r="F592" i="4"/>
  <c r="F538" i="4"/>
  <c r="F529" i="4"/>
  <c r="F517" i="4"/>
  <c r="F508" i="4"/>
  <c r="F494" i="4"/>
  <c r="F376" i="4"/>
  <c r="F374" i="4"/>
  <c r="F367" i="4"/>
  <c r="F76" i="4"/>
  <c r="F62" i="4"/>
  <c r="A26" i="4"/>
  <c r="A29" i="4" s="1"/>
  <c r="A35" i="4" s="1"/>
  <c r="A40" i="4" s="1"/>
  <c r="A50" i="4" s="1"/>
  <c r="A54" i="4" s="1"/>
  <c r="A62" i="4" s="1"/>
  <c r="A69" i="4" s="1"/>
  <c r="A77" i="4" s="1"/>
  <c r="A123" i="4" s="1"/>
  <c r="A130" i="4" s="1"/>
  <c r="A138" i="4" s="1"/>
  <c r="A143" i="4" s="1"/>
  <c r="A147" i="4" s="1"/>
  <c r="A150" i="4" s="1"/>
  <c r="A158" i="4" s="1"/>
  <c r="A180" i="4" s="1"/>
  <c r="A187" i="4" s="1"/>
  <c r="A189" i="4" s="1"/>
  <c r="A194" i="4" s="1"/>
  <c r="A220" i="4" s="1"/>
  <c r="A224" i="4" s="1"/>
  <c r="A236" i="4" s="1"/>
  <c r="A243" i="4" s="1"/>
  <c r="A255" i="4" s="1"/>
  <c r="A262" i="4" s="1"/>
  <c r="A282" i="4" s="1"/>
  <c r="A368" i="4" s="1"/>
  <c r="A376" i="4" s="1"/>
  <c r="A381" i="4" s="1"/>
  <c r="A495" i="4" s="1"/>
  <c r="A518" i="4" s="1"/>
  <c r="A542" i="4" s="1"/>
  <c r="A549" i="4" s="1"/>
  <c r="A557" i="4" s="1"/>
  <c r="A584" i="4" s="1"/>
  <c r="A593" i="4" s="1"/>
  <c r="A600" i="4" s="1"/>
  <c r="A645" i="4" s="1"/>
  <c r="A676" i="4" s="1"/>
  <c r="A683" i="4" s="1"/>
  <c r="A690" i="4" s="1"/>
  <c r="A700" i="4" s="1"/>
  <c r="A731" i="4" s="1"/>
  <c r="A766" i="4" s="1"/>
  <c r="A772" i="4" s="1"/>
  <c r="A779" i="4" s="1"/>
  <c r="A787" i="4" s="1"/>
  <c r="A795" i="4" s="1"/>
  <c r="A842" i="4" s="1"/>
  <c r="A850" i="4" s="1"/>
  <c r="A887" i="4" s="1"/>
  <c r="A895" i="4" s="1"/>
  <c r="A902" i="4" s="1"/>
  <c r="A920" i="4" s="1"/>
  <c r="A926" i="4" s="1"/>
  <c r="A935" i="4" s="1"/>
  <c r="A966" i="4" s="1"/>
  <c r="A977" i="4" s="1"/>
  <c r="A986" i="4" s="1"/>
  <c r="A1018" i="4" s="1"/>
  <c r="A1026" i="4" s="1"/>
  <c r="A1035" i="4" s="1"/>
  <c r="A1053" i="4" s="1"/>
  <c r="A1070" i="4" s="1"/>
  <c r="A1078" i="4" s="1"/>
  <c r="A1080" i="4" s="1"/>
  <c r="A1088" i="4" s="1"/>
  <c r="A1122" i="4" s="1"/>
  <c r="A1129" i="4" s="1"/>
  <c r="A1167" i="4" s="1"/>
  <c r="A1202" i="4" s="1"/>
  <c r="A1208" i="4" s="1"/>
  <c r="A1215" i="4" s="1"/>
  <c r="A1217" i="4" s="1"/>
  <c r="A1222" i="4" s="1"/>
  <c r="A1249" i="4" s="1"/>
  <c r="A1257" i="4" s="1"/>
  <c r="A1266" i="4" s="1"/>
  <c r="A1274" i="4" s="1"/>
  <c r="A1345" i="4" s="1"/>
  <c r="A1383" i="4" s="1"/>
  <c r="A1406" i="4" s="1"/>
  <c r="A1409" i="4" s="1"/>
  <c r="A1419" i="4" s="1"/>
  <c r="A1457" i="4" s="1"/>
  <c r="A1477" i="4" s="1"/>
  <c r="A1514" i="4" s="1"/>
  <c r="A1516" i="4" s="1"/>
  <c r="A1528" i="4" s="1"/>
  <c r="A1535" i="4" s="1"/>
  <c r="A1541" i="4" s="1"/>
  <c r="A1572" i="4" s="1"/>
  <c r="A1580" i="4" s="1"/>
  <c r="A1590" i="4" s="1"/>
  <c r="A1601" i="4" s="1"/>
  <c r="A1611" i="4" s="1"/>
  <c r="A1423" i="11" s="1"/>
  <c r="A16" i="4"/>
  <c r="A17" i="4" s="1"/>
  <c r="A18" i="4" s="1"/>
  <c r="A19" i="4" s="1"/>
  <c r="A20" i="4" s="1"/>
  <c r="A21" i="4" s="1"/>
  <c r="A22" i="4" s="1"/>
  <c r="A23" i="4" s="1"/>
  <c r="A27" i="4" s="1"/>
  <c r="A28" i="4" s="1"/>
  <c r="A30" i="4" s="1"/>
  <c r="A31" i="4" s="1"/>
  <c r="A32" i="4" s="1"/>
  <c r="A33" i="4" s="1"/>
  <c r="A36" i="4" s="1"/>
  <c r="A37" i="4" s="1"/>
  <c r="A38" i="4" s="1"/>
  <c r="A39" i="4" s="1"/>
  <c r="A42" i="4" s="1"/>
  <c r="A43" i="4" s="1"/>
  <c r="A44" i="4" s="1"/>
  <c r="A45" i="4" s="1"/>
  <c r="A46" i="4" s="1"/>
  <c r="A47" i="4" s="1"/>
  <c r="A48" i="4" s="1"/>
  <c r="A51" i="4" s="1"/>
  <c r="A52" i="4" s="1"/>
  <c r="A53" i="4" s="1"/>
  <c r="A55" i="4" s="1"/>
  <c r="A56" i="4" s="1"/>
  <c r="A58" i="4" s="1"/>
  <c r="A59" i="4" s="1"/>
  <c r="A60" i="4" s="1"/>
  <c r="A61" i="4" s="1"/>
  <c r="A63" i="4" s="1"/>
  <c r="A64" i="4" s="1"/>
  <c r="A65" i="4" s="1"/>
  <c r="A66" i="4" s="1"/>
  <c r="A67" i="4" s="1"/>
  <c r="A68" i="4" s="1"/>
  <c r="A70" i="4" s="1"/>
  <c r="A71" i="4" s="1"/>
  <c r="A72" i="4" s="1"/>
  <c r="A73" i="4" s="1"/>
  <c r="A74" i="4" s="1"/>
  <c r="A75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4" i="4" s="1"/>
  <c r="A125" i="4" s="1"/>
  <c r="A126" i="4" s="1"/>
  <c r="A127" i="4" s="1"/>
  <c r="A129" i="4" s="1"/>
  <c r="A131" i="4" s="1"/>
  <c r="A133" i="4" s="1"/>
  <c r="A134" i="4" s="1"/>
  <c r="A135" i="4" s="1"/>
  <c r="A136" i="4" s="1"/>
  <c r="A137" i="4" s="1"/>
  <c r="A139" i="4" s="1"/>
  <c r="A140" i="4" s="1"/>
  <c r="A141" i="4" s="1"/>
  <c r="A142" i="4" s="1"/>
  <c r="A144" i="4" s="1"/>
  <c r="A145" i="4" s="1"/>
  <c r="A146" i="4" s="1"/>
  <c r="A148" i="4" s="1"/>
  <c r="A151" i="4" s="1"/>
  <c r="A152" i="4" s="1"/>
  <c r="A153" i="4" s="1"/>
  <c r="A154" i="4" s="1"/>
  <c r="A156" i="4" s="1"/>
  <c r="A157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1" i="4" s="1"/>
  <c r="A182" i="4" s="1"/>
  <c r="A183" i="4" s="1"/>
  <c r="A184" i="4" s="1"/>
  <c r="A185" i="4" s="1"/>
  <c r="A186" i="4" s="1"/>
  <c r="A188" i="4" s="1"/>
  <c r="A190" i="4" s="1"/>
  <c r="A191" i="4" s="1"/>
  <c r="A192" i="4" s="1"/>
  <c r="A195" i="4" s="1"/>
  <c r="A196" i="4" s="1"/>
  <c r="A197" i="4" s="1"/>
  <c r="A198" i="4" s="1"/>
  <c r="A199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1" i="4" s="1"/>
  <c r="A222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7" i="4" s="1"/>
  <c r="A238" i="4" s="1"/>
  <c r="A239" i="4" s="1"/>
  <c r="A241" i="4" s="1"/>
  <c r="A242" i="4" s="1"/>
  <c r="A244" i="4" s="1"/>
  <c r="A245" i="4" s="1"/>
  <c r="A247" i="4" s="1"/>
  <c r="A248" i="4" s="1"/>
  <c r="A250" i="4" s="1"/>
  <c r="A251" i="4" s="1"/>
  <c r="A252" i="4" s="1"/>
  <c r="A253" i="4" s="1"/>
  <c r="A256" i="4" s="1"/>
  <c r="A257" i="4" s="1"/>
  <c r="A258" i="4" s="1"/>
  <c r="A259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80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9" i="4" s="1"/>
  <c r="A370" i="4" s="1"/>
  <c r="A371" i="4" s="1"/>
  <c r="A372" i="4" s="1"/>
  <c r="A373" i="4" s="1"/>
  <c r="A378" i="4" s="1"/>
  <c r="A379" i="4" s="1"/>
  <c r="A380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8" i="4" s="1"/>
  <c r="A489" i="4" s="1"/>
  <c r="A490" i="4" s="1"/>
  <c r="A491" i="4" s="1"/>
  <c r="A492" i="4" s="1"/>
  <c r="A493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9" i="4" s="1"/>
  <c r="A510" i="4" s="1"/>
  <c r="A511" i="4" s="1"/>
  <c r="A512" i="4" s="1"/>
  <c r="A513" i="4" s="1"/>
  <c r="A514" i="4" s="1"/>
  <c r="A515" i="4" s="1"/>
  <c r="A516" i="4" s="1"/>
  <c r="A519" i="4" s="1"/>
  <c r="A520" i="4" s="1"/>
  <c r="A521" i="4" s="1"/>
  <c r="A522" i="4" s="1"/>
  <c r="A524" i="4" s="1"/>
  <c r="A525" i="4" s="1"/>
  <c r="A526" i="4" s="1"/>
  <c r="A527" i="4" s="1"/>
  <c r="A528" i="4" s="1"/>
  <c r="A530" i="4" s="1"/>
  <c r="A531" i="4" s="1"/>
  <c r="A532" i="4" s="1"/>
  <c r="A533" i="4" s="1"/>
  <c r="A534" i="4" s="1"/>
  <c r="A535" i="4" s="1"/>
  <c r="A536" i="4" s="1"/>
  <c r="A537" i="4" s="1"/>
  <c r="A540" i="4" s="1"/>
  <c r="A543" i="4" s="1"/>
  <c r="A544" i="4" s="1"/>
  <c r="A545" i="4" s="1"/>
  <c r="A546" i="4" s="1"/>
  <c r="A547" i="4" s="1"/>
  <c r="A548" i="4" s="1"/>
  <c r="A550" i="4" s="1"/>
  <c r="A551" i="4" s="1"/>
  <c r="A553" i="4" s="1"/>
  <c r="A554" i="4" s="1"/>
  <c r="A555" i="4" s="1"/>
  <c r="A556" i="4" s="1"/>
  <c r="A559" i="4" s="1"/>
  <c r="A560" i="4" s="1"/>
  <c r="A561" i="4" s="1"/>
  <c r="A565" i="4" s="1"/>
  <c r="A568" i="4" s="1"/>
  <c r="A569" i="4" s="1"/>
  <c r="A570" i="4" s="1"/>
  <c r="A571" i="4" s="1"/>
  <c r="A572" i="4" s="1"/>
  <c r="A575" i="4" s="1"/>
  <c r="A576" i="4" s="1"/>
  <c r="A577" i="4" s="1"/>
  <c r="A578" i="4" s="1"/>
  <c r="A579" i="4" s="1"/>
  <c r="A580" i="4" s="1"/>
  <c r="A582" i="4" s="1"/>
  <c r="A585" i="4" s="1"/>
  <c r="A586" i="4" s="1"/>
  <c r="A587" i="4" s="1"/>
  <c r="A588" i="4" s="1"/>
  <c r="A589" i="4" s="1"/>
  <c r="A590" i="4" s="1"/>
  <c r="A591" i="4" s="1"/>
  <c r="A594" i="4" s="1"/>
  <c r="A595" i="4" s="1"/>
  <c r="A596" i="4" s="1"/>
  <c r="A597" i="4" s="1"/>
  <c r="A598" i="4" s="1"/>
  <c r="A599" i="4" s="1"/>
  <c r="A627" i="4" s="1"/>
  <c r="A630" i="4" s="1"/>
  <c r="A646" i="4" s="1"/>
  <c r="A647" i="4" s="1"/>
  <c r="A648" i="4" s="1"/>
  <c r="A649" i="4" s="1"/>
  <c r="A650" i="4" s="1"/>
  <c r="A651" i="4" s="1"/>
  <c r="A652" i="4" s="1"/>
  <c r="A653" i="4" s="1"/>
  <c r="A655" i="4" s="1"/>
  <c r="A657" i="4" s="1"/>
  <c r="A658" i="4" s="1"/>
  <c r="A659" i="4" s="1"/>
  <c r="A660" i="4" s="1"/>
  <c r="A661" i="4" s="1"/>
  <c r="A662" i="4" s="1"/>
  <c r="A663" i="4" s="1"/>
  <c r="A664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7" i="4" s="1"/>
  <c r="A678" i="4" s="1"/>
  <c r="A680" i="4" s="1"/>
  <c r="A681" i="4" s="1"/>
  <c r="A682" i="4" s="1"/>
  <c r="A684" i="4" s="1"/>
  <c r="A685" i="4" s="1"/>
  <c r="A686" i="4" s="1"/>
  <c r="A687" i="4" s="1"/>
  <c r="A688" i="4" s="1"/>
  <c r="A689" i="4" s="1"/>
  <c r="A691" i="4" s="1"/>
  <c r="A692" i="4" s="1"/>
  <c r="A693" i="4" s="1"/>
  <c r="A694" i="4" s="1"/>
  <c r="A695" i="4" s="1"/>
  <c r="A696" i="4" s="1"/>
  <c r="A697" i="4" s="1"/>
  <c r="A698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2" i="4" s="1"/>
  <c r="A733" i="4" s="1"/>
  <c r="A734" i="4" s="1"/>
  <c r="A735" i="4" s="1"/>
  <c r="A736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7" i="4" s="1"/>
  <c r="A773" i="4" s="1"/>
  <c r="A774" i="4" s="1"/>
  <c r="A775" i="4" s="1"/>
  <c r="A776" i="4" s="1"/>
  <c r="A777" i="4" s="1"/>
  <c r="A778" i="4" s="1"/>
  <c r="A780" i="4" s="1"/>
  <c r="A781" i="4" s="1"/>
  <c r="A783" i="4" s="1"/>
  <c r="A784" i="4" s="1"/>
  <c r="A785" i="4" s="1"/>
  <c r="A788" i="4" s="1"/>
  <c r="A789" i="4" s="1"/>
  <c r="A790" i="4" s="1"/>
  <c r="A791" i="4" s="1"/>
  <c r="A792" i="4" s="1"/>
  <c r="A793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7" i="4" s="1"/>
  <c r="A818" i="4" s="1"/>
  <c r="A819" i="4" s="1"/>
  <c r="A820" i="4" s="1"/>
  <c r="A821" i="4" s="1"/>
  <c r="A822" i="4" s="1"/>
  <c r="A823" i="4" s="1"/>
  <c r="A824" i="4" s="1"/>
  <c r="A826" i="4" s="1"/>
  <c r="A827" i="4" s="1"/>
  <c r="A828" i="4" s="1"/>
  <c r="A829" i="4" s="1"/>
  <c r="A830" i="4" s="1"/>
  <c r="A831" i="4" s="1"/>
  <c r="A832" i="4" s="1"/>
  <c r="A835" i="4" s="1"/>
  <c r="A836" i="4" s="1"/>
  <c r="A837" i="4" s="1"/>
  <c r="A838" i="4" s="1"/>
  <c r="A840" i="4" s="1"/>
  <c r="A843" i="4" s="1"/>
  <c r="A844" i="4" s="1"/>
  <c r="A845" i="4" s="1"/>
  <c r="A846" i="4" s="1"/>
  <c r="A847" i="4" s="1"/>
  <c r="A848" i="4" s="1"/>
  <c r="A849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83" i="4" s="1"/>
  <c r="A888" i="4" s="1"/>
  <c r="A889" i="4" s="1"/>
  <c r="A890" i="4" s="1"/>
  <c r="A891" i="4" s="1"/>
  <c r="A892" i="4" s="1"/>
  <c r="A893" i="4" s="1"/>
  <c r="A896" i="4" s="1"/>
  <c r="A897" i="4" s="1"/>
  <c r="A898" i="4" s="1"/>
  <c r="A899" i="4" s="1"/>
  <c r="A900" i="4" s="1"/>
  <c r="A901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1" i="4" s="1"/>
  <c r="A922" i="4" s="1"/>
  <c r="A923" i="4" s="1"/>
  <c r="A924" i="4" s="1"/>
  <c r="A927" i="4" s="1"/>
  <c r="A928" i="4" s="1"/>
  <c r="A929" i="4" s="1"/>
  <c r="A930" i="4" s="1"/>
  <c r="A931" i="4" s="1"/>
  <c r="A932" i="4" s="1"/>
  <c r="A933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7" i="4" s="1"/>
  <c r="A968" i="4" s="1"/>
  <c r="A969" i="4" s="1"/>
  <c r="A970" i="4" s="1"/>
  <c r="A971" i="4" s="1"/>
  <c r="A972" i="4" s="1"/>
  <c r="A978" i="4" s="1"/>
  <c r="A980" i="4" s="1"/>
  <c r="A981" i="4" s="1"/>
  <c r="A982" i="4" s="1"/>
  <c r="A983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19" i="4" s="1"/>
  <c r="A1020" i="4" s="1"/>
  <c r="A1021" i="4" s="1"/>
  <c r="A1022" i="4" s="1"/>
  <c r="A1023" i="4" s="1"/>
  <c r="A1024" i="4" s="1"/>
  <c r="A1027" i="4" s="1"/>
  <c r="A1028" i="4" s="1"/>
  <c r="A1029" i="4" s="1"/>
  <c r="A1030" i="4" s="1"/>
  <c r="A1031" i="4" s="1"/>
  <c r="A1032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9" i="4" s="1"/>
  <c r="A1050" i="4" s="1"/>
  <c r="A1071" i="4" s="1"/>
  <c r="A1072" i="4" s="1"/>
  <c r="A1073" i="4" s="1"/>
  <c r="A1074" i="4" s="1"/>
  <c r="A1075" i="4" s="1"/>
  <c r="A1076" i="4" s="1"/>
  <c r="A1079" i="4" s="1"/>
  <c r="A1081" i="4" s="1"/>
  <c r="A1082" i="4" s="1"/>
  <c r="A1083" i="4" s="1"/>
  <c r="A1084" i="4" s="1"/>
  <c r="A1085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A1108" i="4" s="1"/>
  <c r="A1109" i="4" s="1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3" i="4" s="1"/>
  <c r="A1124" i="4" s="1"/>
  <c r="A1125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2" i="4" s="1"/>
  <c r="A1143" i="4" s="1"/>
  <c r="A1144" i="4" s="1"/>
  <c r="A1145" i="4" s="1"/>
  <c r="A1146" i="4" s="1"/>
  <c r="A1147" i="4" s="1"/>
  <c r="A1148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8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1" i="4" s="1"/>
  <c r="A1182" i="4" s="1"/>
  <c r="A1183" i="4" s="1"/>
  <c r="A1184" i="4" s="1"/>
  <c r="A1185" i="4" s="1"/>
  <c r="A1187" i="4" s="1"/>
  <c r="A1188" i="4" s="1"/>
  <c r="A1189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3" i="4" s="1"/>
  <c r="A1204" i="4" s="1"/>
  <c r="A1205" i="4" s="1"/>
  <c r="A1209" i="4" s="1"/>
  <c r="A1210" i="4" s="1"/>
  <c r="A1211" i="4" s="1"/>
  <c r="A1212" i="4" s="1"/>
  <c r="A1213" i="4" s="1"/>
  <c r="A1218" i="4" s="1"/>
  <c r="A1219" i="4" s="1"/>
  <c r="A1220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50" i="4" s="1"/>
  <c r="A1251" i="4" s="1"/>
  <c r="A1252" i="4" s="1"/>
  <c r="A1253" i="4" s="1"/>
  <c r="A1258" i="4" s="1"/>
  <c r="A1259" i="4" s="1"/>
  <c r="A1267" i="4" s="1"/>
  <c r="A1268" i="4" s="1"/>
  <c r="A1269" i="4" s="1"/>
  <c r="A1270" i="4" s="1"/>
  <c r="A1273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372" i="4" s="1"/>
  <c r="A1373" i="4" s="1"/>
  <c r="A1374" i="4" s="1"/>
  <c r="A1375" i="4" s="1"/>
  <c r="A1376" i="4" s="1"/>
  <c r="A1377" i="4" s="1"/>
  <c r="A1378" i="4" s="1"/>
  <c r="A1379" i="4" s="1"/>
  <c r="A1380" i="4" s="1"/>
  <c r="A1381" i="4" s="1"/>
  <c r="A1382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400" i="4" s="1"/>
  <c r="A1401" i="4" s="1"/>
  <c r="A1402" i="4" s="1"/>
  <c r="A1403" i="4" s="1"/>
  <c r="A1404" i="4" s="1"/>
  <c r="A1407" i="4" s="1"/>
  <c r="A1408" i="4" s="1"/>
  <c r="A1410" i="4" s="1"/>
  <c r="A1411" i="4" s="1"/>
  <c r="A1412" i="4" s="1"/>
  <c r="A1413" i="4" s="1"/>
  <c r="A1414" i="4" s="1"/>
  <c r="A1415" i="4" s="1"/>
  <c r="A1416" i="4" s="1"/>
  <c r="A1417" i="4" s="1"/>
  <c r="A1420" i="4" s="1"/>
  <c r="A1421" i="4" s="1"/>
  <c r="A1422" i="4" s="1"/>
  <c r="A1423" i="4" s="1"/>
  <c r="A1424" i="4" s="1"/>
  <c r="A1425" i="4" s="1"/>
  <c r="A1426" i="4" s="1"/>
  <c r="A1427" i="4" s="1"/>
  <c r="A1428" i="4" s="1"/>
  <c r="A1429" i="4" s="1"/>
  <c r="A1431" i="4" s="1"/>
  <c r="A1432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47" i="4" s="1"/>
  <c r="A1448" i="4" s="1"/>
  <c r="A1449" i="4" s="1"/>
  <c r="A1450" i="4" s="1"/>
  <c r="A1451" i="4" s="1"/>
  <c r="A1452" i="4" s="1"/>
  <c r="A1453" i="4" s="1"/>
  <c r="A1454" i="4" s="1"/>
  <c r="A1455" i="4" s="1"/>
  <c r="A1456" i="4" s="1"/>
  <c r="A1458" i="4" s="1"/>
  <c r="A1459" i="4" s="1"/>
  <c r="A1460" i="4" s="1"/>
  <c r="A1461" i="4" s="1"/>
  <c r="A1462" i="4" s="1"/>
  <c r="A1463" i="4" s="1"/>
  <c r="A1464" i="4" s="1"/>
  <c r="A1465" i="4" s="1"/>
  <c r="A1466" i="4" s="1"/>
  <c r="A1467" i="4" s="1"/>
  <c r="A1468" i="4" s="1"/>
  <c r="A1469" i="4" s="1"/>
  <c r="A1470" i="4" s="1"/>
  <c r="A1471" i="4" s="1"/>
  <c r="A1472" i="4" s="1"/>
  <c r="A1473" i="4" s="1"/>
  <c r="A1474" i="4" s="1"/>
  <c r="A1475" i="4" s="1"/>
  <c r="A1478" i="4" s="1"/>
  <c r="A1479" i="4" s="1"/>
  <c r="A1480" i="4" s="1"/>
  <c r="A1481" i="4" s="1"/>
  <c r="A1482" i="4" s="1"/>
  <c r="A1483" i="4" s="1"/>
  <c r="A1484" i="4" s="1"/>
  <c r="A1485" i="4" s="1"/>
  <c r="A1486" i="4" s="1"/>
  <c r="A1487" i="4" s="1"/>
  <c r="A1488" i="4" s="1"/>
  <c r="A1489" i="4" s="1"/>
  <c r="A1490" i="4" s="1"/>
  <c r="A1491" i="4" s="1"/>
  <c r="A1492" i="4" s="1"/>
  <c r="A1493" i="4" s="1"/>
  <c r="A1494" i="4" s="1"/>
  <c r="A1495" i="4" s="1"/>
  <c r="A1496" i="4" s="1"/>
  <c r="A1497" i="4" s="1"/>
  <c r="A1498" i="4" s="1"/>
  <c r="A1499" i="4" s="1"/>
  <c r="A1500" i="4" s="1"/>
  <c r="A1501" i="4" s="1"/>
  <c r="A1502" i="4" s="1"/>
  <c r="A1503" i="4" s="1"/>
  <c r="A1504" i="4" s="1"/>
  <c r="A1506" i="4" s="1"/>
  <c r="A1507" i="4" s="1"/>
  <c r="A1508" i="4" s="1"/>
  <c r="A1509" i="4" s="1"/>
  <c r="A1510" i="4" s="1"/>
  <c r="A1511" i="4" s="1"/>
  <c r="A1512" i="4" s="1"/>
  <c r="A1513" i="4" s="1"/>
  <c r="A1515" i="4" s="1"/>
  <c r="A1517" i="4" s="1"/>
  <c r="A1518" i="4" s="1"/>
  <c r="A1519" i="4" s="1"/>
  <c r="A1520" i="4" s="1"/>
  <c r="A1521" i="4" s="1"/>
  <c r="A1522" i="4" s="1"/>
  <c r="A1523" i="4" s="1"/>
  <c r="A1524" i="4" s="1"/>
  <c r="A1529" i="4" s="1"/>
  <c r="A1530" i="4" s="1"/>
  <c r="A1531" i="4" s="1"/>
  <c r="A1532" i="4" s="1"/>
  <c r="A1533" i="4" s="1"/>
  <c r="A1534" i="4" s="1"/>
  <c r="A1536" i="4" s="1"/>
  <c r="A1537" i="4" s="1"/>
  <c r="A1538" i="4" s="1"/>
  <c r="A1539" i="4" s="1"/>
  <c r="A1540" i="4" s="1"/>
  <c r="A1545" i="4" s="1"/>
  <c r="A1546" i="4" s="1"/>
  <c r="A1547" i="4" s="1"/>
  <c r="A1548" i="4" s="1"/>
  <c r="A1549" i="4" s="1"/>
  <c r="A1550" i="4" s="1"/>
  <c r="A1551" i="4" s="1"/>
  <c r="A1552" i="4" s="1"/>
  <c r="A1553" i="4" s="1"/>
  <c r="A1554" i="4" s="1"/>
  <c r="A1555" i="4" s="1"/>
  <c r="A1556" i="4" s="1"/>
  <c r="A1557" i="4" s="1"/>
  <c r="A1558" i="4" s="1"/>
  <c r="A1559" i="4" s="1"/>
  <c r="A1560" i="4" s="1"/>
  <c r="A1561" i="4" s="1"/>
  <c r="A1562" i="4" s="1"/>
  <c r="A1563" i="4" s="1"/>
  <c r="A1564" i="4" s="1"/>
  <c r="A1565" i="4" s="1"/>
  <c r="A1566" i="4" s="1"/>
  <c r="A1567" i="4" s="1"/>
  <c r="A1568" i="4" s="1"/>
  <c r="A1569" i="4" s="1"/>
  <c r="A1573" i="4" s="1"/>
  <c r="A1574" i="4" s="1"/>
  <c r="A1575" i="4" s="1"/>
  <c r="A1576" i="4" s="1"/>
  <c r="A1577" i="4" s="1"/>
  <c r="A1578" i="4" s="1"/>
  <c r="A1579" i="4" s="1"/>
  <c r="A1585" i="4" s="1"/>
  <c r="A1591" i="4" s="1"/>
  <c r="A1592" i="4" s="1"/>
  <c r="A1593" i="4" s="1"/>
  <c r="A1594" i="4" s="1"/>
  <c r="A1595" i="4" s="1"/>
  <c r="A1596" i="4" s="1"/>
  <c r="A1597" i="4" s="1"/>
  <c r="A1602" i="4" s="1"/>
  <c r="A1603" i="4" s="1"/>
  <c r="A1604" i="4" s="1"/>
  <c r="A1605" i="4" s="1"/>
  <c r="A1606" i="4" s="1"/>
  <c r="A5" i="4"/>
  <c r="A15" i="4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55" i="2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53" i="2"/>
  <c r="A54" i="2" s="1"/>
  <c r="A52" i="2"/>
  <c r="K219" i="10" l="1"/>
  <c r="J236" i="10"/>
  <c r="K208" i="10"/>
  <c r="A1418" i="11"/>
  <c r="A1612" i="4"/>
  <c r="A1614" i="4" s="1"/>
  <c r="A1615" i="4" s="1"/>
  <c r="A1617" i="4" s="1"/>
  <c r="B1408" i="5"/>
  <c r="B1410" i="5" s="1"/>
  <c r="C1407" i="5"/>
  <c r="C1409" i="5" s="1"/>
  <c r="C1411" i="5" s="1"/>
  <c r="G311" i="8"/>
  <c r="K216" i="10"/>
  <c r="M208" i="10" s="1"/>
  <c r="F200" i="10"/>
  <c r="G150" i="8"/>
  <c r="G152" i="8" s="1"/>
  <c r="H311" i="8"/>
  <c r="K207" i="10"/>
  <c r="M207" i="10"/>
  <c r="K212" i="10"/>
  <c r="L208" i="10" s="1"/>
  <c r="K215" i="10"/>
  <c r="K220" i="10"/>
  <c r="N208" i="10" s="1"/>
  <c r="N207" i="10"/>
  <c r="K209" i="10" l="1"/>
  <c r="O207" i="10"/>
  <c r="O208" i="10"/>
  <c r="N209" i="10"/>
  <c r="K217" i="10"/>
  <c r="M209" i="10" s="1"/>
  <c r="K221" i="10"/>
  <c r="K213" i="10"/>
  <c r="L209" i="10" s="1"/>
  <c r="O209" i="10" l="1"/>
</calcChain>
</file>

<file path=xl/sharedStrings.xml><?xml version="1.0" encoding="utf-8"?>
<sst xmlns="http://schemas.openxmlformats.org/spreadsheetml/2006/main" count="30965" uniqueCount="7407">
  <si>
    <t>Nr</t>
  </si>
  <si>
    <t>Artist</t>
  </si>
  <si>
    <t>Tittel</t>
  </si>
  <si>
    <t>Utg.år</t>
  </si>
  <si>
    <t>Pris</t>
  </si>
  <si>
    <t>Label</t>
  </si>
  <si>
    <t>Utgivelse/pressing</t>
  </si>
  <si>
    <t>Land evt. sted</t>
  </si>
  <si>
    <t>Tilstand</t>
  </si>
  <si>
    <t>Kommentar</t>
  </si>
  <si>
    <t>Innerpose</t>
  </si>
  <si>
    <t>Ref – alle utgaver</t>
  </si>
  <si>
    <t>Ref spesialutgave</t>
  </si>
  <si>
    <t>ABBA</t>
  </si>
  <si>
    <t>Greatest Hits</t>
  </si>
  <si>
    <t>Epic</t>
  </si>
  <si>
    <t>EPC 69218</t>
  </si>
  <si>
    <t>UK</t>
  </si>
  <si>
    <t>ex/ex</t>
  </si>
  <si>
    <t>Pen, gatefold, navnetrekk inni (Sverre Torjussen)</t>
  </si>
  <si>
    <t>Soft innersleeve</t>
  </si>
  <si>
    <t>http://www.discogs.com/ABBA-Greatest-Hits/master/13514</t>
  </si>
  <si>
    <t>The Album</t>
  </si>
  <si>
    <t>Polar Music</t>
  </si>
  <si>
    <t>POLS 282</t>
  </si>
  <si>
    <t>Sweden (UK?)</t>
  </si>
  <si>
    <t>Pen, innerpose med tekster, rift nederste kant, cover</t>
  </si>
  <si>
    <t>http://www.discogs.com/ABBA-The-Album/master/25721</t>
  </si>
  <si>
    <t>Alison Moyet</t>
  </si>
  <si>
    <t>Raindancing</t>
  </si>
  <si>
    <t>CBS</t>
  </si>
  <si>
    <t>450152 1</t>
  </si>
  <si>
    <t>Holland</t>
  </si>
  <si>
    <t>Pen, innerpose med tekster</t>
  </si>
  <si>
    <t>http://www.discogs.com/Alison-Moyet-Raindancing/master/57565</t>
  </si>
  <si>
    <t>Bangles</t>
  </si>
  <si>
    <t>466769 1</t>
  </si>
  <si>
    <t>Pen, liten prislapp, front cover, datert 6.5.1990</t>
  </si>
  <si>
    <t>http://www.discogs.com/Bangles-Greatest-Hits/master/64880</t>
  </si>
  <si>
    <t>Barclay James Harvest</t>
  </si>
  <si>
    <t>Turn of the Tide</t>
  </si>
  <si>
    <t>Polydor</t>
  </si>
  <si>
    <t>2383 608</t>
  </si>
  <si>
    <t>NCB/Teamtrykk</t>
  </si>
  <si>
    <t>Pen, innerpose med tekster (litt slitt åpning – men OK)</t>
  </si>
  <si>
    <t>http://www.discogs.com/Barclay-James-Harvest-Turn-Of-The-Tide/master/60851</t>
  </si>
  <si>
    <t>Basia</t>
  </si>
  <si>
    <t>London Warsaw New York</t>
  </si>
  <si>
    <t>1989/1990</t>
  </si>
  <si>
    <t>463282 1</t>
  </si>
  <si>
    <t>UK/Holland</t>
  </si>
  <si>
    <t>Pen, innerpose med tekster, sticker front cover</t>
  </si>
  <si>
    <t>http://www.discogs.com/Basia-London-Warsaw-New-York/master/116621</t>
  </si>
  <si>
    <t>Belinda Carlisle</t>
  </si>
  <si>
    <t>Runaway Horses</t>
  </si>
  <si>
    <t>Virgin Records Ltd</t>
  </si>
  <si>
    <t>V 2599/210 303</t>
  </si>
  <si>
    <t>West Germany</t>
  </si>
  <si>
    <t>Pen</t>
  </si>
  <si>
    <t>http://www.discogs.com/Belinda-Carlisle-Runaway-Horses/master/63876</t>
  </si>
  <si>
    <t>Black Box</t>
  </si>
  <si>
    <t>Dreamland</t>
  </si>
  <si>
    <t>Deconstruction Records</t>
  </si>
  <si>
    <t>PL 74572</t>
  </si>
  <si>
    <t>Germany</t>
  </si>
  <si>
    <t>http://www.discogs.com/Black-Box-Dreamland/master/113697</t>
  </si>
  <si>
    <t>Bob Dylan</t>
  </si>
  <si>
    <t>Greatest hits</t>
  </si>
  <si>
    <t>Columbia</t>
  </si>
  <si>
    <t>463088 1</t>
  </si>
  <si>
    <t>http://www.discogs.com/Bob-Dylan-Bob-Dylans-Greatest-Hits/master/27269</t>
  </si>
  <si>
    <t>http://www.discogs.com/Bob-Dylan-Greatest-Hits/release/1970879</t>
  </si>
  <si>
    <t>http://www.discogs.com/sell/release/1970879?sort=price%2Cdesc&amp;ev=rb</t>
  </si>
  <si>
    <t>Bon Jovi</t>
  </si>
  <si>
    <t>Slippery When Wet</t>
  </si>
  <si>
    <t>Mercury</t>
  </si>
  <si>
    <t>830 264-1, VERH 38</t>
  </si>
  <si>
    <t>http://www.discogs.com/Bon-Jovi-Slippery-When-Wet/master/66798</t>
  </si>
  <si>
    <t>Bonnie Tyler</t>
  </si>
  <si>
    <t>Natural Force</t>
  </si>
  <si>
    <t>RCA</t>
  </si>
  <si>
    <t>PL 25152</t>
  </si>
  <si>
    <t>http://www.discogs.com/Bonnie-Tyler-Natural-Force/master/15493</t>
  </si>
  <si>
    <t>Bryan Adams</t>
  </si>
  <si>
    <t>Waking up the Neigbours (2xLP)</t>
  </si>
  <si>
    <t>A &amp; M records</t>
  </si>
  <si>
    <t>397 164-1</t>
  </si>
  <si>
    <t>UK (?)</t>
  </si>
  <si>
    <t>Pen, 4 sider booklet med tekster på side 2 og 3</t>
  </si>
  <si>
    <t>Original 2x Soft innersleeve</t>
  </si>
  <si>
    <t>http://www.discogs.com/Bryan-Adams-Waking-Up-The-Neighbours/master/55096</t>
  </si>
  <si>
    <t>Chess (Andersson – Rice – Ulvaeus)</t>
  </si>
  <si>
    <t>Chess</t>
  </si>
  <si>
    <t>Polar Music International</t>
  </si>
  <si>
    <t>POLYXL 2-600</t>
  </si>
  <si>
    <t>Sweden (Norsborg)</t>
  </si>
  <si>
    <t>Pen, 20 siders booklet med tekster</t>
  </si>
  <si>
    <t>2xSoft innersleeve</t>
  </si>
  <si>
    <t>http://www.discogs.com/Benny-Andersson-Tim-Rice-Bj%C3%B6rn-Ulvaeus-Chess/master/82064</t>
  </si>
  <si>
    <t>Chicago</t>
  </si>
  <si>
    <t>If you Leave me now</t>
  </si>
  <si>
    <t>CBS 32391</t>
  </si>
  <si>
    <t>England</t>
  </si>
  <si>
    <t>http://www.discogs.com/Chicago-If-You-Leave-Me-Now/master/159624</t>
  </si>
  <si>
    <t>Chris Barber &amp; his Jazz band</t>
  </si>
  <si>
    <t>Ragtime</t>
  </si>
  <si>
    <t>Marble Arch</t>
  </si>
  <si>
    <t>Mals 1408</t>
  </si>
  <si>
    <t>http://www.discogs.com/Chris-Barber-And-His-Jazz-Band-Ragtime/release/3316580</t>
  </si>
  <si>
    <t>Crowded House</t>
  </si>
  <si>
    <t>Woodface</t>
  </si>
  <si>
    <t>Capitol Records</t>
  </si>
  <si>
    <t>064-7 93559 1</t>
  </si>
  <si>
    <t>Pen, rester av liten prislapp</t>
  </si>
  <si>
    <t>http://www.discogs.com/Crowded-House-Woodface/master/81160</t>
  </si>
  <si>
    <t>Culture Club</t>
  </si>
  <si>
    <t>This Time – the First Four years</t>
  </si>
  <si>
    <t>208 225</t>
  </si>
  <si>
    <t>http://www.discogs.com/Culture-Club-This-Time-Culture-Club-The-First-Four-Years/master/48367</t>
  </si>
  <si>
    <t>deLillos</t>
  </si>
  <si>
    <t>Svett Smil</t>
  </si>
  <si>
    <t>Sonet</t>
  </si>
  <si>
    <t>SLP 15026</t>
  </si>
  <si>
    <t>Norway</t>
  </si>
  <si>
    <t>Pen, prislapp, kr 98, 27.9.90, innerpose med tekster</t>
  </si>
  <si>
    <t>http://www.discogs.com/deLillos-Svett-Smil/master/324543</t>
  </si>
  <si>
    <t>Devadip Carlos Santana</t>
  </si>
  <si>
    <t>Oneness – Silver dreams - Golden Reality</t>
  </si>
  <si>
    <t>CBS 86037</t>
  </si>
  <si>
    <t>Pen, gatefold</t>
  </si>
  <si>
    <t>http://www.discogs.com/Devadip-Carlos-Santana-Oneness-Silver-Dreams-Golden-Reality/master/56948</t>
  </si>
  <si>
    <t>Dire Straits</t>
  </si>
  <si>
    <t>Love Over Gold</t>
  </si>
  <si>
    <t>Vertigo</t>
  </si>
  <si>
    <t>6359 109</t>
  </si>
  <si>
    <t>http://www.discogs.com/Dire-Straits-Love-Over-Gold/master/23798</t>
  </si>
  <si>
    <t>Brothers in Arms</t>
  </si>
  <si>
    <t>824 499-1</t>
  </si>
  <si>
    <t>http://www.discogs.com/Dire-Straits-Brothers-In-Arms/master/23684</t>
  </si>
  <si>
    <t>Duran Duran</t>
  </si>
  <si>
    <t>Seven and the Ragged Tiger</t>
  </si>
  <si>
    <t>EMI (Fame)</t>
  </si>
  <si>
    <t>FA 3205</t>
  </si>
  <si>
    <t>http://www.discogs.com/Duran-Duran-Seven-And-The-Ragged-Tiger/master/87609</t>
  </si>
  <si>
    <t>Big Thing</t>
  </si>
  <si>
    <t>EMI</t>
  </si>
  <si>
    <t>7 90958 1</t>
  </si>
  <si>
    <t>EEC/Germany?</t>
  </si>
  <si>
    <t>http://www.discogs.com/Duran-Duran-Big-Thing/master/55276</t>
  </si>
  <si>
    <t>Decade</t>
  </si>
  <si>
    <t>7 93178 1</t>
  </si>
  <si>
    <t>http://www.discogs.com/Duran-Duran-Decade/master/78997</t>
  </si>
  <si>
    <t>Dusty Springfield</t>
  </si>
  <si>
    <t>Reputation</t>
  </si>
  <si>
    <t>EMI-Parlophone</t>
  </si>
  <si>
    <t>064- 79 4401</t>
  </si>
  <si>
    <t>EEC-Germany</t>
  </si>
  <si>
    <t>Pen, orig. sticker, produced by...,  innerpose med tekster</t>
  </si>
  <si>
    <t>http://www.discogs.com/Dusty-Springfield-Reputation/master/55268</t>
  </si>
  <si>
    <t>Earl Hines</t>
  </si>
  <si>
    <t>Master of Jazz – volume 2</t>
  </si>
  <si>
    <t>Storyville</t>
  </si>
  <si>
    <t>SLP-4102</t>
  </si>
  <si>
    <t>Sweden</t>
  </si>
  <si>
    <t>http://www.discogs.com/Earl-Hines-Masters-Of-Jazz-Vol-2/master/571767</t>
  </si>
  <si>
    <t>http://www.discogs.com/Earl-Hines-Masters-Of-Jazz-Vol-2/release/4704388</t>
  </si>
  <si>
    <t>Elton John</t>
  </si>
  <si>
    <t>The One</t>
  </si>
  <si>
    <t>Phonogram</t>
  </si>
  <si>
    <t>512 360-1</t>
  </si>
  <si>
    <t>http://www.discogs.com/Elton-John-The-One/master/97857</t>
  </si>
  <si>
    <t>Eric Clapton</t>
  </si>
  <si>
    <t>There's One in every Crowd</t>
  </si>
  <si>
    <t>RSO</t>
  </si>
  <si>
    <t>Deluxe 2479 132</t>
  </si>
  <si>
    <t>Team Trykk Oslo</t>
  </si>
  <si>
    <t>Pen, tekstark inni (utenom innerpose), merker etter klistremerke/forsegling?</t>
  </si>
  <si>
    <t>http://www.discogs.com/Eric-Clapton-Theres-One-In-Every-Crowd/master/79025</t>
  </si>
  <si>
    <t>Money and Sigarettes</t>
  </si>
  <si>
    <t>Warner Brothers – Duck Records</t>
  </si>
  <si>
    <t>923773-1</t>
  </si>
  <si>
    <t>Pen, navnetrekk, bak (Sverre T)</t>
  </si>
  <si>
    <t>http://www.discogs.com/Eric-Clapton-Money-And-Cigarettes/master/431852</t>
  </si>
  <si>
    <t>August</t>
  </si>
  <si>
    <t>Warner Brothers</t>
  </si>
  <si>
    <t>WX 71, 925 476-1</t>
  </si>
  <si>
    <t>Pen, gatefold, Sticker</t>
  </si>
  <si>
    <t>http://www.discogs.com/Eric-Clapton-August/master/85129</t>
  </si>
  <si>
    <t>Eurythmics</t>
  </si>
  <si>
    <t>Revenge</t>
  </si>
  <si>
    <t>PL71050</t>
  </si>
  <si>
    <t>http://www.discogs.com/Eurythmics-Revenge/master/72611</t>
  </si>
  <si>
    <t>Falco</t>
  </si>
  <si>
    <t>SP-5105</t>
  </si>
  <si>
    <t>US</t>
  </si>
  <si>
    <t>http://www.discogs.com/Falco-Falco-3/release/964991</t>
  </si>
  <si>
    <t>Flash and the Pan</t>
  </si>
  <si>
    <t>Early Morning Wake up Call</t>
  </si>
  <si>
    <t>EPC 25215</t>
  </si>
  <si>
    <t>http://www.discogs.com/Flash-And-The-Pan-Early-Morning-Wake-Up-Call/master/51565</t>
  </si>
  <si>
    <t>1978 (1979)</t>
  </si>
  <si>
    <t>WJE 36018</t>
  </si>
  <si>
    <t>Canada</t>
  </si>
  <si>
    <t>Pen, gul prislapp £7.49 Virgin Records, + rund nice price sticker (import)</t>
  </si>
  <si>
    <t>http://www.discogs.com/Flash-And-The-Pan-Flash-And-The-Pan/master/51576</t>
  </si>
  <si>
    <t>http://www.discogs.com/marketplace?sort=price&amp;release_id=728514&amp;sort_order=desc&amp;ev=rb</t>
  </si>
  <si>
    <t>Fleetwood Mac</t>
  </si>
  <si>
    <t>Live in Boston (Peter Green, 1970)</t>
  </si>
  <si>
    <t>Shanghai Records</t>
  </si>
  <si>
    <t>HAI 107</t>
  </si>
  <si>
    <t>http://www.discogs.com/Fleetwood-Mac-Live-In-Boston/master/297435</t>
  </si>
  <si>
    <t>Gary Moore</t>
  </si>
  <si>
    <t>Still got the Blues</t>
  </si>
  <si>
    <t>210 558</t>
  </si>
  <si>
    <t>Pen, innerpose med info</t>
  </si>
  <si>
    <t>http://www.discogs.com/Gary-Moore-Still-Got-The-Blues/master/83029</t>
  </si>
  <si>
    <t>Grease</t>
  </si>
  <si>
    <t>The Original Soundtrack from the motion picture (2xLP)</t>
  </si>
  <si>
    <t>2658 125</t>
  </si>
  <si>
    <t>Teamtrykk (Oslo)</t>
  </si>
  <si>
    <t>Pen, gatefold, merke etter forsegling (tape)</t>
  </si>
  <si>
    <t>http://www.discogs.com/Various-Grease-The-Original-Soundtrack-From-The-Motion-Picture/release/629638</t>
  </si>
  <si>
    <t>Ian Anderson</t>
  </si>
  <si>
    <t>Walk into Light</t>
  </si>
  <si>
    <t>Chrysalis Records</t>
  </si>
  <si>
    <t>CDL 1443</t>
  </si>
  <si>
    <t>Pen, hvit prislapp, kr 72,- (baksiden), innerpose med tekster</t>
  </si>
  <si>
    <t>http://www.discogs.com/Ian-Anderson-Walk-Into-Light/master/114478</t>
  </si>
  <si>
    <t>INXS</t>
  </si>
  <si>
    <t>S/T</t>
  </si>
  <si>
    <t>DeLuxe Records &amp; Tapes</t>
  </si>
  <si>
    <t>VPL1 6529</t>
  </si>
  <si>
    <t>Australia</t>
  </si>
  <si>
    <t>Pen, gul prislapp £7.49 Virgin Records, original krympeplast</t>
  </si>
  <si>
    <t>http://www.discogs.com/INXS-INXS/master/69795</t>
  </si>
  <si>
    <t>The Swing</t>
  </si>
  <si>
    <t>MERL 39 (818 553-1)</t>
  </si>
  <si>
    <t>Pen, gul prislapp, £6.99 HMV shop</t>
  </si>
  <si>
    <t>http://www.discogs.com/INXS-The-Swing/master/71986</t>
  </si>
  <si>
    <t>J.J. Cale</t>
  </si>
  <si>
    <t>Troubadour</t>
  </si>
  <si>
    <t>6302 208</t>
  </si>
  <si>
    <t>http://www.discogs.com/JJ-Cale-Troubadour/master/36239</t>
  </si>
  <si>
    <t>http://www.discogs.com/JJ-Cale-Troubadour/release/2908724</t>
  </si>
  <si>
    <t>James Taylor</t>
  </si>
  <si>
    <t>JT</t>
  </si>
  <si>
    <t>CBS 86029</t>
  </si>
  <si>
    <t>vg++/ex-</t>
  </si>
  <si>
    <t>Pen, gatefold, sticker med featuring handy man, innerpose med tekster, signatur – privat</t>
  </si>
  <si>
    <t>http://www.discogs.com/James-Taylor-JT/master/68265</t>
  </si>
  <si>
    <t>http://www.discogs.com/James-Taylor-JT/release/1450514</t>
  </si>
  <si>
    <t>http://www.discogs.com/sell/release/1450514?sort=price%2Cdesc&amp;ev=rb</t>
  </si>
  <si>
    <t>Jan Eggum</t>
  </si>
  <si>
    <t>E.G.G.U.M. (signert: Hilsen fra Jan Eggum)</t>
  </si>
  <si>
    <t>S.A.M. Records (4)</t>
  </si>
  <si>
    <t>SAM 101</t>
  </si>
  <si>
    <t>http://www.discogs.com/Jan-Eggum-EGGUM/master/549502</t>
  </si>
  <si>
    <t>Janet Jackson</t>
  </si>
  <si>
    <t>Rythm Nation 1814</t>
  </si>
  <si>
    <t>393 920-1</t>
  </si>
  <si>
    <t>http://www.discogs.com/Janet-Jackson-Rhythm-Nation-1814/master/92699</t>
  </si>
  <si>
    <t>Jeff Lynne</t>
  </si>
  <si>
    <t>Armchair Theatre</t>
  </si>
  <si>
    <t>Reprise Records</t>
  </si>
  <si>
    <t>7599-26184-1, WX 347</t>
  </si>
  <si>
    <t>Pen, soft  innerpose med info</t>
  </si>
  <si>
    <t>http://www.discogs.com/Jeff-Lynne-Armchair-Theatre/master/74851</t>
  </si>
  <si>
    <t>John Cafferty and the Beaver Brown band</t>
  </si>
  <si>
    <t>Tough All Over</t>
  </si>
  <si>
    <t>SCT 26450</t>
  </si>
  <si>
    <t>http://www.discogs.com/John-Cafferty-And-The-Beaver-Brown-Band-Tough-All-Over/master/27913</t>
  </si>
  <si>
    <t>John Illsley</t>
  </si>
  <si>
    <t>Never told a Soul</t>
  </si>
  <si>
    <t>VERL 15, 822 239-1</t>
  </si>
  <si>
    <t>http://www.discogs.com/John-Illsley-Never-Told-A-Soul/master/87886</t>
  </si>
  <si>
    <t>John Lennon</t>
  </si>
  <si>
    <t>The Collection</t>
  </si>
  <si>
    <t>Parlophone</t>
  </si>
  <si>
    <t>OC 262-78 224</t>
  </si>
  <si>
    <t>http://www.discogs.com/John-Lennon-The-John-Lennon-Collection/master/73025</t>
  </si>
  <si>
    <t>Jonas Fjeld</t>
  </si>
  <si>
    <t>Living for the Weekend</t>
  </si>
  <si>
    <t>Polygram Records</t>
  </si>
  <si>
    <t>6327 071</t>
  </si>
  <si>
    <t>Oslo</t>
  </si>
  <si>
    <t>http://www.discogs.com/Jonas-Fjeld-Living-For-The-Weekend/master/451044</t>
  </si>
  <si>
    <t>Joni Mitchell</t>
  </si>
  <si>
    <t>Clouds</t>
  </si>
  <si>
    <t>K 44070</t>
  </si>
  <si>
    <t>http://www.discogs.com/Joni-Mitchell-Clouds/master/47739</t>
  </si>
  <si>
    <t>Dog Eat Dog</t>
  </si>
  <si>
    <t>Geffen Records</t>
  </si>
  <si>
    <t>26455</t>
  </si>
  <si>
    <t>http://www.discogs.com/Joni-Mitchell-Dog-Eat-Dog/master/144623</t>
  </si>
  <si>
    <t>Manfred Mann's Earth band</t>
  </si>
  <si>
    <t>Angel Station</t>
  </si>
  <si>
    <t>Bronze Records</t>
  </si>
  <si>
    <t>Bron 516</t>
  </si>
  <si>
    <t>Pen, tekstark inni (utenom innerpose), signatur baksiden</t>
  </si>
  <si>
    <t>http://www.discogs.com/Manfred-Manns-Earth-Band-Angel-Station/master/2834</t>
  </si>
  <si>
    <t>http://www.discogs.com/Manfred-Manns-Earth-Band-Angel-Station/release/759766</t>
  </si>
  <si>
    <t>http://www.discogs.com/sell/list?release_id=759766&amp;sort=price%2Cdesc</t>
  </si>
  <si>
    <t>Pet Shop Boys</t>
  </si>
  <si>
    <t>Introspective</t>
  </si>
  <si>
    <t>064 7 90868 1</t>
  </si>
  <si>
    <t>Pen, gulaktig innerpose med bilder av de to</t>
  </si>
  <si>
    <t>http://www.discogs.com/Pet-Shop-Boys-Introspective/master/28151</t>
  </si>
  <si>
    <t>Peter Green</t>
  </si>
  <si>
    <t>Little Dreamer</t>
  </si>
  <si>
    <t>PVK Records</t>
  </si>
  <si>
    <t>PVLS 102</t>
  </si>
  <si>
    <t>http://www.discogs.com/Peter-Green-Little-Dreamer/master/110615</t>
  </si>
  <si>
    <t>White Sky</t>
  </si>
  <si>
    <t>Headline Celebrated Records</t>
  </si>
  <si>
    <t>HED 1</t>
  </si>
  <si>
    <t>Scandinavia/UK</t>
  </si>
  <si>
    <t>http://www.discogs.com/Peter-Green-White-Sky/master/196983</t>
  </si>
  <si>
    <t>Pink Floyd</t>
  </si>
  <si>
    <t>The Final Cut</t>
  </si>
  <si>
    <t>EMI, Harvest</t>
  </si>
  <si>
    <t>1C 064-65 042</t>
  </si>
  <si>
    <t>http://www.discogs.com/Pink-Floyd-The-Final-Cut/master/19698</t>
  </si>
  <si>
    <t>Rainmakers</t>
  </si>
  <si>
    <t>The Good News and the Bad news</t>
  </si>
  <si>
    <t>838 232-1</t>
  </si>
  <si>
    <t>http://www.discogs.com/Rainmakers-The-Good-News-And-The-Bad-News/master/335132</t>
  </si>
  <si>
    <t>Randy Crawford</t>
  </si>
  <si>
    <t>Secret Combination</t>
  </si>
  <si>
    <t>WB 56904</t>
  </si>
  <si>
    <t>Pen, soft innerpose med tekster</t>
  </si>
  <si>
    <t>Original soft innersleeve</t>
  </si>
  <si>
    <t>http://www.discogs.com/Randy-Crawford-Secret-Combination/master/75003</t>
  </si>
  <si>
    <t>R.E:M.</t>
  </si>
  <si>
    <t>Out of Time</t>
  </si>
  <si>
    <t>7599-26496-1 WX 404</t>
  </si>
  <si>
    <t>Pen, innerpose med bilder og info</t>
  </si>
  <si>
    <t>http://www.discogs.com/REM-Out-Of-Time/master/44148</t>
  </si>
  <si>
    <t>Renaissance</t>
  </si>
  <si>
    <t>Azure d'or</t>
  </si>
  <si>
    <t>K56633 (SRK 6068)</t>
  </si>
  <si>
    <t>Pen, innerpose med tekster, hvit prislapp, kr 49,-</t>
  </si>
  <si>
    <t>http://www.discogs.com/Renaissance-Azure-Dor/master/25005</t>
  </si>
  <si>
    <t>http://www.discogs.com/Renaissance-Azure-Dor/release/2022420</t>
  </si>
  <si>
    <t>http://www.discogs.com/marketplace?sort=price&amp;release_id=2022420&amp;sort_order=desc&amp;ev=rb</t>
  </si>
  <si>
    <t>Robbie Krieger</t>
  </si>
  <si>
    <t>Versions</t>
  </si>
  <si>
    <t>Passports Records</t>
  </si>
  <si>
    <t>PB 6017</t>
  </si>
  <si>
    <t>Pen (cut off 1cm), original krympeplast</t>
  </si>
  <si>
    <t>http://www.discogs.com/Robby-Krieger-Versions/master/436260</t>
  </si>
  <si>
    <t>Rod Stewart</t>
  </si>
  <si>
    <t>Smiler</t>
  </si>
  <si>
    <t>9104 001 Super De Luxe</t>
  </si>
  <si>
    <t>Pen,  gatefold, LP5 sticker, privat signatur m/penn, original innercover med innerpose</t>
  </si>
  <si>
    <t>http://www.discogs.com/Rod-Stewart-Smiler/master/68397</t>
  </si>
  <si>
    <t>Rossington Collins Band</t>
  </si>
  <si>
    <t>This is the Way</t>
  </si>
  <si>
    <t>MCA records</t>
  </si>
  <si>
    <t>MCA-5207</t>
  </si>
  <si>
    <t>Pen, gatefold, innerpose med tekster, cut off</t>
  </si>
  <si>
    <t>http://www.discogs.com/Rossington-Collins-Band-This-Is-The-Way/master/305092</t>
  </si>
  <si>
    <t>Anytime Anyplace Anywhere</t>
  </si>
  <si>
    <t>MCA-5130</t>
  </si>
  <si>
    <t>Pen, gatefold, cut off</t>
  </si>
  <si>
    <t>http://www.discogs.com/Rossington-Collins-Band-Anytime-Anyplace-Anywhere/master/228305</t>
  </si>
  <si>
    <t>Ry Cooder</t>
  </si>
  <si>
    <t>Paradise and Lunch</t>
  </si>
  <si>
    <t>REP 44 260</t>
  </si>
  <si>
    <t>http://www.discogs.com/Ry-Cooder-Paradise-And-Lunch/master/81121</t>
  </si>
  <si>
    <t>Santana</t>
  </si>
  <si>
    <t>Beyond Appearances</t>
  </si>
  <si>
    <t>CBS 86307</t>
  </si>
  <si>
    <t>Pen, grønn innerpose med tekster</t>
  </si>
  <si>
    <t>http://www.discogs.com/Santana-Beyond-Appearances/master/77703</t>
  </si>
  <si>
    <t>Freedom</t>
  </si>
  <si>
    <t>450394 1</t>
  </si>
  <si>
    <t>Pen, fargerikt insert med tekster</t>
  </si>
  <si>
    <t>http://www.discogs.com/Santana-Freedom/release/3509997</t>
  </si>
  <si>
    <t>Borboletta – repress</t>
  </si>
  <si>
    <t>1974 (1982)</t>
  </si>
  <si>
    <t>CBS 32157</t>
  </si>
  <si>
    <t>http://www.discogs.com/Santana-Borboletta/master/31608</t>
  </si>
  <si>
    <t>Zebop! - repress</t>
  </si>
  <si>
    <t>1981 (1986)</t>
  </si>
  <si>
    <t>CBS 32681</t>
  </si>
  <si>
    <t>http://www.discogs.com/Santana-Zebop/master/37649</t>
  </si>
  <si>
    <t>Simon and Garfunkel</t>
  </si>
  <si>
    <t>The Concert in Central Park</t>
  </si>
  <si>
    <t>GEF 96008</t>
  </si>
  <si>
    <t>Pen, booklet, 12 sider med bilder og tekst</t>
  </si>
  <si>
    <t>http://www.discogs.com/Simon-Garfunkel-The-Concert-In-Central-Park/master/27817</t>
  </si>
  <si>
    <t>Simple Minds</t>
  </si>
  <si>
    <t>In the City of Light (konsert, 2xLP)</t>
  </si>
  <si>
    <t>SMDL 1</t>
  </si>
  <si>
    <t>Pen, gatefold (2xLP), insert booklet</t>
  </si>
  <si>
    <t>http://www.discogs.com/Simple-Minds-Live-In-The-City-Of-Light/master/58784</t>
  </si>
  <si>
    <t>Real to Real Cacophony – repress</t>
  </si>
  <si>
    <t>1979 (1982)</t>
  </si>
  <si>
    <t>OVED 124</t>
  </si>
  <si>
    <t>http://www.discogs.com/Simple-Minds-Real-To-Real-Cacophony/master/58898</t>
  </si>
  <si>
    <t>Life in a day</t>
  </si>
  <si>
    <t>OVED 95</t>
  </si>
  <si>
    <t>http://www.discogs.com/master/view/58779</t>
  </si>
  <si>
    <t>Skids</t>
  </si>
  <si>
    <t>Scared to Dance</t>
  </si>
  <si>
    <t>1979 (1980)</t>
  </si>
  <si>
    <t>OVED 41</t>
  </si>
  <si>
    <t>Pen, original krympeplast, gul prislapp HMV £3.49</t>
  </si>
  <si>
    <t>http://www.discogs.com/Skids-Scared-To-Dance/master/123289</t>
  </si>
  <si>
    <t>Steely Dan</t>
  </si>
  <si>
    <t>Aja</t>
  </si>
  <si>
    <t>ABC records</t>
  </si>
  <si>
    <t>MP-9001</t>
  </si>
  <si>
    <t>Portugal</t>
  </si>
  <si>
    <t>http://www.discogs.com/Steely-Dan-Aja/master/16921</t>
  </si>
  <si>
    <t>Gaucho</t>
  </si>
  <si>
    <t>MCA 6102</t>
  </si>
  <si>
    <t>Teamtrykk, Oslo</t>
  </si>
  <si>
    <t>http://www.discogs.com/Steely-Dan-Gaucho/master/17020</t>
  </si>
  <si>
    <t>Sting</t>
  </si>
  <si>
    <t>The Dream of the Blue Turtles</t>
  </si>
  <si>
    <t>393 750-1</t>
  </si>
  <si>
    <t>Pen, orig. Sticker – Set them Free, insert med tekster samt innerpose med bilder og info</t>
  </si>
  <si>
    <t>http://www.discogs.com/Sting-The-Dream-Of-The-Blue-Turtles-/master/32708</t>
  </si>
  <si>
    <t>http://www.discogs.com/Sting-The-Dream-Of-The-Blue-Turtles/release/5116301</t>
  </si>
  <si>
    <t>http://www.discogs.com/marketplace?sort=price&amp;release_id=5116301&amp;sort_order=desc&amp;ev=rb</t>
  </si>
  <si>
    <t>Suzanne Vega</t>
  </si>
  <si>
    <t>Days of Open Hand</t>
  </si>
  <si>
    <t>395 293 – 1</t>
  </si>
  <si>
    <t>Pen, innerpose med tekster og eget tekstark</t>
  </si>
  <si>
    <t>http://www.discogs.com/Suzanne-Vega-Days-Of-Open-Hand/master/31659</t>
  </si>
  <si>
    <t>T ' Pau</t>
  </si>
  <si>
    <t>Secret Garden (45rpm, maxisingle)</t>
  </si>
  <si>
    <t>Siren Records</t>
  </si>
  <si>
    <t>611 748-213</t>
  </si>
  <si>
    <t>http://www.discogs.com/TPau-Secret-Garden/master/95763</t>
  </si>
  <si>
    <t>T-Rex</t>
  </si>
  <si>
    <t>Tanx</t>
  </si>
  <si>
    <t>BLN 5002, 0C 062-94187</t>
  </si>
  <si>
    <t>vg+/ex</t>
  </si>
  <si>
    <t>Stor plakat, LP4 sticker, hilsen skrevet med penn (privat, Sverre Torjussen)</t>
  </si>
  <si>
    <t>http://www.discogs.com/T-Rex-Tanx/master/86154</t>
  </si>
  <si>
    <t>http://www.discogs.com/T-Rex-Tanx/release/1704183</t>
  </si>
  <si>
    <t>T'Pau</t>
  </si>
  <si>
    <t>Bridge Of Spies</t>
  </si>
  <si>
    <t>208 414</t>
  </si>
  <si>
    <t>http://www.discogs.com/TPau-Bridge-Of-Spies/master/95741</t>
  </si>
  <si>
    <t>Tears for fears</t>
  </si>
  <si>
    <t>The Hurting</t>
  </si>
  <si>
    <t>811 039-1</t>
  </si>
  <si>
    <t>http://www.discogs.com/Tears-For-Fears-The-Hurting/master/43104</t>
  </si>
  <si>
    <t>The Seeds of Love</t>
  </si>
  <si>
    <t>Fontana</t>
  </si>
  <si>
    <t>838 730-1</t>
  </si>
  <si>
    <t>http://www.discogs.com/Tears-For-Fears-The-Seeds-Of-Love/master/43124</t>
  </si>
  <si>
    <t>Tears Roll Down (Greatest Hits 82-92)</t>
  </si>
  <si>
    <t>510939-1</t>
  </si>
  <si>
    <t>http://www.discogs.com/Tears-For-Fears-Tears-Roll-Down-Greatest-Hits-82-92/master/43115</t>
  </si>
  <si>
    <t>The Band</t>
  </si>
  <si>
    <t>The Last Waltz</t>
  </si>
  <si>
    <t>K66076 (3WS 3146)</t>
  </si>
  <si>
    <t>http://www.discogs.com/Band-The-Last-Waltz/master/14495</t>
  </si>
  <si>
    <t>http://www.discogs.com/Band-The-Last-Waltz/release/779355</t>
  </si>
  <si>
    <t>http://www.discogs.com/marketplace?release_id=779355&amp;ev=rb&amp;sort=price%2Cdesc</t>
  </si>
  <si>
    <t>The Beatles</t>
  </si>
  <si>
    <t>Sgt. Pepper's Lonely Heart Club Band</t>
  </si>
  <si>
    <t>PCS 7027</t>
  </si>
  <si>
    <t>Pent cover, tekster bak, gatefold, plakat inni</t>
  </si>
  <si>
    <t>http://www.discogs.com/Beatles-Sgt-Peppers-Lonely-Hearts-Club-Band/master/23934</t>
  </si>
  <si>
    <t>The Christians</t>
  </si>
  <si>
    <t>Colour</t>
  </si>
  <si>
    <t>Island records</t>
  </si>
  <si>
    <t>210 455</t>
  </si>
  <si>
    <t>Pen, merke etter prislapp, innerpose m/tekster</t>
  </si>
  <si>
    <t>http://www.discogs.com/Christians-Colour/master/81136</t>
  </si>
  <si>
    <t>The Comitments</t>
  </si>
  <si>
    <t>Music from the Original motion Picture</t>
  </si>
  <si>
    <t>MCA Records</t>
  </si>
  <si>
    <t>MCA 10286</t>
  </si>
  <si>
    <t>http://www.discogs.com/Commitments-The-Commitments-Original-Motion-Picture-Soundtrack/master/104066</t>
  </si>
  <si>
    <t>The Cure</t>
  </si>
  <si>
    <t>Seventeen Seconds</t>
  </si>
  <si>
    <t>Fiction Records</t>
  </si>
  <si>
    <t>FIX 004, 2383 574</t>
  </si>
  <si>
    <t>http://www.discogs.com/Cure-Seventeen-Seconds/master/20278</t>
  </si>
  <si>
    <t>Pornography</t>
  </si>
  <si>
    <t>2383 639</t>
  </si>
  <si>
    <t>http://www.discogs.com/Cure-Pornography/master/20238</t>
  </si>
  <si>
    <t>The Doors</t>
  </si>
  <si>
    <t>Full Circle</t>
  </si>
  <si>
    <t>Elektra</t>
  </si>
  <si>
    <t>ELK 42116</t>
  </si>
  <si>
    <t>http://www.discogs.com/Doors-Full-Circle/master/45935</t>
  </si>
  <si>
    <t>http://www.discogs.com/Doors-Full-Circle/release/4698674</t>
  </si>
  <si>
    <t>http://www.discogs.com/marketplace?sort=price&amp;release_id=4698674&amp;sort_order=desc&amp;ev=rb</t>
  </si>
  <si>
    <t>Music from the original motion picture (An Oliver Stone film)</t>
  </si>
  <si>
    <t>7559-61085-1</t>
  </si>
  <si>
    <t>http://www.discogs.com/Doors-The-Doors-Music-From-The-Original-Motion-Picture/master/56876</t>
  </si>
  <si>
    <t>http://www.discogs.com/Doors-The-Doors-Music-From-The-Original-Motion-Picture/release/383326</t>
  </si>
  <si>
    <t>http://www.discogs.com/marketplace?sort=price&amp;release_id=383326&amp;sort_order=desc&amp;ev=rb</t>
  </si>
  <si>
    <t>The Soft Parade</t>
  </si>
  <si>
    <t>1969 (1982)</t>
  </si>
  <si>
    <t>ELK 52 356</t>
  </si>
  <si>
    <t>Pen, hvit prislapp (kr 64,-)</t>
  </si>
  <si>
    <t>http://www.discogs.com/Doors-The-Soft-Parade/master/45384</t>
  </si>
  <si>
    <t>Other Voices  (reissue)</t>
  </si>
  <si>
    <t>1971 (1980)</t>
  </si>
  <si>
    <t>ELK 42 104</t>
  </si>
  <si>
    <t>http://www.discogs.com/Doors-Other-Voices-/master/45536</t>
  </si>
  <si>
    <t>http://www.discogs.com/Doors-Other-Voices/release/954149</t>
  </si>
  <si>
    <t>http://www.discogs.com/marketplace?sort=price&amp;release_id=954149&amp;sort_order=desc&amp;ev=rb</t>
  </si>
  <si>
    <t>The Eagles</t>
  </si>
  <si>
    <t>Their Greatest Hits 1971-1975</t>
  </si>
  <si>
    <t>Asylum Records</t>
  </si>
  <si>
    <t>6E-105</t>
  </si>
  <si>
    <t>http://www.discogs.com/Eagles-Their-Greatest-Hits-1971-1975/master/59509</t>
  </si>
  <si>
    <t>On the Border</t>
  </si>
  <si>
    <t>43005</t>
  </si>
  <si>
    <t>Spain</t>
  </si>
  <si>
    <t>Pen, liten rift i nederste hjørne, ryggen</t>
  </si>
  <si>
    <t>http://www.discogs.com/Eagles-On-The-Border/master/59491</t>
  </si>
  <si>
    <t>The Notting Hillbillies</t>
  </si>
  <si>
    <t>Missing... Presumed Having A Good Time</t>
  </si>
  <si>
    <t>842 671-1</t>
  </si>
  <si>
    <t>http://www.discogs.com/Notting-Hillbillies-Missing-Presumed-Having-A-Good-Time/master/66370</t>
  </si>
  <si>
    <t>http://www.discogs.com/Notting-Hillbillies-MissingPresumed-Having-A-Good-Time/release/518967</t>
  </si>
  <si>
    <t>http://www.discogs.com/marketplace?sort=price&amp;release_id=518967&amp;sort_order=desc&amp;ev=rb</t>
  </si>
  <si>
    <t>The Rolling Stones</t>
  </si>
  <si>
    <t>Goats Head Soup</t>
  </si>
  <si>
    <t>CUN 59101 L</t>
  </si>
  <si>
    <t>Pen, gatefold, hvit innerpose med info og bilder</t>
  </si>
  <si>
    <t>http://www.discogs.com/Rolling-Stones-Goats-Head-Soup/master/38643</t>
  </si>
  <si>
    <t>Undercover</t>
  </si>
  <si>
    <t>1A 064 1654361</t>
  </si>
  <si>
    <t>Pen, insert med tekster</t>
  </si>
  <si>
    <t>http://www.discogs.com/Rolling-Stones-Undercover/master/54355</t>
  </si>
  <si>
    <t>The September When</t>
  </si>
  <si>
    <t>Mother, I've been Kissed</t>
  </si>
  <si>
    <t>WEA</t>
  </si>
  <si>
    <t>9031-73588</t>
  </si>
  <si>
    <t>Pen, innerpose med tekster og bilder, hvit prislapp, kr 105,-</t>
  </si>
  <si>
    <t>http://www.discogs.com/September-When-Mother-Ive-Been-Kissed/master/239869</t>
  </si>
  <si>
    <t>Ulf Lundell</t>
  </si>
  <si>
    <t>Kär och Galen</t>
  </si>
  <si>
    <t>Sweetheart</t>
  </si>
  <si>
    <t>7C 062-35970</t>
  </si>
  <si>
    <t>http://www.discogs.com/Ulf-Lundell-K%C3%A4r-Och-Galen/master/138974</t>
  </si>
  <si>
    <t>Various</t>
  </si>
  <si>
    <t>Now That's What I Call Music #15 (2xLP)</t>
  </si>
  <si>
    <t>NOW 15</t>
  </si>
  <si>
    <t>Pen, gatefold (2LP)</t>
  </si>
  <si>
    <t>http://www.discogs.com/Various-Now-Thats-What-I-Call-Music-15/master/117992</t>
  </si>
  <si>
    <t>Now That's What I Call Music #17 (2xLP)</t>
  </si>
  <si>
    <t>NOW 17</t>
  </si>
  <si>
    <t>http://www.discogs.com/Various-Now-Thats-What-I-Call-Music-17/master/87802</t>
  </si>
  <si>
    <t>Land</t>
  </si>
  <si>
    <t>Ref</t>
  </si>
  <si>
    <t>Billy Ocean</t>
  </si>
  <si>
    <t>Suddenly</t>
  </si>
  <si>
    <t>Jive</t>
  </si>
  <si>
    <t>HIP 12</t>
  </si>
  <si>
    <t>Rift ved åpning, front</t>
  </si>
  <si>
    <t>Revnet inner sleeve</t>
  </si>
  <si>
    <t>http://www.discogs.com/Billy-Ocean-Suddenly/master/71664</t>
  </si>
  <si>
    <t>Björn Afzelius</t>
  </si>
  <si>
    <t>Tusen Bitar</t>
  </si>
  <si>
    <t>Rebelle records</t>
  </si>
  <si>
    <t>RLP 17</t>
  </si>
  <si>
    <t>http://www.discogs.com/Bj%C3%B6rn-Afzelius-Tusen-Bitar/master/83780</t>
  </si>
  <si>
    <t>Heaven (Maxisingle, 45rpm)</t>
  </si>
  <si>
    <t>1984/85</t>
  </si>
  <si>
    <t>A &amp; M Records</t>
  </si>
  <si>
    <t>392 019-1</t>
  </si>
  <si>
    <t>Ex-/ex</t>
  </si>
  <si>
    <t>http://www.discogs.com/Bryan-Adams-Heaven/master/54996</t>
  </si>
  <si>
    <t>Children of the revolution</t>
  </si>
  <si>
    <t>A complete musical experience (3xLP)</t>
  </si>
  <si>
    <t>Tellydisc Limited -</t>
  </si>
  <si>
    <t>TELLY 51</t>
  </si>
  <si>
    <t>Ex/ex</t>
  </si>
  <si>
    <t>http://www.discogs.com/Various-Children-Of-The-Revolution/release/721978</t>
  </si>
  <si>
    <t>Chris de Burgh</t>
  </si>
  <si>
    <t>Eastern Wind</t>
  </si>
  <si>
    <t>AMLH 64815</t>
  </si>
  <si>
    <t>Tekster/Lyrics</t>
  </si>
  <si>
    <t>Liten rift coverrygg</t>
  </si>
  <si>
    <t>http://www.discogs.com/Chris-de-Burgh-Eastern-Wind/master/137418</t>
  </si>
  <si>
    <t>Chris Rea</t>
  </si>
  <si>
    <t>On the Beach</t>
  </si>
  <si>
    <t>Magnet</t>
  </si>
  <si>
    <t>829 194-1</t>
  </si>
  <si>
    <t>Tekster (filmmusikk)</t>
  </si>
  <si>
    <t>http://www.discogs.com/%D0%9A%D1%80%D0%B8%D1%81-%D0%A0%D0%B8-%D0%9A%D1%80%D0%B8%D1%81-%D0%A0%D0%B8/master/114664</t>
  </si>
  <si>
    <t>Dance with a Stranger</t>
  </si>
  <si>
    <t>To</t>
  </si>
  <si>
    <t>Norsk Plateproduksjon</t>
  </si>
  <si>
    <t>IDP 7</t>
  </si>
  <si>
    <t>EX/EX</t>
  </si>
  <si>
    <t>http://www.discogs.com/Dance-With-A-Stranger-To/master/77649</t>
  </si>
  <si>
    <t>Deep Purple</t>
  </si>
  <si>
    <t>Fireball</t>
  </si>
  <si>
    <t>Harvest</t>
  </si>
  <si>
    <t>SHVL 793</t>
  </si>
  <si>
    <t>vg/vg-</t>
  </si>
  <si>
    <t>Dårlig liming, stiftet</t>
  </si>
  <si>
    <t>Soft inner sleeve</t>
  </si>
  <si>
    <t>http://www.discogs.com/Deep-Purple-Fireball/master/1632</t>
  </si>
  <si>
    <t>Dr Hook</t>
  </si>
  <si>
    <t>A little bit more</t>
  </si>
  <si>
    <t>EMI America</t>
  </si>
  <si>
    <t>4E 062-82193</t>
  </si>
  <si>
    <t>Ex-/ex-</t>
  </si>
  <si>
    <t>Liten rift åpning bak - men pen</t>
  </si>
  <si>
    <t>Tekster</t>
  </si>
  <si>
    <t>http://www.discogs.com/Dr-Hook-A-Little-Bit-More/master/105115</t>
  </si>
  <si>
    <t>Bankrupt</t>
  </si>
  <si>
    <t>E – ST 11397</t>
  </si>
  <si>
    <t>Ex-/vg</t>
  </si>
  <si>
    <t>Vinyl trenger en rens setter derfor gradering til vg</t>
  </si>
  <si>
    <t>LP 4 sticker</t>
  </si>
  <si>
    <t>http://www.discogs.com/Dr-Hook-Bankrupt/master/105114</t>
  </si>
  <si>
    <t>EMI (Capitol)</t>
  </si>
  <si>
    <t>EST 26037</t>
  </si>
  <si>
    <t>http://www.discogs.com/Dr-Hook-Greatest-Hits/master/105150</t>
  </si>
  <si>
    <t>Dr. Hook &amp; The Medicine Show</t>
  </si>
  <si>
    <t>Revisited (repress) – The best of Dr Hook</t>
  </si>
  <si>
    <t>81523 (C 34147)</t>
  </si>
  <si>
    <t>vg+/Ex-</t>
  </si>
  <si>
    <t>Liten rift i rygg</t>
  </si>
  <si>
    <t>http://www.discogs.com/Dr-Hook-And-The-Medicine-Show-Revisited-The-Best-Of-Dr-Hook-And-The-Medicine-Show/master/472760</t>
  </si>
  <si>
    <t>Sylvia's Mother</t>
  </si>
  <si>
    <t>1971(1972)</t>
  </si>
  <si>
    <t>vg+/vg+</t>
  </si>
  <si>
    <t>Liten rift åpning - men pen</t>
  </si>
  <si>
    <t>Nice Price sticker</t>
  </si>
  <si>
    <t>http://www.discogs.com/Doctor-Hook-And-The-Medicine-Show-Sylvias-Mother/master/165654</t>
  </si>
  <si>
    <t>The Ballad of Lucy Jordon</t>
  </si>
  <si>
    <t>CBS 80787</t>
  </si>
  <si>
    <t>Dårlig liming</t>
  </si>
  <si>
    <t>Rift inner sleeve</t>
  </si>
  <si>
    <t>http://www.discogs.com/Dr-Hook-The-Medicine-Show-The-Ballad-Of-Lucy-Jordon/release/2389128</t>
  </si>
  <si>
    <t>Ekseption</t>
  </si>
  <si>
    <t>Trinity</t>
  </si>
  <si>
    <t>1972 (1973)</t>
  </si>
  <si>
    <t>Philips</t>
  </si>
  <si>
    <t>6423 056 A</t>
  </si>
  <si>
    <t>Italy</t>
  </si>
  <si>
    <t>Gatefold</t>
  </si>
  <si>
    <t>http://www.discogs.com/Ekseption-Trinity/master/105627</t>
  </si>
  <si>
    <t>Emerson, Lake &amp; Palmer</t>
  </si>
  <si>
    <t>Pictures at an exhibition</t>
  </si>
  <si>
    <t>Manticore  (1972, Gatefold)</t>
  </si>
  <si>
    <t>K 33501</t>
  </si>
  <si>
    <t>http://www.discogs.com/Emerson-Lake-Palmer-Pictures-At-An-Exhibition/master/11839</t>
  </si>
  <si>
    <t>Welcome Back My Friends To The Show That Never Ends - Ladies And Gentlemen (3LP, LP1 mangler)</t>
  </si>
  <si>
    <t>Manticore</t>
  </si>
  <si>
    <t>K 63500</t>
  </si>
  <si>
    <t>VG-/VG</t>
  </si>
  <si>
    <t>Stor rift frontcover, side 1 og 2 (2 av 3 LPs, men ellers OK)</t>
  </si>
  <si>
    <t>http://www.discogs.com/Emerson-Lake-Palmer-Welcome-Back-My-Friends-To-The-Show-That-Never-Ends-Ladies-And-Gentlemen/master/12017</t>
  </si>
  <si>
    <t>Slowhand</t>
  </si>
  <si>
    <t>2479 201</t>
  </si>
  <si>
    <t>UK (teamtrykk Oslo)</t>
  </si>
  <si>
    <t>http://www.discogs.com/Eric-Clapton-Slowhand/master/433056</t>
  </si>
  <si>
    <t>Early Morning wake up call</t>
  </si>
  <si>
    <t>1984 (1985)</t>
  </si>
  <si>
    <t>Epic (CBS)</t>
  </si>
  <si>
    <t>EPC 26215</t>
  </si>
  <si>
    <t>Holland (Europe)</t>
  </si>
  <si>
    <t>Frankie Goes to Hollywood</t>
  </si>
  <si>
    <t>Welcome to the Pleasure dome</t>
  </si>
  <si>
    <t>ZTT</t>
  </si>
  <si>
    <t>ZTT IQ1</t>
  </si>
  <si>
    <t>http://www.discogs.com/Frankie-Goes-To-Hollywood-Welcome-To-The-Pleasuredome/master/71134</t>
  </si>
  <si>
    <t>After Hours</t>
  </si>
  <si>
    <t>Virgin Records</t>
  </si>
  <si>
    <t>212 558</t>
  </si>
  <si>
    <t>West Germany (Europe)</t>
  </si>
  <si>
    <t>http://www.discogs.com/Gary-Moore-After-Hours/master/44742</t>
  </si>
  <si>
    <t>Still Got the Blues</t>
  </si>
  <si>
    <t>Virgin</t>
  </si>
  <si>
    <t>VG/EX</t>
  </si>
  <si>
    <t>Hair (original soundtrack recording)</t>
  </si>
  <si>
    <t>Hair (original soundtrack recording) – 2xLP</t>
  </si>
  <si>
    <t>BL 83274(2)</t>
  </si>
  <si>
    <t>Gatefold, liten signatur, penn</t>
  </si>
  <si>
    <t>http://www.discogs.com/Galt-MacDermot-Hair-Original-Soundtrack-Recording/master/122896</t>
  </si>
  <si>
    <t>Hair (Popular Music's Golden Hit Parade)</t>
  </si>
  <si>
    <t>Reader's Digest, Polydor</t>
  </si>
  <si>
    <t>RDS 9039</t>
  </si>
  <si>
    <t>Dårlig liming samt signatur, tusjpenn</t>
  </si>
  <si>
    <t>http://www.discogs.com/master/view/93775</t>
  </si>
  <si>
    <t>http://www.discogs.com/Original-London-Cast-Of-Hair-Hair-Popular-Musics-Golden-Hit-Parade/release/1159137</t>
  </si>
  <si>
    <t>Humble Pie</t>
  </si>
  <si>
    <t>Performance: Rockin' The Fillmore</t>
  </si>
  <si>
    <t>AMLH 63506</t>
  </si>
  <si>
    <t>VG-/Ex--/vg/</t>
  </si>
  <si>
    <t>Rift bak, slitt cover, pløsete åpning, g/f, vinyl spiller OK side 1, litt knitring side 2</t>
  </si>
  <si>
    <t>2xSoft inner sleeves</t>
  </si>
  <si>
    <t>http://www.discogs.com/Humble-Pie-Performance-Rockin-The-Fillmore/master/79292</t>
  </si>
  <si>
    <t>http://www.ebay.com/sch/i.html?_odkw="humble+pie"&amp;_dcat=176985&amp;_ipg=200&amp;_ftrv=1&amp;Record%2520Size=12%2522&amp;Duration=Double%2520LP&amp;LH_ItemCondition=3000&amp;_sop=3&amp;_osacat=176985&amp;_from=R40&amp;_dmd=1&amp;_ftrt=901&amp;_trksid=p2045573.m570.l1313.TR2.TRC0.A0.X"humble+pie"+fillmore&amp;_nkw="humble+pie"+fillmore&amp;_sacat=176985</t>
  </si>
  <si>
    <t>Jack Bruce (with Jon Hiseman, John Mclaughlin, etc)</t>
  </si>
  <si>
    <t>Things we Like</t>
  </si>
  <si>
    <t>1970</t>
  </si>
  <si>
    <t>2343-033</t>
  </si>
  <si>
    <t>Ex/ex-/vg(+)</t>
  </si>
  <si>
    <t>En del knitring side 2, ellers OK</t>
  </si>
  <si>
    <t>http://www.discogs.com/Jack-Bruce-Things-We-Like/master/94067</t>
  </si>
  <si>
    <t>http://www.discogs.com/Jack-Bruce-With-John-McLaughlin-Dick-Heckstall-Smith-Jon-Hiseman-Things-We-Like/release/641807</t>
  </si>
  <si>
    <t>http://www.discogs.com/marketplace?sort=price&amp;release_id=641807&amp;sort_order=desc&amp;ev=rb</t>
  </si>
  <si>
    <t>Mads Eriksen</t>
  </si>
  <si>
    <t>Storyteller</t>
  </si>
  <si>
    <t> CNR records</t>
  </si>
  <si>
    <t>MELP 9110</t>
  </si>
  <si>
    <t>Ex-/Ex-</t>
  </si>
  <si>
    <t>Litt slitasje i kantene på cover</t>
  </si>
  <si>
    <t>http://www.discogs.com/Mads-Eriksen-Storyteller/release/3649189</t>
  </si>
  <si>
    <t>http://kvalitetsartister.no/mads-eriksen/</t>
  </si>
  <si>
    <t>Pat Metheny Group </t>
  </si>
  <si>
    <t>The Falcon And The Snowman incl. David Bowie hit</t>
  </si>
  <si>
    <t>1A 064-24 0305 1</t>
  </si>
  <si>
    <t>http://www.discogs.com/Pat-Metheny-Group-The-Falcon-And-The-Snowman-Original-Motion-Picture-Soundtrack/master/54858</t>
  </si>
  <si>
    <t>Percy Sledge</t>
  </si>
  <si>
    <t>The Ultimate Collection</t>
  </si>
  <si>
    <t>Atlantic</t>
  </si>
  <si>
    <t>UK: WX89</t>
  </si>
  <si>
    <t>http://www.discogs.com/Percy-Sledge-The-Ultimate-Collection-When-A-Man-Loves-A-Woman/master/305666</t>
  </si>
  <si>
    <t>The Wall (2LP)</t>
  </si>
  <si>
    <t>7C 156-63410/11</t>
  </si>
  <si>
    <t>http://www.discogs.com/Pink-Floyd-The-Wall/master/11329</t>
  </si>
  <si>
    <t>Atlantic Crossing</t>
  </si>
  <si>
    <t>K 56151</t>
  </si>
  <si>
    <t>vg/EX</t>
  </si>
  <si>
    <t>Rift ved åpning</t>
  </si>
  <si>
    <t>http://www.discogs.com/Rod-Stewart-Atlantic-Crossing/master/68399</t>
  </si>
  <si>
    <t>Never a Dull Moment</t>
  </si>
  <si>
    <t>SRM 1 646</t>
  </si>
  <si>
    <t>Ex-/vg(+)</t>
  </si>
  <si>
    <t>Pent cover med utbrett etc, knitring side 1</t>
  </si>
  <si>
    <t>Soft inner sleeve – hvitt (rift)</t>
  </si>
  <si>
    <t>http://www.discogs.com/Rod-Stewart-Never-A-Dull-Moment/master/68333</t>
  </si>
  <si>
    <t>Sanne Salomonsen</t>
  </si>
  <si>
    <t>Sanne</t>
  </si>
  <si>
    <t>S 209 976</t>
  </si>
  <si>
    <t>Denmark</t>
  </si>
  <si>
    <t>Ex/Ex</t>
  </si>
  <si>
    <t>http://www.discogs.com/Sanne-Salomonsen-Sanne/master/200426</t>
  </si>
  <si>
    <t>Viva Santana (3xLP, mangler 24 page booklet)</t>
  </si>
  <si>
    <t>CBS 462500 1</t>
  </si>
  <si>
    <t>Sticker, info 24 page booklet</t>
  </si>
  <si>
    <t>http://www.discogs.com/Santana-Viva-Santana/master/240042</t>
  </si>
  <si>
    <t>Sternklang</t>
  </si>
  <si>
    <t>eclectical wires – volume one (10 tommer)</t>
  </si>
  <si>
    <t>dbut records</t>
  </si>
  <si>
    <t>10 tommer</t>
  </si>
  <si>
    <t>http://www.discogs.com/Sternklang-Eclectical-Wires-Volume-One/release/221263</t>
  </si>
  <si>
    <t>Steve Winwood</t>
  </si>
  <si>
    <t>Roll with it</t>
  </si>
  <si>
    <t>209 165-630</t>
  </si>
  <si>
    <t>http://www.discogs.com/Steve-Winwood-Roll-With-It/master/88246</t>
  </si>
  <si>
    <t>Supertramp</t>
  </si>
  <si>
    <t>Breakfast in America</t>
  </si>
  <si>
    <t>AMLK 64747</t>
  </si>
  <si>
    <t>vg/vg+</t>
  </si>
  <si>
    <t>En del kanslitasje, pent originalt innercover med tekster</t>
  </si>
  <si>
    <t>Lett subb før 1. sang starter, side 1</t>
  </si>
  <si>
    <t>http://www.discogs.com/Supertramp-Breakfast-In-America/master/25362</t>
  </si>
  <si>
    <t>Even in the Quietest moments</t>
  </si>
  <si>
    <t>AMLK 64634</t>
  </si>
  <si>
    <t>UK (Holland)</t>
  </si>
  <si>
    <t>En del kanslitasje, revnet inner sleeve</t>
  </si>
  <si>
    <t>http://www.discogs.com/Supertramp-Even-In-The-Quietest-Moments/master/25381</t>
  </si>
  <si>
    <t>The history of Rock (2xLP)</t>
  </si>
  <si>
    <t>Volume Twenty Nine (Toto, Journey, Reo Speedwagon, Blue Oÿster cult)</t>
  </si>
  <si>
    <t>HRL 029</t>
  </si>
  <si>
    <t>http://www.discogs.com/Various-The-History-Of-Rock-Volume-Twenty-Nine/release/1673212</t>
  </si>
  <si>
    <t>Volume Twenty Seven (Black Sabbath,Deep Purple, Wishbone Ash, Mott the Hoople)</t>
  </si>
  <si>
    <t>HRL 027</t>
  </si>
  <si>
    <t>http://www.discogs.com/Various-The-History-Of-Rock-Volume-Twenty-Seven/release/1996723</t>
  </si>
  <si>
    <t>Traveling Wilburys</t>
  </si>
  <si>
    <t>Volume One</t>
  </si>
  <si>
    <t>Wilbury records</t>
  </si>
  <si>
    <t> 925 796-1, WX 224</t>
  </si>
  <si>
    <t>http://www.discogs.com/Traveling-Wilburys-Volume-One/master/43185</t>
  </si>
  <si>
    <t>Emi Svenske AB</t>
  </si>
  <si>
    <t>VG+/Ex</t>
  </si>
  <si>
    <t>Innleggsbok med tekster!</t>
  </si>
  <si>
    <t>Usa for Africa</t>
  </si>
  <si>
    <t>We are the world (maxisingle, 45RPM)</t>
  </si>
  <si>
    <t>12-6112</t>
  </si>
  <si>
    <t>http://www.discogs.com/USA-For-Africa-We-Are-The-World/release/413712</t>
  </si>
  <si>
    <t>Van Halen</t>
  </si>
  <si>
    <t>92-3985-1</t>
  </si>
  <si>
    <t>Soft inner sleeve – hvitt originalt</t>
  </si>
  <si>
    <t>http://www.discogs.com/Van-Halen-1984/master/29419</t>
  </si>
  <si>
    <t>Van halen</t>
  </si>
  <si>
    <t>Women and Children first</t>
  </si>
  <si>
    <t>K 56 793/WB 56793</t>
  </si>
  <si>
    <t>Midprice sticker</t>
  </si>
  <si>
    <t>http://www.discogs.com/Van-Halen-Women-And-Children-First/master/29443</t>
  </si>
  <si>
    <t>Vårsøg</t>
  </si>
  <si>
    <t>Vårsøgs Utvalgte</t>
  </si>
  <si>
    <t>Arctic records</t>
  </si>
  <si>
    <t>ARC 8665</t>
  </si>
  <si>
    <t>http://www.discogs.com/V%C3%A5rs%C3%B8g-V%C3%A5rs%C3%B8gs-Utvalgte/release/4622606</t>
  </si>
  <si>
    <t>Wings</t>
  </si>
  <si>
    <t>London Town</t>
  </si>
  <si>
    <t>MPL Communications</t>
  </si>
  <si>
    <t>7C 062-60521</t>
  </si>
  <si>
    <t>Rift cover, nederst</t>
  </si>
  <si>
    <t>http://www.discogs.com/Wings-London-Town/master/48936</t>
  </si>
  <si>
    <t>Åge Aleksandersen</t>
  </si>
  <si>
    <t>Solregn</t>
  </si>
  <si>
    <t>Plateselskapet A/S</t>
  </si>
  <si>
    <t>GHP 31</t>
  </si>
  <si>
    <t>http://www.discogs.com/%C3%85ge-Aleksandersen-Solregn/master/204353</t>
  </si>
  <si>
    <t>Blind Date</t>
  </si>
  <si>
    <t>Dangers of Love</t>
  </si>
  <si>
    <t>Epic-cbs</t>
  </si>
  <si>
    <t>EPC 25712</t>
  </si>
  <si>
    <t>http://www.discogs.com/Blind-Date-Dangers-Of-Love/master/321136</t>
  </si>
  <si>
    <t>Faster than the speed of the Night</t>
  </si>
  <si>
    <t>ex/ex</t>
  </si>
  <si>
    <t>Dag Kolsrud</t>
  </si>
  <si>
    <t>December</t>
  </si>
  <si>
    <t>Jean-Michel Jarre</t>
  </si>
  <si>
    <t>Waiting for Costeau</t>
  </si>
  <si>
    <t>http://www.allmusic.com/album/waiting-for-cousteau-mw0000690300</t>
  </si>
  <si>
    <t>Level 42</t>
  </si>
  <si>
    <t>Level Best</t>
  </si>
  <si>
    <t>http://www.allmusic.com/album/level-best-mw0000203543</t>
  </si>
  <si>
    <t>Lili &amp; Sussie</t>
  </si>
  <si>
    <t>Anytime</t>
  </si>
  <si>
    <t>http://www.discogs.com/Lili-Sussie-Anytime/master/22223</t>
  </si>
  <si>
    <t>Living Colour</t>
  </si>
  <si>
    <t>Vivid – heavy</t>
  </si>
  <si>
    <t>http://en.wikipedia.org/wiki/Vivid_(album)</t>
  </si>
  <si>
    <t>London Symphony Orchestra</t>
  </si>
  <si>
    <t>The Power of classic rock</t>
  </si>
  <si>
    <t>Portait</t>
  </si>
  <si>
    <t>PRT 10049</t>
  </si>
  <si>
    <t>http://www.discogs.com/London-Symphony-Orchestra-The-Power-Of-Classic-Rock/master/375877</t>
  </si>
  <si>
    <t>Madonna</t>
  </si>
  <si>
    <t>Erotica (2xLP)</t>
  </si>
  <si>
    <t>9362-45031-1</t>
  </si>
  <si>
    <t>ex-/ex</t>
  </si>
  <si>
    <t>g/f, org innercovere med tekster/info</t>
  </si>
  <si>
    <t>http://www.discogs.com/Madonna-Erotica/master/34414</t>
  </si>
  <si>
    <t>http://www.discogs.com/Madonna-Erotica/release/78689</t>
  </si>
  <si>
    <t>http://www.discogs.com/sell/release/78689?sort=price%2Cdesc&amp;ev=rb</t>
  </si>
  <si>
    <t>Like a Prayer</t>
  </si>
  <si>
    <t>Sire</t>
  </si>
  <si>
    <t>925 844-1</t>
  </si>
  <si>
    <t>Pen original soft innerpose med tekster</t>
  </si>
  <si>
    <t>http://www.discogs.com/Madonna-Like-A-Prayer/master/34627</t>
  </si>
  <si>
    <t>Like a Virgin</t>
  </si>
  <si>
    <t>925 181-1</t>
  </si>
  <si>
    <t>http://www.discogs.com/Madonna-Like-A-Virgin/master/18021</t>
  </si>
  <si>
    <t>http://www.discogs.com/Madonna-Like-A-Virgin/release/3375557</t>
  </si>
  <si>
    <t>The Immaculate collection (2LP)</t>
  </si>
  <si>
    <t>Marc Cohn</t>
  </si>
  <si>
    <t>http://www.allmusic.com/album/marc-cohn-mw0000691871</t>
  </si>
  <si>
    <t>http://www.discogs.com/Marc-Cohn-Marc-Cohn/release/1883592</t>
  </si>
  <si>
    <t>http://www.discogs.com/marketplace?sort=price&amp;release_id=1883592&amp;sort_order=desc&amp;ev=rb</t>
  </si>
  <si>
    <t>MC Hammer</t>
  </si>
  <si>
    <t>Please Hammer, Don't Hurt 'Em</t>
  </si>
  <si>
    <t>http://www.allmusic.com/album/please-hammer-dont-hurt-em-mw0000207044</t>
  </si>
  <si>
    <t>ON and ON</t>
  </si>
  <si>
    <t>III</t>
  </si>
  <si>
    <t>http://www.discogs.com/Jon-Balke-Per-J%C3%B8rgensen-Audun-Kleive-On-And-On/release/3014952</t>
  </si>
  <si>
    <t>One 2 Many</t>
  </si>
  <si>
    <t>Mirror (Dag Kolsrud etc)</t>
  </si>
  <si>
    <t>http://no.wikipedia.org/wiki/One_2_Many</t>
  </si>
  <si>
    <t>Behaviour</t>
  </si>
  <si>
    <t>Sam Brown</t>
  </si>
  <si>
    <t>April Moon</t>
  </si>
  <si>
    <t>http://www.allmusic.com/artist/sam-brown-mn0000592098</t>
  </si>
  <si>
    <t>Soul II Soul</t>
  </si>
  <si>
    <t>A New Decade</t>
  </si>
  <si>
    <t>http://en.wikipedia.org/wiki/Vol._II:_1990_%E2%80%93_A_New_Decade</t>
  </si>
  <si>
    <t>Steve Coleman and five elements</t>
  </si>
  <si>
    <t>Black Science</t>
  </si>
  <si>
    <t>http://en.wikipedia.org/wiki/Steve_Coleman</t>
  </si>
  <si>
    <t>The Beautiful South</t>
  </si>
  <si>
    <t>You Keep It All In (maxi-single, 45rpm)</t>
  </si>
  <si>
    <t>http://www.allmusic.com/song/you-keep-it-all-in-mt0010567000</t>
  </si>
  <si>
    <t>The Proclaimers</t>
  </si>
  <si>
    <t>This is the Story</t>
  </si>
  <si>
    <t>Cut off ene hjørnet</t>
  </si>
  <si>
    <t>Conspiracy of Hope - Honouring the Amnesty International's 25th Anniversary</t>
  </si>
  <si>
    <t>830 588-1</t>
  </si>
  <si>
    <t>http://www.discogs.com/Various-Conspiracy-Of-Hope/master/266888</t>
  </si>
  <si>
    <t>A-ha</t>
  </si>
  <si>
    <t>Scoundrel Days</t>
  </si>
  <si>
    <t>1-25501</t>
  </si>
  <si>
    <t>http://www.discogs.com/A-Ha-Scoundrel-Days/master/11171</t>
  </si>
  <si>
    <t>Aunt Mary</t>
  </si>
  <si>
    <t>The Best of Aunt Mary</t>
  </si>
  <si>
    <t>6478 009</t>
  </si>
  <si>
    <t>Teamtrykk/Norway</t>
  </si>
  <si>
    <t>ex-/vg+</t>
  </si>
  <si>
    <t>http://www.discogs.com/Aunt-Mary-The-Best-Of-Aunt-Mary/release/2703065</t>
  </si>
  <si>
    <t>Avgang</t>
  </si>
  <si>
    <t>Henger Høyt / Johnnyen Meg &amp; Tom (7')</t>
  </si>
  <si>
    <t>Busserulls</t>
  </si>
  <si>
    <t>Å Då Lo Eg!</t>
  </si>
  <si>
    <t>http://www.discogs.com/Busserulls-%C3%85-D%C3%A5-Lo-Eg/master/659955</t>
  </si>
  <si>
    <t>CC Cowboys</t>
  </si>
  <si>
    <t>Blodsbrødre</t>
  </si>
  <si>
    <t>Org inner m/tekster</t>
  </si>
  <si>
    <t>December (1990)</t>
  </si>
  <si>
    <t>Dance With a Stranger</t>
  </si>
  <si>
    <t>IDP1</t>
  </si>
  <si>
    <t>Original inner m/tekster</t>
  </si>
  <si>
    <t>Atmosphere</t>
  </si>
  <si>
    <t>IDP 17</t>
  </si>
  <si>
    <t>Innerpose med tekster</t>
  </si>
  <si>
    <t>http://www.discogs.com/Dance-With-A-Stranger-Atmosphere/master/225963</t>
  </si>
  <si>
    <t>http://www.discogs.com/Dance-With-A-Stranger-Atmosphere/release/3363846</t>
  </si>
  <si>
    <t>Suser Avgårde</t>
  </si>
  <si>
    <t>SLP 15004</t>
  </si>
  <si>
    <t>ex-/ex-</t>
  </si>
  <si>
    <t>Original inner, anonymt klistremerke: Record belongs to Nicky (skjult, coverpappen)</t>
  </si>
  <si>
    <t>http://www.discogs.com/deLillos-Suser-Avgårde/master/1060</t>
  </si>
  <si>
    <t>http://www.discogs.com/buy/Vinyl/deLillos-Suser-Avgårde/127566402?sort=price&amp;&amp;sort_order=descev=bp_titl</t>
  </si>
  <si>
    <t>Difference</t>
  </si>
  <si>
    <t>6317 501</t>
  </si>
  <si>
    <t>Litt dårlig liming topp/bunn</t>
  </si>
  <si>
    <t>http://www.discogs.com/Difference-Difference/release/3109170</t>
  </si>
  <si>
    <t>Jubileum 1967-1977</t>
  </si>
  <si>
    <t>9114 201</t>
  </si>
  <si>
    <t>vg/vg</t>
  </si>
  <si>
    <t>http://www.discogs.com/Difference-Jubileum-1967-1977/release/5010258</t>
  </si>
  <si>
    <t>Dollie De Luxe - 2LP</t>
  </si>
  <si>
    <t>Which Witch på Slottsfjellet (2xLP, musical)</t>
  </si>
  <si>
    <t>Notabene Records</t>
  </si>
  <si>
    <t>NBLP 014</t>
  </si>
  <si>
    <t>Pen, gatefold, blå innerposer med tekster/info</t>
  </si>
  <si>
    <t>http://www.discogs.com/Dollie-De-Luxe-Which-Witch-P%C3%A5-Slottsfjellet/master/430479</t>
  </si>
  <si>
    <t>Dollie De Luxe</t>
  </si>
  <si>
    <t>Which Witch (1LP, studio)</t>
  </si>
  <si>
    <t>Dronning Mauds Land</t>
  </si>
  <si>
    <t>ex+/ex+</t>
  </si>
  <si>
    <t>http://www.discogs.com/Dronning-Mauds-Land-Dronning-Mauds-Land/master/385696</t>
  </si>
  <si>
    <t>http://www.discogs.com/Dronning-Mauds-Land-Dronning-Mauds-Land/release/3139744</t>
  </si>
  <si>
    <t>Eberson &amp; Endresen</t>
  </si>
  <si>
    <t>Pigs and Poetry</t>
  </si>
  <si>
    <t>ex/m-</t>
  </si>
  <si>
    <t>Hellbillies</t>
  </si>
  <si>
    <t>Tretten (2LP og 2CD)</t>
  </si>
  <si>
    <t>http://www.discogs.com/Hellbillies-Tretten/master/745304</t>
  </si>
  <si>
    <t>http://www.discogs.com/Popol-Ace-Stolen-From-Time/release/5285583</t>
  </si>
  <si>
    <t>Jahn Teigen</t>
  </si>
  <si>
    <t>76-83 (samleplate)</t>
  </si>
  <si>
    <t>Klovn uten Scene</t>
  </si>
  <si>
    <t>ex-/ex</t>
  </si>
  <si>
    <t>Svært nok for meg</t>
  </si>
  <si>
    <t>lp 1375291</t>
  </si>
  <si>
    <t>vg+/ex-</t>
  </si>
  <si>
    <t>Bra</t>
  </si>
  <si>
    <t>Jon Eberson Group</t>
  </si>
  <si>
    <t>Jive Talking</t>
  </si>
  <si>
    <t>85280</t>
  </si>
  <si>
    <t>skrift bak</t>
  </si>
  <si>
    <t>http://www.discogs.com/Jon-Eberson-Group-Jive-Talking/master/321187</t>
  </si>
  <si>
    <t>Jørn Hoel</t>
  </si>
  <si>
    <t>Varme ut av is</t>
  </si>
  <si>
    <t>833101-1</t>
  </si>
  <si>
    <t>http://www.discogs.com/Jørn-Hoel-Varme-Ut-Av-Is/master/343455</t>
  </si>
  <si>
    <t>http://www.discogs.com/Jørn-Hoel-Varme-Ut-Av-Is/release/1408233</t>
  </si>
  <si>
    <t>Det ingen andre får</t>
  </si>
  <si>
    <t>837604-1</t>
  </si>
  <si>
    <t>http://www.discogs.com/Jørn-Hoel-Det-Ingen-Andre-Får/master/117072</t>
  </si>
  <si>
    <t>http://www.discogs.com/Jørn-Hoel-Det-Ingen-Andre-Får/release/1626645</t>
  </si>
  <si>
    <t>Ketil Bjørnstad/Stavangerensemblet</t>
  </si>
  <si>
    <t>30-års krigen</t>
  </si>
  <si>
    <t>http://www.discogs.com/Ketil-Bjørnstad-Stavangerensemblet-30-Årskrigen/master/325164</t>
  </si>
  <si>
    <t>Kids</t>
  </si>
  <si>
    <t>Norske jenter</t>
  </si>
  <si>
    <t>CBS ‎– 84485</t>
  </si>
  <si>
    <t>vg++/vg+</t>
  </si>
  <si>
    <t>Original inner</t>
  </si>
  <si>
    <t>http://www.discogs.com/Kids-Norske-Jenter/release/2481552</t>
  </si>
  <si>
    <t>Norske Jenter</t>
  </si>
  <si>
    <t>Sønner av Norge</t>
  </si>
  <si>
    <t>http://www.discogs.com/Kids-Sønner-Av-Norge/master/690977</t>
  </si>
  <si>
    <t>Lava</t>
  </si>
  <si>
    <t>Cruisin'</t>
  </si>
  <si>
    <t>Lillebjørn Nilsen</t>
  </si>
  <si>
    <t>...og Fia hadde sko</t>
  </si>
  <si>
    <t>2920 119</t>
  </si>
  <si>
    <t>http://www.discogs.com/Lillebjørn-Nilsen-Og-Fia-Hadde-Sko/master/312901</t>
  </si>
  <si>
    <t>http://www.discogs.com/Lillebjørn-Nilsen-Og-Fia-Hadde-Sko/release/2360772</t>
  </si>
  <si>
    <t>Litt kantslitasje, cover</t>
  </si>
  <si>
    <t>Marquee Band (KRS)</t>
  </si>
  <si>
    <t>Verken Fioliner Eller Englekor</t>
  </si>
  <si>
    <t>6327 038</t>
  </si>
  <si>
    <t>Scandinavia</t>
  </si>
  <si>
    <t>http://www.discogs.com/Marquee-Band-Verken-Fioliner-Eller-Englekor/release/1526733</t>
  </si>
  <si>
    <t>Norwegian Wood (fra Moss)</t>
  </si>
  <si>
    <t>Woodchoppers</t>
  </si>
  <si>
    <t>vg-/vg</t>
  </si>
  <si>
    <t>http://www.discogs.com/Norwegian-Wood-Woodchoppers/release/5120982</t>
  </si>
  <si>
    <t>Ole Paus, Ketil Bjørnstad, Lise Madsen, Moses og de andre</t>
  </si>
  <si>
    <t>Ole Paus, Ketil Bjørnstad, Lise Madsen, Moses og de andre (2LP)</t>
  </si>
  <si>
    <t>vg-/ex-</t>
  </si>
  <si>
    <t>Odd Børretzen</t>
  </si>
  <si>
    <t>http://www.discogs.com/Odd-B%C3%B8rretzen-Odd-B%C3%B8rretzen/master/599357</t>
  </si>
  <si>
    <t>Ole Paus</t>
  </si>
  <si>
    <t>Paus-Posten</t>
  </si>
  <si>
    <t>http://www.discogs.com/Ole-Paus-Paus-Posten/release/1984668</t>
  </si>
  <si>
    <t>Nye Paus-Posten</t>
  </si>
  <si>
    <t>http://www.discogs.com/Ole-Paus-Nye-Paus-Posten/release/2360259</t>
  </si>
  <si>
    <t>III (1991)</t>
  </si>
  <si>
    <t>Mirror (1988) - har to eksemplarer t.s.</t>
  </si>
  <si>
    <t>Popol Ace</t>
  </si>
  <si>
    <t>Stolen From Time (kun LP, mangler yttercover)</t>
  </si>
  <si>
    <t>-/vg</t>
  </si>
  <si>
    <t>Ligger i heavy metal 3LP box med Black Sabbath, Judas Priest, Motorhead</t>
  </si>
  <si>
    <t>http://www.discogs.com/Popol-Ace-Stolen-From-Time/master/100530</t>
  </si>
  <si>
    <t>Prudence</t>
  </si>
  <si>
    <t>Drunk and happy</t>
  </si>
  <si>
    <t>vg/ex-</t>
  </si>
  <si>
    <t>Tomorrow may be Vanished</t>
  </si>
  <si>
    <t>g/g</t>
  </si>
  <si>
    <t>woc, wol</t>
  </si>
  <si>
    <t>The Pussycats</t>
  </si>
  <si>
    <t>Mrrr...</t>
  </si>
  <si>
    <t>623 020</t>
  </si>
  <si>
    <t>vg+/vg</t>
  </si>
  <si>
    <t>En del kantslit, bør limes - ellers OK</t>
  </si>
  <si>
    <t>http://www.discogs.com/Pussycats-MrrrMrrr/master/321449</t>
  </si>
  <si>
    <t>http://www.discogs.com/Pussycats-MrrrMrrr/release/2038202</t>
  </si>
  <si>
    <t>http://www.discogs.com/marketplace?release_id=2038202&amp;ev=rb</t>
  </si>
  <si>
    <t>Sharks &amp; Whales</t>
  </si>
  <si>
    <t>Reaped By Man (Mads Eriksen etc)</t>
  </si>
  <si>
    <t>Big Hand Records</t>
  </si>
  <si>
    <t>BHL 15001</t>
  </si>
  <si>
    <t>http://www.discogs.com/Sharks-Whales-Reaped-By-Man/master/157111</t>
  </si>
  <si>
    <t>http://www.discogs.com/Sharks-Whales-Reaped-By-Man/release/1416268</t>
  </si>
  <si>
    <t>Tangle Edge</t>
  </si>
  <si>
    <t>Eulogy</t>
  </si>
  <si>
    <t>nm/nm</t>
  </si>
  <si>
    <t>Entangled Scorpio (3xLP)</t>
  </si>
  <si>
    <t>Teddy Nelson &amp; The Flying Norwegians</t>
  </si>
  <si>
    <t>Point Of Departure</t>
  </si>
  <si>
    <t>http://www.discogs.com/Teddy-Nelson-Flying-Norwegians-The-Point-Of-Departure/release/5513641</t>
  </si>
  <si>
    <t>The Monroes</t>
  </si>
  <si>
    <t>Face Another Day</t>
  </si>
  <si>
    <t>http://www.discogs.com/Monroes-Face-Another-Day/master/56358</t>
  </si>
  <si>
    <t>Titanic</t>
  </si>
  <si>
    <t>S 64104</t>
  </si>
  <si>
    <t>Original innerpose, initialer label og cover, ringwear</t>
  </si>
  <si>
    <t>http://www.discogs.com/Titanic-Titanic/master/125373</t>
  </si>
  <si>
    <t>http://www.discogs.com/Titanic-Titanic/release/1897142</t>
  </si>
  <si>
    <t>http://www.discogs.com/marketplace?sort=price&amp;release_id=1897142&amp;sort_order=desc&amp;ev=rb</t>
  </si>
  <si>
    <t>The Best Of Titanic</t>
  </si>
  <si>
    <t>Embassy </t>
  </si>
  <si>
    <t> EMB 31112</t>
  </si>
  <si>
    <t>http://www.discogs.com/Titanic-The-Best-Of-Titanic/release/1232735</t>
  </si>
  <si>
    <t>vg-/vg+</t>
  </si>
  <si>
    <t>TNT</t>
  </si>
  <si>
    <t>Tell No Tales</t>
  </si>
  <si>
    <t>830979-1</t>
  </si>
  <si>
    <t>http://www.discogs.com/master/view/40564</t>
  </si>
  <si>
    <t>http://www.discogs.com/TNT-Tell-No-Tales/release/644907</t>
  </si>
  <si>
    <t>http://www.discogs.com/marketplace?sort=price&amp;release_id=644907&amp;sort_order=desc&amp;ev=rb</t>
  </si>
  <si>
    <t>Tobben &amp; Ero</t>
  </si>
  <si>
    <t>Fordums Frukter, Friske Frø</t>
  </si>
  <si>
    <t>Unit Five</t>
  </si>
  <si>
    <t>Ængel Med Skit På Vingan</t>
  </si>
  <si>
    <t>http://www.discogs.com/Unit-Five-%C3%86ngel-Med-Skit-P%C3%A5-Vingan/master/84057</t>
  </si>
  <si>
    <t>Viggo Sandvik</t>
  </si>
  <si>
    <t>Fisking i Valdres (signert Viggo Sandvik)</t>
  </si>
  <si>
    <t>Opal Records</t>
  </si>
  <si>
    <t>SLP 99009</t>
  </si>
  <si>
    <t>http://www.discogs.com/Viggo-Sandvik-Fisking-I-Valdres/master/476428</t>
  </si>
  <si>
    <t>http://www.discogs.com/Viggo-Sandvik-Fisking-I-Valdres/release/3234014</t>
  </si>
  <si>
    <t>Øystein Sunde</t>
  </si>
  <si>
    <t>Det året det var så bratt</t>
  </si>
  <si>
    <t>S 64610</t>
  </si>
  <si>
    <t>g/f, flott cover, soft innerpose</t>
  </si>
  <si>
    <t>http://www.discogs.com/Øystein-Sunde-Det-Året-Det-Var-Så-Bratt/master/519289</t>
  </si>
  <si>
    <t>http://www.discogs.com/Øystein-Sunde-Det-Året-Det-Var-Så-Bratt/release/1247402</t>
  </si>
  <si>
    <t>Ytre Sulöens Jass-Ensemble</t>
  </si>
  <si>
    <t>Jass</t>
  </si>
  <si>
    <t>http://www.discogs.com/Ytre-Sul%C3%B6ens-Jass-Ensemble-Jass/release/4364831</t>
  </si>
  <si>
    <t>Levva Livet!</t>
  </si>
  <si>
    <t>Uspilt</t>
  </si>
  <si>
    <t>Åge Aleksandersen og Sambandet</t>
  </si>
  <si>
    <t>Pent cover men cover må limes i sidene</t>
  </si>
  <si>
    <t>http://www.discogs.com/Åge-Aleksandersen-Og-Sambandet-Levvá-Livet/master/462041</t>
  </si>
  <si>
    <t>Dains med mæ</t>
  </si>
  <si>
    <t>Norsk Plateselskap</t>
  </si>
  <si>
    <t>NOP 1919</t>
  </si>
  <si>
    <t>Utbrett, myke innercover, tekster i utbrett, litt dårlig liming begge lommer</t>
  </si>
  <si>
    <t>http://www.discogs.com/Åge-Aleksandersen-Og-Sambandet-Dains-Me-Mæ/master/274159</t>
  </si>
  <si>
    <t>http://www.discogs.com/Åge-Aleksandersen-Og-Sambandet-Dains-Me-Mæ/release/2238456</t>
  </si>
  <si>
    <t>7800 Namsos</t>
  </si>
  <si>
    <t>2382 057</t>
  </si>
  <si>
    <t>Cover gått opp i limingen - «utbrett»</t>
  </si>
  <si>
    <t>http://www.discogs.com/Åge-Aleksandersen-7800-Namsos/master/544413</t>
  </si>
  <si>
    <t>http://www.discogs.com/Åge-Aleksandersen-7800-Namsos/release/4043126</t>
  </si>
  <si>
    <t>Antall LPer</t>
  </si>
  <si>
    <t>Pris utgave discogs</t>
  </si>
  <si>
    <t>Varighet</t>
  </si>
  <si>
    <t>Terje Tjemsland, Rogaland</t>
  </si>
  <si>
    <t>8 Cder (Nightwish, Tristania, etc)</t>
  </si>
  <si>
    <t>Thor Thu</t>
  </si>
  <si>
    <t>Mottatt tirsdag 25.01.2014</t>
  </si>
  <si>
    <t>Diverse Cder</t>
  </si>
  <si>
    <t>Deep Purple, Van Halen, etc</t>
  </si>
  <si>
    <t>Manfred Mann's Earth Band</t>
  </si>
  <si>
    <t>Criminal Tango</t>
  </si>
  <si>
    <t>207 629</t>
  </si>
  <si>
    <t>Europa</t>
  </si>
  <si>
    <t>http://www.discogs.com/Manfred-Manns-Earth-Band-with-Chris-Thompson-Criminal-Tango/master/3599</t>
  </si>
  <si>
    <t>Meat Loaf</t>
  </si>
  <si>
    <t>Midnight At The Lost And Found</t>
  </si>
  <si>
    <t>EPC 25243</t>
  </si>
  <si>
    <t>http://www.discogs.com/Opus-Live-Is-Life/master/154666</t>
  </si>
  <si>
    <t>Mike Oldfield</t>
  </si>
  <si>
    <t>Crises</t>
  </si>
  <si>
    <t>205 500</t>
  </si>
  <si>
    <t>Lett knitring men spiller bra</t>
  </si>
  <si>
    <t>http://www.discogs.com/Mike-Oldfield-Crises/master/16013</t>
  </si>
  <si>
    <t>~00:39:31</t>
  </si>
  <si>
    <t>Opus</t>
  </si>
  <si>
    <t>Life Is Live</t>
  </si>
  <si>
    <t>825 542-1</t>
  </si>
  <si>
    <t>Germany?</t>
  </si>
  <si>
    <t>Phil Collins</t>
  </si>
  <si>
    <t>No Jacket Required</t>
  </si>
  <si>
    <t>251 699-1</t>
  </si>
  <si>
    <t>NL/Skandinavia</t>
  </si>
  <si>
    <t>ex/ex-</t>
  </si>
  <si>
    <t>Pretenders</t>
  </si>
  <si>
    <t>Learning To Crawl</t>
  </si>
  <si>
    <t>92-3980-1</t>
  </si>
  <si>
    <t>Mid price sticker, klistremerke med navn</t>
  </si>
  <si>
    <t>http://www.discogs.com/Pretenders-Learning-To-Crawl/master/69602</t>
  </si>
  <si>
    <t>RAL 56 774</t>
  </si>
  <si>
    <t>http://www.discogs.com/Pretenders-Pretenders/master/69563</t>
  </si>
  <si>
    <t>925 394-1</t>
  </si>
  <si>
    <t>http://www.discogs.com/Van-Halen-5150/master/29549</t>
  </si>
  <si>
    <t>Mottatt tirsdag 25.02.2014</t>
  </si>
  <si>
    <t>Jan Akkerman</t>
  </si>
  <si>
    <t>ATLN 50420</t>
  </si>
  <si>
    <t>http://www.discogs.com/Jan-Akkerman-Jan-Akkerman/master/54648</t>
  </si>
  <si>
    <t>http://www.discogs.com/Jan-Akkerman-Jan-Akkerman/release/773926</t>
  </si>
  <si>
    <t>Led Zeppelin</t>
  </si>
  <si>
    <t>II (repress 1984)</t>
  </si>
  <si>
    <t>1969 (1984)</t>
  </si>
  <si>
    <t>K 40037</t>
  </si>
  <si>
    <t>http://www.discogs.com/artist/34278-Led-Zeppelin</t>
  </si>
  <si>
    <t>http://www.discogs.com/Led-Zeppelin-Led-Zeppelin-II/release/3948856</t>
  </si>
  <si>
    <t>Blå album (1967-70) (2LP)</t>
  </si>
  <si>
    <t>Apple</t>
  </si>
  <si>
    <t>4 E 188-05309/10</t>
  </si>
  <si>
    <t>LP6 sticker</t>
  </si>
  <si>
    <t>http://www.discogs.com/Beatles-1967-1970/master/24155</t>
  </si>
  <si>
    <t>http://www.discogs.com/Beatles-1967-1970/release/1902765</t>
  </si>
  <si>
    <t>Rock 'n Roll Music (2LP)</t>
  </si>
  <si>
    <t>PCSP 719</t>
  </si>
  <si>
    <t>Vinyl, Knepp side 4, Helter skelter, ellers bra. Cover, tapet med bred blank tape</t>
  </si>
  <si>
    <t>http://www.discogs.com/Beatles-Rock-N-Roll-Music/master/54585</t>
  </si>
  <si>
    <t>http://www.discogs.com/Beatles-Rock-N-Roll-Music/release/1579461</t>
  </si>
  <si>
    <t>http://www.discogs.com/marketplace?sort=price&amp;release_id=1579461&amp;sort_order=desc&amp;ev=rb</t>
  </si>
  <si>
    <t>Danger money</t>
  </si>
  <si>
    <t>2310 652</t>
  </si>
  <si>
    <t>http://www.discogs.com/UK-Danger-Money/master/28133</t>
  </si>
  <si>
    <t>http://www.discogs.com/UK-Danger-Money/release/868305</t>
  </si>
  <si>
    <t>Night after night</t>
  </si>
  <si>
    <t>POLD 5026</t>
  </si>
  <si>
    <t>http://www.discogs.com/UK-Night-After-Night/master/28143</t>
  </si>
  <si>
    <t>http://www.discogs.com/UK-Night-After-Night/release/1964050</t>
  </si>
  <si>
    <t>http://www.discogs.com/marketplace?sort=price&amp;release_id=1964050&amp;ev=rb</t>
  </si>
  <si>
    <t>Wishbone Ash</t>
  </si>
  <si>
    <t>Live Dates (2LP)</t>
  </si>
  <si>
    <t>MCA</t>
  </si>
  <si>
    <t>300748 406</t>
  </si>
  <si>
    <t>http://www.discogs.com/Wishbone-Ash-Live-Dates/master/46965</t>
  </si>
  <si>
    <t>http://www.discogs.com/Wishbone-Ash-Live-Dates/release/4695765</t>
  </si>
  <si>
    <t>Solgt</t>
  </si>
  <si>
    <t>24 Carat</t>
  </si>
  <si>
    <t>Purple records</t>
  </si>
  <si>
    <t>TPSM 2002</t>
  </si>
  <si>
    <t>Sticker</t>
  </si>
  <si>
    <t>http://www.discogs.com/master/view/2707</t>
  </si>
  <si>
    <t>http://www.discogs.com/Deep-Purple-24-Carat-Purple/release/1345085</t>
  </si>
  <si>
    <t>http://www.discogs.com/marketplace?sort=price&amp;release_id=1345085&amp;sort_order=desc&amp;ev=rb</t>
  </si>
  <si>
    <t>7-8 Dimmu Borgir + 6 andre</t>
  </si>
  <si>
    <t>Jon Kristiansen, Sarpsborg</t>
  </si>
  <si>
    <t>Mottatt tirsdag 25.02.2014-levert døra</t>
  </si>
  <si>
    <t>Svein Iversen (KRS, bytte)</t>
  </si>
  <si>
    <t>Sveins anmerkninger</t>
  </si>
  <si>
    <t>Judas Priest</t>
  </si>
  <si>
    <t>British steel</t>
  </si>
  <si>
    <t>1980 (1984)</t>
  </si>
  <si>
    <t>CBS 32412</t>
  </si>
  <si>
    <t>pen plate og cover</t>
  </si>
  <si>
    <t>http://www.discogs.com/Judas-Priest-British-Steel/master/26170</t>
  </si>
  <si>
    <t>http://www.discogs.com/Judas-Priest-British-Steel/release/5040997</t>
  </si>
  <si>
    <t>Iron Maiden</t>
  </si>
  <si>
    <t>EMI 7C 062-07269</t>
  </si>
  <si>
    <t>Ser ut som det har vært en tape eller merkelapp nederst i ene hjørnet både foran og bak, så noe av "filmen" ytterst på coveret er borte, men kan ta bilde av dette hvis du vil. Plate ser fin ut, litt hairlines</t>
  </si>
  <si>
    <t>http://www.discogs.com/Iron-Maiden-Iron-Maiden/master/14394</t>
  </si>
  <si>
    <t>King Crimson</t>
  </si>
  <si>
    <t>In the court of the Crimson king</t>
  </si>
  <si>
    <t>SD 8245</t>
  </si>
  <si>
    <t>USA</t>
  </si>
  <si>
    <t>Cover meget pent minus wear på spine og lite merke etter sticker bak og noe seam split, Atlantic inner, plate meget pen, kun veldig lette hair lines</t>
  </si>
  <si>
    <t>http://www.discogs.com/King-Crimson-In-The-Court-Of-The-Crimson-King-An-Observation-By-King-Crimson-/master/406634</t>
  </si>
  <si>
    <t>Performance-Rockin`the Fillmore</t>
  </si>
  <si>
    <t>Gatefold, noe rusk på platene. Cover ok, minus ringwear foran og bak, og liten merkelapp front, gatefold</t>
  </si>
  <si>
    <t>Dimmu Borgir</t>
  </si>
  <si>
    <t>Death cult armageddon (CD)</t>
  </si>
  <si>
    <t>Erling Thomsen</t>
  </si>
  <si>
    <t>Betalt 10.3</t>
  </si>
  <si>
    <t>Welcome to the Show (3xLP)</t>
  </si>
  <si>
    <t>Manticore records</t>
  </si>
  <si>
    <t>88 150 XT</t>
  </si>
  <si>
    <t>Noe ringwear, original1 sorte innerposer nummerert 1, 2 og 3</t>
  </si>
  <si>
    <t>http://www.discogs.com/Emerson-Lake-Palmer-Welcome-Back-My-Friends-To-The-Show-That-Never-Ends-Ladies-And-Gentlemen/release/777673</t>
  </si>
  <si>
    <t>Marillion</t>
  </si>
  <si>
    <t>Misplaced Childhood</t>
  </si>
  <si>
    <t>EJ 240340</t>
  </si>
  <si>
    <t>Strøken, gatefold</t>
  </si>
  <si>
    <t>http://www.discogs.com/Marillion-Misplaced-Childhood/master/16191</t>
  </si>
  <si>
    <t>http://www.discogs.com/Marillion-Misplaced-Childhood/release/913326</t>
  </si>
  <si>
    <t>Queen</t>
  </si>
  <si>
    <t>A night at the opera</t>
  </si>
  <si>
    <t>EMTC 103</t>
  </si>
  <si>
    <t>Litt gulnet cover med sliten rygg, gatefold med originale innerposer, liten sticker – pris?</t>
  </si>
  <si>
    <t>http://www.discogs.com/master/view/5863</t>
  </si>
  <si>
    <t>http://www.discogs.com/Queen-A-Night-At-The-Opera/release/3605090</t>
  </si>
  <si>
    <t>Thin Lizzy</t>
  </si>
  <si>
    <t>Live and Dangerous (2LP)</t>
  </si>
  <si>
    <t>Vertigo (swirl)</t>
  </si>
  <si>
    <t>6641 810</t>
  </si>
  <si>
    <t>Teamtrykk (Oslo), cover, original innerposer med masse bilder</t>
  </si>
  <si>
    <t>http://www.discogs.com/Thin-Lizzy-Live-And-Dangerous/master/52840</t>
  </si>
  <si>
    <t>http://www.discogs.com/Thin-Lizzy-Live-And-Dangerous/release/1533054</t>
  </si>
  <si>
    <t>Jan Andersen, Slåstad, Hedmark</t>
  </si>
  <si>
    <t>Betalt 11.3 u/porto, betalt siste runde 20-2, sendt lø 21-2, mottatt 2-3, hentet 6-3</t>
  </si>
  <si>
    <t>Black Sabbath</t>
  </si>
  <si>
    <t>Heaven and Hell (CD)</t>
  </si>
  <si>
    <t>There's One In Every Crowd</t>
  </si>
  <si>
    <t>RSO Records Ltd</t>
  </si>
  <si>
    <t>2479 132</t>
  </si>
  <si>
    <t>Stemra/Holland</t>
  </si>
  <si>
    <t>ex-/ex.</t>
  </si>
  <si>
    <t>Reklameinnerpose 2479 185, 2 sidig KOPI av originalt vedlegg med sideoversikt, info og bilde. Lite nummer på cover</t>
  </si>
  <si>
    <t>Jonas Fjeld Band</t>
  </si>
  <si>
    <t>Time &amp; Motion</t>
  </si>
  <si>
    <t>ODEON</t>
  </si>
  <si>
    <t>13 7493 - 1</t>
  </si>
  <si>
    <t>EEC/NCB</t>
  </si>
  <si>
    <t>ex+/ex(+)</t>
  </si>
  <si>
    <t>org inner</t>
  </si>
  <si>
    <t>Katmandu</t>
  </si>
  <si>
    <t>Sony Music Entertainment</t>
  </si>
  <si>
    <t>EPIC - 467323 1</t>
  </si>
  <si>
    <t>Turn of the cards</t>
  </si>
  <si>
    <t>RCA/BTM records</t>
  </si>
  <si>
    <t>BTM 1000</t>
  </si>
  <si>
    <t>http://www.discogs.com/Renaissance-Turn-Of-The-Cards/release/5006664</t>
  </si>
  <si>
    <t>Sons and Fascinations</t>
  </si>
  <si>
    <t>V 2207 - SACEM</t>
  </si>
  <si>
    <t>France</t>
  </si>
  <si>
    <t>Cats Live (2LP)</t>
  </si>
  <si>
    <t>Boni Records</t>
  </si>
  <si>
    <t>841 022</t>
  </si>
  <si>
    <t>vg+/ex+/ex+</t>
  </si>
  <si>
    <t>g/f, liten rift i åpning</t>
  </si>
  <si>
    <t>All Stars Featuring The Best Of British Heavy Metal &amp; Heavy Rock Musicians</t>
  </si>
  <si>
    <t>The West Coast Production Ltd</t>
  </si>
  <si>
    <t>ASB LP 1001</t>
  </si>
  <si>
    <t>vg+/ex+</t>
  </si>
  <si>
    <t>Noe mindre bruksspor, lite sår oppe i venstre hjørne, litt ringmerker, vesentlig i topp, navneetikett, og prisetikett på baksiden</t>
  </si>
  <si>
    <t>http://www.discogs.com/Various-All-Stars-Featuring-The-Best-Of-British-Heavy-Metal-Heavy-Rock-Musicians/release/6349613</t>
  </si>
  <si>
    <t>http://www.discogs.com/sell/release/6349613?sort=price%2Cdesc&amp;ev=rb</t>
  </si>
  <si>
    <t>http://www.musik-sammler.de/media/48405</t>
  </si>
  <si>
    <t>Eivind Husby, Kongsvinger</t>
  </si>
  <si>
    <t>Betalt 17.3, mottatt ca 25.3</t>
  </si>
  <si>
    <t>Another Ticket</t>
  </si>
  <si>
    <t>2394 295</t>
  </si>
  <si>
    <t>Original innerpose</t>
  </si>
  <si>
    <t>http://www.discogs.com/Eric-Clapton-Another-Ticket/master/85127</t>
  </si>
  <si>
    <t>http://www.discogs.com/Eric-Clapton-Another-Ticket/release/374787</t>
  </si>
  <si>
    <t>http://www.discogs.com/marketplace?sort=price&amp;release_id=374787&amp;sort_order=desc&amp;ev=rb</t>
  </si>
  <si>
    <t>UFO</t>
  </si>
  <si>
    <t>Force It</t>
  </si>
  <si>
    <t>Chrysalis</t>
  </si>
  <si>
    <t>6307 554</t>
  </si>
  <si>
    <t>Austria (Germany)</t>
  </si>
  <si>
    <t>ex-/ex-/vg++</t>
  </si>
  <si>
    <t>http://www.discogs.com/master/view/35257</t>
  </si>
  <si>
    <t>http://www.discogs.com/UFO-Force-It/release/4019650</t>
  </si>
  <si>
    <t>http://www.discogs.com/marketplace?release_id=4019650&amp;sort_order=desc&amp;ev=rb</t>
  </si>
  <si>
    <t>Warner Bros Records</t>
  </si>
  <si>
    <t>BSK 3075</t>
  </si>
  <si>
    <t>vg++/vg++</t>
  </si>
  <si>
    <t>Original utgivelse med original innerpose, liten seamsplit rygg samt innerpose</t>
  </si>
  <si>
    <t>http://www.discogs.com/Van-Halen-Van-Halen/master/29426</t>
  </si>
  <si>
    <t>http://www.discogs.com/Van-Halen-Van-Halen/release/380477</t>
  </si>
  <si>
    <t>http://www.discogs.com/marketplace?sort=price&amp;release_id=380477&amp;sort_order=desc&amp;ev=rb</t>
  </si>
  <si>
    <t>Betalt 17.3 – mottatt ca 24.3</t>
  </si>
  <si>
    <t>Blue Öyster Cult</t>
  </si>
  <si>
    <t>Extraterrestrial Live (2LP)</t>
  </si>
  <si>
    <t>CBS 22203</t>
  </si>
  <si>
    <t>VG+/ex</t>
  </si>
  <si>
    <t>Kantslitasje</t>
  </si>
  <si>
    <t>http://www.discogs.com/Blue-Öyster-Cult-Extraterrestrial-Live/master/68044</t>
  </si>
  <si>
    <t>Some Enchanted Evening</t>
  </si>
  <si>
    <t>CBS 86074</t>
  </si>
  <si>
    <t>http://www.discogs.com/Blue-Öyster-Cult-Some-Enchanted-Evening/master/68035</t>
  </si>
  <si>
    <t>Helloween</t>
  </si>
  <si>
    <t>Keeper of the Seven Keys part II</t>
  </si>
  <si>
    <t>Noise International</t>
  </si>
  <si>
    <t>N0117-1</t>
  </si>
  <si>
    <t>http://www.discogs.com/Helloween-Keeper-Of-The-Seven-Keys-Part-II/master/90447</t>
  </si>
  <si>
    <t>http://www.discogs.com/Helloween-Keeper-Of-The-Seven-Keys-Part-II/release/6916151</t>
  </si>
  <si>
    <t>http://www.discogs.com/sell/release/6916151?sort=price%2Cdesc&amp;ev=rb</t>
  </si>
  <si>
    <t>Hoola Bandoola Band</t>
  </si>
  <si>
    <t>Fri information</t>
  </si>
  <si>
    <t>1975(1987)</t>
  </si>
  <si>
    <t>MNW</t>
  </si>
  <si>
    <t>MNW 55P</t>
  </si>
  <si>
    <t>http://www.discogs.com/Hoola-Bandoola-Band-Fri-Information/master/138975</t>
  </si>
  <si>
    <t>http://www.discogs.com/marketplace?sort=price&amp;sort_order=desc&amp;limit=500&amp;master_id=138975&amp;ev=mb</t>
  </si>
  <si>
    <t>Rainbow</t>
  </si>
  <si>
    <t>Long Live Rock 'n Roll</t>
  </si>
  <si>
    <t>2929 097</t>
  </si>
  <si>
    <t>http://www.discogs.com/Rainbow-Long-Live-Rock-N-Roll/master/40633</t>
  </si>
  <si>
    <t>Pretzel Logic (reissue)</t>
  </si>
  <si>
    <t>250 495-1</t>
  </si>
  <si>
    <t>http://www.discogs.com/master/view/16984</t>
  </si>
  <si>
    <t>http://www.discogs.com/Steely-Dan-Pretzel-Logic/release/3305308</t>
  </si>
  <si>
    <t>http://www.discogs.com/marketplace?sort=price&amp;release_id=3305308&amp;sort_order=desc&amp;ev=rb</t>
  </si>
  <si>
    <t>The Nice</t>
  </si>
  <si>
    <t>1972 (1976)</t>
  </si>
  <si>
    <t>Pickwick</t>
  </si>
  <si>
    <t>SHM 917</t>
  </si>
  <si>
    <t>VG+/ex-</t>
  </si>
  <si>
    <t>Cover gått opp i limingen begge sider, ellers OK, spiller bra</t>
  </si>
  <si>
    <t>http://www.discogs.com/master/view/53160</t>
  </si>
  <si>
    <t>http://www.discogs.com/Nice-The-Nice/release/4188026</t>
  </si>
  <si>
    <t>http://www.discogs.com/Nice-The-Nice/release/1338279</t>
  </si>
  <si>
    <t>http://www.discogs.com/marketplace?sort=price&amp;release_id=1338279&amp;sort_order=desc&amp;ev=rb</t>
  </si>
  <si>
    <t>Betalt 19.3 – mottatt ca 26.3</t>
  </si>
  <si>
    <t>480 betalt</t>
  </si>
  <si>
    <t>Bruce Springsteen</t>
  </si>
  <si>
    <t>The River (2LP)</t>
  </si>
  <si>
    <t>CBS 88510</t>
  </si>
  <si>
    <t>originale innercover og insert med tekster</t>
  </si>
  <si>
    <t>http://www.discogs.com/Bruce-Springsteen-The-River/master/27194</t>
  </si>
  <si>
    <t>http://www.discogs.com/Bruce-Springsteen-The-River/release/5047754</t>
  </si>
  <si>
    <t>http://www.discogs.com/marketplace?sort=price&amp;release_id=5047754&amp;sort_order=desc&amp;ev=rb</t>
  </si>
  <si>
    <t>DIO</t>
  </si>
  <si>
    <t>Sacred heart</t>
  </si>
  <si>
    <t>824 828-1</t>
  </si>
  <si>
    <t>http://www.discogs.com/Dio-Sacred-Heart/master/29161</t>
  </si>
  <si>
    <t>http://www.discogs.com/Dio-Sacred-Heart/release/504221</t>
  </si>
  <si>
    <t>http://www.discogs.com/marketplace?sort=price&amp;release_id=504221&amp;sort_order=desc&amp;ev=rb</t>
  </si>
  <si>
    <t>Focus</t>
  </si>
  <si>
    <t>Hamburger Concerto</t>
  </si>
  <si>
    <t>2383 284</t>
  </si>
  <si>
    <t>Scandinavia?</t>
  </si>
  <si>
    <t>Original innercover, klistremerke med navnetrekk bakside, dårlig liming ene side</t>
  </si>
  <si>
    <t>http://www.discogs.com/Focus-Hamburger-Concerto/master/54731</t>
  </si>
  <si>
    <t>http://www.discogs.com/Focus-Hamburger-Concerto/release/1784122</t>
  </si>
  <si>
    <t>http://www.discogs.com/marketplace?release_id=1784122&amp;ev=rb</t>
  </si>
  <si>
    <t>Masters of Rock</t>
  </si>
  <si>
    <t>Imperal</t>
  </si>
  <si>
    <t>5C 054 -25130</t>
  </si>
  <si>
    <t>http://www.discogs.com/Focus-Masters-Of-Rock/release/3115789</t>
  </si>
  <si>
    <t>http://www.discogs.com/marketplace?sort=price&amp;release_id=3115789&amp;sort_order=desc&amp;ev=rb</t>
  </si>
  <si>
    <t>Clutching at Straws</t>
  </si>
  <si>
    <t>1C 064 2407851DMM</t>
  </si>
  <si>
    <t>Original innerpose med tekster og en 5 cm rift i siden men pen</t>
  </si>
  <si>
    <t>http://www.discogs.com/master/view/16128</t>
  </si>
  <si>
    <t>http://www.discogs.com/Marillion-Clutching-At-Straws/release/590858</t>
  </si>
  <si>
    <t>http://www.discogs.com/marketplace?sort=price&amp;release_id=590858&amp;sort_order=desc&amp;ev=rb</t>
  </si>
  <si>
    <t>New England</t>
  </si>
  <si>
    <t>62.058</t>
  </si>
  <si>
    <t>http://www.discogs.com/Wishbone-Ash-New-England/master/196603</t>
  </si>
  <si>
    <t>http://www.discogs.com/Wishbone-Ash-New-England/release/4131501</t>
  </si>
  <si>
    <t>On your feet or on your knees (2LP)</t>
  </si>
  <si>
    <t>CBS ‎– 88116</t>
  </si>
  <si>
    <t>ex</t>
  </si>
  <si>
    <t>http://www.discogs.com/Blue-Öyster-Cult-On-Your-Feet-Or-On-Your-Knees/master/68032</t>
  </si>
  <si>
    <t>http://www.discogs.com/Blue-Öyster-Cult-On-Your-Feet-Or-On-Your-Knees/release/1533616</t>
  </si>
  <si>
    <t>http://www.discogs.com/marketplace?sort=price&amp;release_id=1533616&amp;sort_order=desc&amp;ev=rb</t>
  </si>
  <si>
    <t>Bullet</t>
  </si>
  <si>
    <t>No Mercy</t>
  </si>
  <si>
    <t>*</t>
  </si>
  <si>
    <t>CBS 25899</t>
  </si>
  <si>
    <t>http://www.discogs.com/Bullet-No-Mercy/master/277885</t>
  </si>
  <si>
    <t>http://www.discogs.com/Bullet-No-Mercy/release/3619795</t>
  </si>
  <si>
    <t>http://www.discogs.com/marketplace?release_id=3619795&amp;ev=rb</t>
  </si>
  <si>
    <t>http://www.discogs.com/Bullet-No-Mercy/release/5059217 (svensk)</t>
  </si>
  <si>
    <t>Machine Head</t>
  </si>
  <si>
    <t>Purple Records</t>
  </si>
  <si>
    <t>1J 064 93 261</t>
  </si>
  <si>
    <t>Spania</t>
  </si>
  <si>
    <t>Ex/vg++</t>
  </si>
  <si>
    <t>Spiller bra, lite knepp helt i starten på side 1 (rusk?)</t>
  </si>
  <si>
    <t>http://www.discogs.com/Deep-Purple-Machine-Head/master/1843</t>
  </si>
  <si>
    <t>http://www.discogs.com/Deep-Purple-Machine-Head/release/3295518</t>
  </si>
  <si>
    <t>http://www.discogs.com/marketplace?sort=price&amp;release_id=3295518&amp;sort_order=desc&amp;ev=rb</t>
  </si>
  <si>
    <t>Kansas</t>
  </si>
  <si>
    <t>Masque</t>
  </si>
  <si>
    <t>Kirshner </t>
  </si>
  <si>
    <t>KIR 81180</t>
  </si>
  <si>
    <t>http://www.discogs.com/Kansas-Masque/master/56530</t>
  </si>
  <si>
    <t>http://www.discogs.com/Kansas-Masque/release/1700162</t>
  </si>
  <si>
    <t>http://www.discogs.com/marketplace?sort=price&amp;release_id=1700162&amp;sort_order=desc&amp;ev=rb</t>
  </si>
  <si>
    <t>Krokus</t>
  </si>
  <si>
    <t>Headhunter</t>
  </si>
  <si>
    <t>Arista</t>
  </si>
  <si>
    <t>205 255</t>
  </si>
  <si>
    <t>En del knitring</t>
  </si>
  <si>
    <t>http://www.discogs.com/Krokus-Headhunter/master/95209</t>
  </si>
  <si>
    <t>http://www.discogs.com/Krokus-Headhunter/release/1720597</t>
  </si>
  <si>
    <t>http://www.discogs.com/marketplace?sort=price&amp;release_id=1720597&amp;sort_order=desc&amp;ev=rb</t>
  </si>
  <si>
    <t>Argus</t>
  </si>
  <si>
    <t>MAPS 6007</t>
  </si>
  <si>
    <t>http://www.discogs.com/Wishbone-Ash-Argus/master/46956</t>
  </si>
  <si>
    <t>http://www.discogs.com/Wishbone-Ash-Argus/release/3858002</t>
  </si>
  <si>
    <t>Totalt + 130 i porto (450)</t>
  </si>
  <si>
    <t>*Utrop: BOC 85, Deep P.:80, Bullet: 60, Argus 70, Krokos 40, Kansas: 50ish, 130 samlet for Bullet, Kansas og Krokus</t>
  </si>
  <si>
    <t>Thor Thu, Sandnes</t>
  </si>
  <si>
    <t>22.03.2014, betalt forskuddsvis, sendes 8. mai, mottatt 9.5</t>
  </si>
  <si>
    <t>Thors anmerkninger</t>
  </si>
  <si>
    <t>Asia</t>
  </si>
  <si>
    <t>Alpha</t>
  </si>
  <si>
    <t>Geffen records</t>
  </si>
  <si>
    <t>GHS 4008</t>
  </si>
  <si>
    <t>New Zealand</t>
  </si>
  <si>
    <t>http://www.discogs.com/master/view/94348</t>
  </si>
  <si>
    <t>http://www.discogs.com/Asia-Alpha/release/1153030</t>
  </si>
  <si>
    <t>http://www.discogs.com/marketplace?sort=price&amp;release_id=1153030&amp;sort_order=desc&amp;ev=rb</t>
  </si>
  <si>
    <t>B.W. Stevenson</t>
  </si>
  <si>
    <t>My Maria</t>
  </si>
  <si>
    <t>APL 1-0088</t>
  </si>
  <si>
    <t>Liten cut-off</t>
  </si>
  <si>
    <t>Barclay James harvest</t>
  </si>
  <si>
    <t>Berlin: A concert for the People</t>
  </si>
  <si>
    <t>2383 638</t>
  </si>
  <si>
    <t>http://www.discogs.com/Barclay-James-Harvest-Berlin-A-Concert-For-The-People/master/60837</t>
  </si>
  <si>
    <t>http://www.discogs.com/Barclay-James-Harvest-A-Concert-For-The-People-Berlin/release/1450597</t>
  </si>
  <si>
    <t>http://www.discogs.com/marketplace?release_id=1450597&amp;ev=rb</t>
  </si>
  <si>
    <t>Live tapes (2lp)</t>
  </si>
  <si>
    <t>2679 054</t>
  </si>
  <si>
    <t>http://www.discogs.com/Barclay-James-Harvest-Live-Tapes/master/60880</t>
  </si>
  <si>
    <t>http://www.discogs.com/Barclay-James-Harvest-Live-Tapes/release/457117</t>
  </si>
  <si>
    <t>http://www.discogs.com/marketplace?sort=price&amp;release_id=457117&amp;sort_order=desc&amp;ev=rb</t>
  </si>
  <si>
    <t>Ring of Changes</t>
  </si>
  <si>
    <t>811 638-1</t>
  </si>
  <si>
    <t>http://www.discogs.com/Barclay-James-Harvest-Ring-Of-Changes/master/60895</t>
  </si>
  <si>
    <t>http://www.discogs.com/Barclay-James-Harvest-Ring-Of-Changes/release/1245678</t>
  </si>
  <si>
    <t>http://www.discogs.com/marketplace?sort=price&amp;release_id=1245678&amp;sort_order=desc&amp;ev=rb</t>
  </si>
  <si>
    <t>Billy Joel</t>
  </si>
  <si>
    <t>Greatest Hits 1 &amp; 2</t>
  </si>
  <si>
    <t>http://www.allmusic.com/album/greatest-hits-vols-1-2-1973-1985-mw0000650316</t>
  </si>
  <si>
    <t>Innocent Man</t>
  </si>
  <si>
    <t>CBS 25554</t>
  </si>
  <si>
    <t>The Nylon Curtain</t>
  </si>
  <si>
    <t>CBS 85959</t>
  </si>
  <si>
    <t>Blood Sweat &amp; Tears</t>
  </si>
  <si>
    <t>New Blood</t>
  </si>
  <si>
    <t>KC 31780</t>
  </si>
  <si>
    <t>2 arks insert med tekster, original utgivelse</t>
  </si>
  <si>
    <t>http://www.discogs.com/Blood-Sweat-Tears-New-Blood/release/4252138</t>
  </si>
  <si>
    <t>http://www.discogs.com/marketplace?sort=price&amp;release_id=4252138&amp;sort_order=desc&amp;ev=rb</t>
  </si>
  <si>
    <t>Buggles</t>
  </si>
  <si>
    <t>Adventures in Modern Recording</t>
  </si>
  <si>
    <t>67.829</t>
  </si>
  <si>
    <t>City Boy</t>
  </si>
  <si>
    <t>Book early</t>
  </si>
  <si>
    <t>6360 163</t>
  </si>
  <si>
    <t>navnestempel foran</t>
  </si>
  <si>
    <t>http://www.discogs.com/master/view/44457</t>
  </si>
  <si>
    <t>http://www.discogs.com/City-Boy-Book-Early/release/760627</t>
  </si>
  <si>
    <t>http://www.discogs.com/marketplace?sort=price&amp;release_id=760627&amp;sort_order=desc&amp;ev=rb</t>
  </si>
  <si>
    <t>Dalbello</t>
  </si>
  <si>
    <t>She</t>
  </si>
  <si>
    <t>064 7 48286</t>
  </si>
  <si>
    <t>http://www.discogs.com/master/view/137824</t>
  </si>
  <si>
    <t>Whomanfoursays</t>
  </si>
  <si>
    <t>1A 064-2401381</t>
  </si>
  <si>
    <t>Dave Stewart &amp; the Spirutual Cowboys</t>
  </si>
  <si>
    <t>PL 74710</t>
  </si>
  <si>
    <t>Depeche Mode</t>
  </si>
  <si>
    <t>Some Great Reward</t>
  </si>
  <si>
    <t>540 100</t>
  </si>
  <si>
    <t>Dire straits</t>
  </si>
  <si>
    <t>Making Movies</t>
  </si>
  <si>
    <t>6359 034</t>
  </si>
  <si>
    <t>http://www.discogs.com/master/view/23815</t>
  </si>
  <si>
    <t>http://www.discogs.com/Dire-Straits-Making-Movies/release/382415</t>
  </si>
  <si>
    <t>http://www.discogs.com/marketplace?sort=price&amp;release_id=382415&amp;sort_order=desc&amp;ev=rb</t>
  </si>
  <si>
    <t>Europe</t>
  </si>
  <si>
    <t>Final Countdown</t>
  </si>
  <si>
    <t>EPC</t>
  </si>
  <si>
    <t>http://www.discogs.com/Europe-The-Final-Countdown/master/61559</t>
  </si>
  <si>
    <t>Gerry Rafferty</t>
  </si>
  <si>
    <t>Snakes and Ladders</t>
  </si>
  <si>
    <t>1c038 1575541</t>
  </si>
  <si>
    <t>Fame-utgivelse, repress, Europe</t>
  </si>
  <si>
    <t>http://www.discogs.com/Gerry-Rafferty-Snakes-And-Ladders/master/82884</t>
  </si>
  <si>
    <t>http://www.discogs.com/Gerry-Rafferty-Snakes-And-Ladders/release/3974058</t>
  </si>
  <si>
    <t>http://www.discogs.com/marketplace?sort=price&amp;release_id=3974058&amp;sort_order=desc&amp;ev=rb</t>
  </si>
  <si>
    <t>Jennifer Rush</t>
  </si>
  <si>
    <t>CBS 26488</t>
  </si>
  <si>
    <t>http://www.discogs.com/Jennifer-Rush-Jennifer-Rush/release/5499849</t>
  </si>
  <si>
    <t>John Miles</t>
  </si>
  <si>
    <t>Miles High</t>
  </si>
  <si>
    <t>EMC 3374</t>
  </si>
  <si>
    <t>http://www.discogs.com/John-Miles-Miles-High/master/12230</t>
  </si>
  <si>
    <t>Zaragon</t>
  </si>
  <si>
    <t>TXS-R 126</t>
  </si>
  <si>
    <t>http://stephencarson.pwp.blueyonder.co.uk/r_zaragonrev.htm</t>
  </si>
  <si>
    <t>http://www.discogs.com/John-Miles-Zaragon/master/12199</t>
  </si>
  <si>
    <t>http://www.discogs.com/John-Miles-Zaragon/release/4450679</t>
  </si>
  <si>
    <t>http://www.discogs.com/marketplace?sort=price&amp;release_id=4450679&amp;sort_order=desc&amp;ev=rb</t>
  </si>
  <si>
    <t>John Miles band</t>
  </si>
  <si>
    <t>Transition</t>
  </si>
  <si>
    <t>790 476-1</t>
  </si>
  <si>
    <t>http://www.discogs.com/John-Miles-Band-Transition/master/373090</t>
  </si>
  <si>
    <t>John Norum</t>
  </si>
  <si>
    <t>Total Control</t>
  </si>
  <si>
    <t>460203 1</t>
  </si>
  <si>
    <t>Loverboy</t>
  </si>
  <si>
    <t>Wildside</t>
  </si>
  <si>
    <t>CBS 460045 1</t>
  </si>
  <si>
    <t>The Roaring Silence</t>
  </si>
  <si>
    <t>Bronze records</t>
  </si>
  <si>
    <t>BRON 357</t>
  </si>
  <si>
    <t>http://www.discogs.com/Manfred-Manns-Earth-Band-The-Roaring-Silence/master/9450</t>
  </si>
  <si>
    <t>http://www.discogs.com/Manfred-Manns-Earth-Band-The-Roaring-Silence/release/1564265</t>
  </si>
  <si>
    <t>http://www.discogs.com/marketplace?sort=price&amp;release_id=1564265&amp;sort_order=desc&amp;ev=rb</t>
  </si>
  <si>
    <t>Learning to crawl</t>
  </si>
  <si>
    <t>923 980-1</t>
  </si>
  <si>
    <t>Ser fin ut uten navnetrekk</t>
  </si>
  <si>
    <t>http://www.discogs.com/master/view/69602</t>
  </si>
  <si>
    <t>Roger Hodgson</t>
  </si>
  <si>
    <t>In the Eye of the Storm</t>
  </si>
  <si>
    <t>AMLX 65004</t>
  </si>
  <si>
    <t>Roxy Music</t>
  </si>
  <si>
    <t>Avalon</t>
  </si>
  <si>
    <t>2311 154</t>
  </si>
  <si>
    <t>Stan Ridgway</t>
  </si>
  <si>
    <t>The Big Heat</t>
  </si>
  <si>
    <t>ILP 26874</t>
  </si>
  <si>
    <t>Talking back to the Night</t>
  </si>
  <si>
    <t>ILPS-9777</t>
  </si>
  <si>
    <t>SP-3708</t>
  </si>
  <si>
    <t>amlk 63708</t>
  </si>
  <si>
    <t>ex/vg+</t>
  </si>
  <si>
    <t>Noen overflateriper</t>
  </si>
  <si>
    <t>The Hollies</t>
  </si>
  <si>
    <t>Butterfly</t>
  </si>
  <si>
    <t>Black and Blue</t>
  </si>
  <si>
    <t>COC 79104</t>
  </si>
  <si>
    <t>http://www.discogs.com/Rolling-Stones-Black-And-Blue/master/30254</t>
  </si>
  <si>
    <t>http://www.discogs.com/Rolling-Stones-Black-And-Blue/release/1574357</t>
  </si>
  <si>
    <t>http://www.discogs.com/marketplace?sort=price&amp;release_id=1574357&amp;sort_order=desc&amp;ev=rb</t>
  </si>
  <si>
    <t>Greatest Hits – repress</t>
  </si>
  <si>
    <t>1964 (1970)</t>
  </si>
  <si>
    <t>Decca</t>
  </si>
  <si>
    <t>6835 110</t>
  </si>
  <si>
    <t>http://www.discogs.com/master/view/246993</t>
  </si>
  <si>
    <t>http://www.discogs.com/Rolling-Stones-Greatest-Hits/release/1853614</t>
  </si>
  <si>
    <t>http://www.discogs.com/marketplace?sort=price&amp;release_id=1853614&amp;sort_order=desc&amp;ev=rb</t>
  </si>
  <si>
    <t>Thomas Helmig</t>
  </si>
  <si>
    <t>Vejen væk</t>
  </si>
  <si>
    <t>Genlyd</t>
  </si>
  <si>
    <t>GENLP 167</t>
  </si>
  <si>
    <t>http://www.discogs.com/Thomas-Helmig-Vejen-Væk/master/108585</t>
  </si>
  <si>
    <t>http://www.discogs.com/Thomas-Helmig-Vejen-Væk/release/1500206</t>
  </si>
  <si>
    <t>http://www.discogs.com/marketplace?sort=price&amp;release_id=1500206&amp;sort_order=desc&amp;ev=rb</t>
  </si>
  <si>
    <t>David Bowie</t>
  </si>
  <si>
    <t>Heroes (UK repress)</t>
  </si>
  <si>
    <t>Magna Carta</t>
  </si>
  <si>
    <t>Lord of the Ages</t>
  </si>
  <si>
    <t>6360 093</t>
  </si>
  <si>
    <t>In Concert, swirl</t>
  </si>
  <si>
    <t>6360 068</t>
  </si>
  <si>
    <t>Vertigo swirl side 2</t>
  </si>
  <si>
    <t>Peter Gabriel</t>
  </si>
  <si>
    <t>S/T (soloalbum nr 1, Known as «Car»)</t>
  </si>
  <si>
    <t>Slade</t>
  </si>
  <si>
    <t>In Flame – norsk</t>
  </si>
  <si>
    <t>The Best Of</t>
  </si>
  <si>
    <t>Lars Normann (KRS)</t>
  </si>
  <si>
    <t>24.03.2014 (betalt) – mottatt 31-3</t>
  </si>
  <si>
    <t>Mottatt 31.3 (kurer)</t>
  </si>
  <si>
    <t>de Lillos</t>
  </si>
  <si>
    <t>Gasolin'</t>
  </si>
  <si>
    <t>Live Sådan (2LP)</t>
  </si>
  <si>
    <t>CBS 88207</t>
  </si>
  <si>
    <t>Gatefold, et par knepp mellom sang 2 og 3 på side 3</t>
  </si>
  <si>
    <t>http://www.discogs.com/master/view/294142</t>
  </si>
  <si>
    <t>http://www.discogs.com/Gasolin-Sådan/release/5064407</t>
  </si>
  <si>
    <t>Imperiet</t>
  </si>
  <si>
    <t>Blå Himlen Blues</t>
  </si>
  <si>
    <t>Mistlur Records</t>
  </si>
  <si>
    <t>MLR-45</t>
  </si>
  <si>
    <t>Gatefold, original innercover med tekster etc</t>
  </si>
  <si>
    <t>http://www.discogs.com/Imperiet-Blå-Himlen-Blues/master/15767</t>
  </si>
  <si>
    <t>http://www.discogs.com/Imperiet-Blå-Himlen-Blues/release/740372</t>
  </si>
  <si>
    <t>http://www.discogs.com/marketplace?sort=price&amp;release_id=740372&amp;sort_order=desc&amp;ev=rb</t>
  </si>
  <si>
    <t>Fugazi</t>
  </si>
  <si>
    <t>1C 064 2400851</t>
  </si>
  <si>
    <t>Holland (Germany?)</t>
  </si>
  <si>
    <t>Gatefold, DMM – Direct Metal Mastering</t>
  </si>
  <si>
    <t>http://www.discogs.com/Marillion-Fugazi/master/16088</t>
  </si>
  <si>
    <t>http://www.discogs.com/Marillion-Fugazi/release/794248</t>
  </si>
  <si>
    <t>http://www.discogs.com/marketplace?sort=price&amp;release_id=794248&amp;sort_order=desc&amp;ev=rb</t>
  </si>
  <si>
    <t>Solgt!</t>
  </si>
  <si>
    <t>The Kids</t>
  </si>
  <si>
    <t>Original innercover med tekster</t>
  </si>
  <si>
    <t>The Savage Rose</t>
  </si>
  <si>
    <t>Wild Child</t>
  </si>
  <si>
    <t>2380 021</t>
  </si>
  <si>
    <t>Seem split, 5cm, rygg, navnetrekk med kulepenn (Gro Johannes) – lite synlig, LP4-sticker</t>
  </si>
  <si>
    <t>http://www.discogs.com/Savage-Rose-The-Wild-Child/master/52410</t>
  </si>
  <si>
    <t>http://www.discogs.com/Savage-Rose-The-Wild-Child/release/1015713</t>
  </si>
  <si>
    <t>http://www.discogs.com/marketplace?sort=price&amp;release_id=1015713&amp;sort_order=desc&amp;ev=rb</t>
  </si>
  <si>
    <t>Betalt 3.4 – mottatt 10.4</t>
  </si>
  <si>
    <t>D:A:D</t>
  </si>
  <si>
    <t>No Fuel Left for the Pilgrim</t>
  </si>
  <si>
    <t>Medley Records</t>
  </si>
  <si>
    <t>MDLP 6329</t>
  </si>
  <si>
    <t>ex--/ex-</t>
  </si>
  <si>
    <t>Original innerpose, navnetrekk: cover, innercover og vinyl (Carsten Petersen)</t>
  </si>
  <si>
    <t>http://www.discogs.com/master/view/71554</t>
  </si>
  <si>
    <t>http://www.discogs.com/Disneyland-After-Dark-No-Fuel-Left-For-The-Pilgrims/release/1053422</t>
  </si>
  <si>
    <t>http://www.discogs.com/marketplace?sort=price&amp;release_id=1053422&amp;sort_order=desc&amp;ev=rb</t>
  </si>
  <si>
    <t>Eagles</t>
  </si>
  <si>
    <t>Hotel California</t>
  </si>
  <si>
    <t>Asylum</t>
  </si>
  <si>
    <t>W 53051</t>
  </si>
  <si>
    <t>Gatefold, avrift bakside, original inner og ekstra, nøytral innerpose</t>
  </si>
  <si>
    <t>http://www.discogs.com/Eagles-Hotel-California/master/59501</t>
  </si>
  <si>
    <t>http://www.discogs.com/Eagles-Hotel-California/release/1477995</t>
  </si>
  <si>
    <t>http://www.discogs.com/marketplace?sort=price&amp;release_id=1477995&amp;sort_order=desc&amp;ev=rb</t>
  </si>
  <si>
    <t>Trilogy</t>
  </si>
  <si>
    <t>87 227 XOT</t>
  </si>
  <si>
    <t>Gatefold, litt slitt cover i kanten</t>
  </si>
  <si>
    <t>http://www.discogs.com/Emerson-Lake-Palmer-Trilogy/master/11956</t>
  </si>
  <si>
    <t>http://www.discogs.com/Emerson-Lake-Palmer-Trilogy/release/1457446</t>
  </si>
  <si>
    <t>http://www.discogs.com/marketplace?sort=price&amp;release_id=1457446&amp;sort_order=desc&amp;ev=rb</t>
  </si>
  <si>
    <t>John Cougar Mellencamp</t>
  </si>
  <si>
    <t>American Fool</t>
  </si>
  <si>
    <t>814 993-1 Q</t>
  </si>
  <si>
    <t>Original innercover med tekster, prislapp</t>
  </si>
  <si>
    <t>http://www.discogs.com/John-Cougar-American-Fool/master/101677</t>
  </si>
  <si>
    <t>http://www.discogs.com/John-Cougar-American-Fool/release/3862514</t>
  </si>
  <si>
    <t>http://www.discogs.com/marketplace?release_id=3862514&amp;ev=rb</t>
  </si>
  <si>
    <t>Script for a Jester's Tear</t>
  </si>
  <si>
    <t>1C 064 07 715</t>
  </si>
  <si>
    <t>Gatefold, gulnet antistatisk innerpose, prislapp</t>
  </si>
  <si>
    <t>http://www.discogs.com/Marillion-Script-For-A-Jesters-Tear/master/16101</t>
  </si>
  <si>
    <t>http://www.discogs.com/Marillion-Script-For-A-Jesters-Tear/release/3971755</t>
  </si>
  <si>
    <t>http://www.discogs.com/marketplace?release_id=3971755&amp;ev=rb</t>
  </si>
  <si>
    <t>Face Value</t>
  </si>
  <si>
    <t>WEA 99 143</t>
  </si>
  <si>
    <t>extra price sticker og prislapp</t>
  </si>
  <si>
    <t>http://www.discogs.com/Phil-Collins-Face-Value/master/553</t>
  </si>
  <si>
    <t>http://www.discogs.com/Phil-Collins-Face-Value/release/375280</t>
  </si>
  <si>
    <t>http://www.discogs.com/marketplace?sort=price&amp;release_id=375280&amp;sort_order=desc&amp;ev=rb</t>
  </si>
  <si>
    <t>The Pretenders</t>
  </si>
  <si>
    <t>Get Close</t>
  </si>
  <si>
    <t>240976-1</t>
  </si>
  <si>
    <t>Hit sticker, cover, innercover med tekster og info, limrester, prislapp</t>
  </si>
  <si>
    <t>http://www.discogs.com/Pretenders-Get-Close/master/69604</t>
  </si>
  <si>
    <t>http://www.discogs.com/Pretenders-Get-Close/release/679299</t>
  </si>
  <si>
    <t>http://www.discogs.com/marketplace?sort=price&amp;release_id=679299&amp;sort_order=desc&amp;ev=rb</t>
  </si>
  <si>
    <t>30.03/28.4 betalt m/porto, sendt mandag, 12.5, mottatt 19-5</t>
  </si>
  <si>
    <t>Ian Hunter</t>
  </si>
  <si>
    <t>Welcome to the Club  (2LP) – betalt (Odd)</t>
  </si>
  <si>
    <t>CJT 6</t>
  </si>
  <si>
    <t>US (Canada?)</t>
  </si>
  <si>
    <t>Vinyl ser uspilt ut (Odd Skyggen Heggtveit, Kongsvinger)</t>
  </si>
  <si>
    <t>http://www.discogs.com/Ian-Hunter-Welcome-To-The-Club-Live/master/94133</t>
  </si>
  <si>
    <t>http://www.discogs.com/Ian-Hunter-Welcome-To-The-Club-Live/release/4535601</t>
  </si>
  <si>
    <t>Sladest (compilation)</t>
  </si>
  <si>
    <t>Deluxe 2442 119</t>
  </si>
  <si>
    <t>http://www.discogs.com/Slade-Sladest/master/12024</t>
  </si>
  <si>
    <t>http://www.discogs.com/Slade-Sladest/release/1689991</t>
  </si>
  <si>
    <t>http://www.discogs.com/marketplace?sort=price&amp;release_id=1689991&amp;sort_order=desc&amp;ev=rb</t>
  </si>
  <si>
    <t>Slayed</t>
  </si>
  <si>
    <t>Super 2383 163</t>
  </si>
  <si>
    <t>Germany/UK</t>
  </si>
  <si>
    <t>vg+/vg++</t>
  </si>
  <si>
    <t>Made in England på label og Printed in Germany på cover, skriblerier bak på cover med penn (navnetrekk)</t>
  </si>
  <si>
    <t>http://www.discogs.com/master/view/33006</t>
  </si>
  <si>
    <t>Den Vassa Eggen (2LP) – betalt</t>
  </si>
  <si>
    <t>Pandion EMI</t>
  </si>
  <si>
    <t>1362053</t>
  </si>
  <si>
    <t>Gatefold, strøkne original stive innercover med tekster</t>
  </si>
  <si>
    <t>Soft</t>
  </si>
  <si>
    <t>http://www.discogs.com/Ulf-Lundell-Den-Vassa-Eggen/master/301170</t>
  </si>
  <si>
    <t>http://www.discogs.com/Ulf-Lundell-Den-Vassa-Eggen/release/1859155</t>
  </si>
  <si>
    <t>http://www.discogs.com/marketplace?sort=price&amp;release_id=1859155&amp;sort_order=desc&amp;ev=rb</t>
  </si>
  <si>
    <t>Johnny Spania-Olsen</t>
  </si>
  <si>
    <t>02.04.2014 (betalt ca 8-4), mottatt 16-4, vannskade</t>
  </si>
  <si>
    <t>AC/DC</t>
  </si>
  <si>
    <t>Let there be rock</t>
  </si>
  <si>
    <t>K 50366</t>
  </si>
  <si>
    <t>Hakk første sang på både side 1 (hele) og 2 (ca ett minutt), vinyl bør renses, fuktskadet cover – men helt</t>
  </si>
  <si>
    <t>http://www.discogs.com/ACDC-Let-There-Be-Rock/master/8572</t>
  </si>
  <si>
    <t>http://www.discogs.com/ACDC-Let-There-Be-Rock/release/1316393</t>
  </si>
  <si>
    <t>http://www.discogs.com/marketplace?sort=price&amp;release_id=1316393&amp;sort_order=desc&amp;ev=rb</t>
  </si>
  <si>
    <t>Genesis</t>
  </si>
  <si>
    <t>Charisma</t>
  </si>
  <si>
    <t>GEN LP1</t>
  </si>
  <si>
    <t>Originalt innercover, litt knitring, vinyl</t>
  </si>
  <si>
    <t>http://www.discogs.com/Genesis-Genesis/master/28911</t>
  </si>
  <si>
    <t>http://www.discogs.com/Genesis-Genesis/release/667372</t>
  </si>
  <si>
    <t>http://www.discogs.com/marketplace?sort=price&amp;release_id=667372&amp;sort_order=desc&amp;ev=rb</t>
  </si>
  <si>
    <t>Insert med tekster samt original innerpose</t>
  </si>
  <si>
    <t>Sam Kongslie</t>
  </si>
  <si>
    <t>4.4 (betalt) – sendt 9-4 – mottatt 10.4</t>
  </si>
  <si>
    <t>The Who</t>
  </si>
  <si>
    <t>Live at Leeds (2010) – de luxe</t>
  </si>
  <si>
    <t>http://www.discogs.com/master/view/68451</t>
  </si>
  <si>
    <t>http://www.discogs.com/Who-Live-At-Leeds-40th-Anniversary-Ultimate-Collectors-Edition/release/2652876</t>
  </si>
  <si>
    <t>Totalt med Norgespakke</t>
  </si>
  <si>
    <t>06.04.2014 (betalt 7.4) – mottatt 10.4 – feilpriset pakke</t>
  </si>
  <si>
    <t>Glass Houses</t>
  </si>
  <si>
    <t>CBS 86108</t>
  </si>
  <si>
    <t>Strøkent cover med original innerpose/tekster</t>
  </si>
  <si>
    <t>http://www.discogs.com/Billy-Joel-Glass-Houses/master/68791</t>
  </si>
  <si>
    <t>http://www.discogs.com/Billy-Joel-Glass-Houses/release/4927642</t>
  </si>
  <si>
    <t>http://www.discogs.com/marketplace?sort=price&amp;release_id=4927642&amp;sort_order=desc&amp;ev=rb</t>
  </si>
  <si>
    <t>Brian Ferry</t>
  </si>
  <si>
    <t>Bete Noire</t>
  </si>
  <si>
    <t>208 711-630</t>
  </si>
  <si>
    <t>Original innerpose med tekster</t>
  </si>
  <si>
    <t>http://www.discogs.com/Bryan-Ferry-Bête-Noire/master/58627</t>
  </si>
  <si>
    <t>http://www.discogs.com/Bryan-Ferry-Bête-Noire/release/831259</t>
  </si>
  <si>
    <t>http://www.discogs.com/marketplace?sort=price&amp;release_id=831259&amp;sort_order=desc&amp;ev=rb</t>
  </si>
  <si>
    <t>Captain Fantastic And The Brown Dirt Cowboy</t>
  </si>
  <si>
    <t>DJLPX 1</t>
  </si>
  <si>
    <t>3 inserts - Poster, 'Scrap' and 'Lyrics' book, nøytral inner</t>
  </si>
  <si>
    <t>http://www.discogs.com/Elton-John-Captain-Fantastic-And-The-Brown-Dirt-Cowboy/release/5548188</t>
  </si>
  <si>
    <t>http://www.discogs.com/Elton-John-Captain-Fantastic-And-The-Brown-Dirt-Cowboy/release/811010</t>
  </si>
  <si>
    <t>http://www.discogs.com/marketplace?sort=price&amp;release_id=811010&amp;sort_order=desc&amp;ev=rb</t>
  </si>
  <si>
    <t>http://www.discogs.com/viewimages?release=811010</t>
  </si>
  <si>
    <t>Iron Butterfly</t>
  </si>
  <si>
    <t>In-A-Gadda-Da-Vida</t>
  </si>
  <si>
    <t>ATCO records</t>
  </si>
  <si>
    <t>SD 33 250</t>
  </si>
  <si>
    <t>US?</t>
  </si>
  <si>
    <t>http://www.discogs.com/Iron-Butterfly-In-A-Gadda-Da-Vida/master/49058</t>
  </si>
  <si>
    <t>http://www.discogs.com/Iron-Butterfly-In-A-Gadda-Da-Vida/release/2759266</t>
  </si>
  <si>
    <t>Jethro Tull</t>
  </si>
  <si>
    <t>Aqualung</t>
  </si>
  <si>
    <t>1971 (1972)</t>
  </si>
  <si>
    <t>CHR 1044</t>
  </si>
  <si>
    <t>Gatefold, navnetrekk med blyant på innsiden av cover på grå papp (kan viskes bort)</t>
  </si>
  <si>
    <t>http://www.discogs.com/Jethro-Tull-Aqualung/master/38184</t>
  </si>
  <si>
    <t>http://www.discogs.com/Jethro-Tull-Aqualung/release/4111361</t>
  </si>
  <si>
    <t>Straight between the Eyes</t>
  </si>
  <si>
    <t>2391 542 -x</t>
  </si>
  <si>
    <t>*Usikkert, ca 10 alternativer</t>
  </si>
  <si>
    <t>http://www.discogs.com/Rainbow-Straight-Between-The-Eyes/master/40687</t>
  </si>
  <si>
    <t>Styx</t>
  </si>
  <si>
    <t>Paradise Theatre</t>
  </si>
  <si>
    <t>AMLK 63719</t>
  </si>
  <si>
    <t>UK?</t>
  </si>
  <si>
    <t>Gatefold (strøkent) med tekster, laser etched image on B-side, baksiden av g/f cover opp/ned</t>
  </si>
  <si>
    <t>http://www.discogs.com/Styx-Paradise-Theatre/master/115927</t>
  </si>
  <si>
    <t>http://www.discogs.com/Styx-Paradise-Theatre/release/1883623</t>
  </si>
  <si>
    <t>http://www.discogs.com/marketplace?sort=price&amp;release_id=1883623&amp;sort_order=desc&amp;ev=rb</t>
  </si>
  <si>
    <t>Roy Willy Rønningen, Våler, Hedmark</t>
  </si>
  <si>
    <t>04.04.2014 – betalt m/porto 23.6, sendt 2.7, mottatt 3.7,lagt på plastcover/i-c, 27-6</t>
  </si>
  <si>
    <t>Benny Andersson, Tim Rice, Björn Ulvaeus*</t>
  </si>
  <si>
    <t>Chess musical (2LP)</t>
  </si>
  <si>
    <t>http://www.discogs.com/master/view/82064</t>
  </si>
  <si>
    <t>Bon Jovi*</t>
  </si>
  <si>
    <t>Magnus Uggla*</t>
  </si>
  <si>
    <t>Retrospektivt Collage 1975-85 (2LP)</t>
  </si>
  <si>
    <t>http://www.discogs.com/Magnus-Uggla-Retrospektivt-Collage-1975-85/master/184346</t>
  </si>
  <si>
    <t>Peter Gabriel*</t>
  </si>
  <si>
    <t>Plays Live (2LP)</t>
  </si>
  <si>
    <t>812445-1</t>
  </si>
  <si>
    <t>Slade*</t>
  </si>
  <si>
    <t>Alive!</t>
  </si>
  <si>
    <t>2383-101</t>
  </si>
  <si>
    <t>vg(-)/vg</t>
  </si>
  <si>
    <t>http://www.discogs.com/Slade-Slade-Alive/master/33002</t>
  </si>
  <si>
    <t>http://www.discogs.com/Slade-Slade-Alive/release/685981</t>
  </si>
  <si>
    <t>http://www.discogs.com/marketplace?sort=price&amp;release_id=685981&amp;sort_order=desc&amp;ev=rb</t>
  </si>
  <si>
    <t>2383-163</t>
  </si>
  <si>
    <t>http://www.discogs.com/Slade-Slayed/master/33006</t>
  </si>
  <si>
    <t>http://www.discogs.com/Slade-Slayed/release/678569</t>
  </si>
  <si>
    <t>http://www.discogs.com/marketplace?sort=price&amp;release_id=678569&amp;sort_order=desc&amp;ev=rb</t>
  </si>
  <si>
    <t>Status Quo*</t>
  </si>
  <si>
    <t>12 Gold Bars</t>
  </si>
  <si>
    <t>6360 179</t>
  </si>
  <si>
    <t>ex-/vg++</t>
  </si>
  <si>
    <t>Noen stickers for pris/forsegling</t>
  </si>
  <si>
    <t>http://www.discogs.com/master/view/44009</t>
  </si>
  <si>
    <t>Åge Aleksandersen og Sambandet*</t>
  </si>
  <si>
    <t>Arrival</t>
  </si>
  <si>
    <t>http://www.discogs.com/ABBA-Arrival/master/5649</t>
  </si>
  <si>
    <t>Voulez Vous</t>
  </si>
  <si>
    <t>http://www.discogs.com/ABBA-Voulez-Vous/master/25796</t>
  </si>
  <si>
    <t>Super Trouper</t>
  </si>
  <si>
    <t>http://www.discogs.com/ABBA-Super-Trouper/master/25734</t>
  </si>
  <si>
    <t>Colour by Numbers</t>
  </si>
  <si>
    <t>http://www.discogs.com/Culture-Club-Colour-By-Numbers/master/48240</t>
  </si>
  <si>
    <t>Ellen Foley</t>
  </si>
  <si>
    <t>Nightout</t>
  </si>
  <si>
    <t>http://www.discogs.com/master/view/100907</t>
  </si>
  <si>
    <t>Nena</t>
  </si>
  <si>
    <t>It's all in the Game</t>
  </si>
  <si>
    <t>http://www.discogs.com/Nena-Its-All-In-The-Game/master/52211</t>
  </si>
  <si>
    <t>Saturday Night Fever (2LP)</t>
  </si>
  <si>
    <t>Soundtrack (2LP)</t>
  </si>
  <si>
    <t>http://www.discogs.com/master/view/23443</t>
  </si>
  <si>
    <t>In the Quietest Moments...</t>
  </si>
  <si>
    <t>Tommy Nilsson</t>
  </si>
  <si>
    <t>It</t>
  </si>
  <si>
    <t>http://www.discogs.com/master/view/503392</t>
  </si>
  <si>
    <t>Wham! (2LP)</t>
  </si>
  <si>
    <t>The Final (2LP, compilation)</t>
  </si>
  <si>
    <t>http://www.discogs.com/Wham-The-Final/master/102773</t>
  </si>
  <si>
    <t>Johnny Nikolai Pettersen, Harstad</t>
  </si>
  <si>
    <t>8-4, betalt 2.5, sendt ca 5.5, mottatt 14.5</t>
  </si>
  <si>
    <t>10cc</t>
  </si>
  <si>
    <t>Greatest</t>
  </si>
  <si>
    <t>6310 505</t>
  </si>
  <si>
    <t>Original innercover</t>
  </si>
  <si>
    <t>http://www.discogs.com/10cc-Greatest-Hits-1972-1978/master/30576</t>
  </si>
  <si>
    <t>http://www.discogs.com/10cc-Greatest-Hits-1972-1978/release/4333845</t>
  </si>
  <si>
    <t>http://www.discogs.com/marketplace?sort=price&amp;release_id=4333845&amp;sort_order=desc&amp;ev=rb</t>
  </si>
  <si>
    <t>Alan Parsons Project</t>
  </si>
  <si>
    <t>Pyramid</t>
  </si>
  <si>
    <t>7c 062-60792</t>
  </si>
  <si>
    <t>g/f, navnetrekk bak</t>
  </si>
  <si>
    <t>http://www.discogs.com/Alan-Parsons-Project-Pyramid/master/4398</t>
  </si>
  <si>
    <t>http://www.discogs.com/Alan-Parsons-Project-Pyramid/release/472497</t>
  </si>
  <si>
    <t>http://www.discogs.com/marketplace?release_id=472497&amp;ev=rb</t>
  </si>
  <si>
    <t>Gas 5 (betalt 9.4)</t>
  </si>
  <si>
    <t>CBS 80993</t>
  </si>
  <si>
    <t>g/f</t>
  </si>
  <si>
    <t>http://www.discogs.com/Gasolin-Gas-5/master/108581</t>
  </si>
  <si>
    <t>The Immaculate collection (2LP, 1990)</t>
  </si>
  <si>
    <t>7599-26440-1</t>
  </si>
  <si>
    <t>http://www.discogs.com/Madonna-The-Immaculate-Collection/master/65483</t>
  </si>
  <si>
    <t>http://www.discogs.com/Madonna-The-Immaculate-Collection/release/543602</t>
  </si>
  <si>
    <t>http://www.discogs.com/marketplace?sort=price&amp;release_id=543602&amp;sort_order=desc&amp;ev=rb</t>
  </si>
  <si>
    <t>Blind Before I stop</t>
  </si>
  <si>
    <t>207 741</t>
  </si>
  <si>
    <t>vg+/vg(+)</t>
  </si>
  <si>
    <t>Innercover med tekster, litt kantslit på cover, knitring 1. sang s.1 og 2 men OK</t>
  </si>
  <si>
    <t>http://www.discogs.com/master/view/36010</t>
  </si>
  <si>
    <t>http://www.discogs.com/Meat-Loaf-Blind-Before-I-Stop/release/3823553</t>
  </si>
  <si>
    <t>http://www.discogs.com/marketplace?release_id=3823553&amp;ev=rb</t>
  </si>
  <si>
    <t>Warner Brothers</t>
  </si>
  <si>
    <t>Original innercover, liten avrift bak, kantslit</t>
  </si>
  <si>
    <t>Christian G Thurang Melar</t>
  </si>
  <si>
    <t>Sendt mandag, 14.4 (betalt) – mottatt på dør, 15-4</t>
  </si>
  <si>
    <t>Gone to Earth</t>
  </si>
  <si>
    <t>2442-148</t>
  </si>
  <si>
    <t>ex-/vg+++</t>
  </si>
  <si>
    <t>Die Cut Cover, originalt innercover med tekster, deluxe, nydelig – ren kunst, lite hakk, siste sang</t>
  </si>
  <si>
    <t>http://www.discogs.com/master/view/60705</t>
  </si>
  <si>
    <t>http://www.discogs.com/Barclay-James-Harvest-Gone-To-Earth/release/1817878</t>
  </si>
  <si>
    <t>http://www.discogs.com/marketplace?sort=price&amp;release_id=1817878&amp;sort_order=desc&amp;ev=rb</t>
  </si>
  <si>
    <t>Kjetil Andersen, Oslo (fra Eidsvoll)</t>
  </si>
  <si>
    <t>Ca 23.4 – betalt inkl porto – sendt ca 25-4, mottatt 30.4</t>
  </si>
  <si>
    <t>Goodbye, yellow brick road (2lp)</t>
  </si>
  <si>
    <t>MCA2-10003</t>
  </si>
  <si>
    <t>ex-/ex-/ex-</t>
  </si>
  <si>
    <t>Tri-fold cover, står Drennon 8/75 med tusj på cover samt M.D.D. 8/75 på label</t>
  </si>
  <si>
    <t>http://www.discogs.com/master/view/30577</t>
  </si>
  <si>
    <t>http://www.discogs.com/Elton-John-Goodbye-Yellow-Brick-Road/release/3042373</t>
  </si>
  <si>
    <t>http://www.discogs.com/marketplace?sort=price&amp;release_id=3042373&amp;sort_order=desc&amp;ev=rb</t>
  </si>
  <si>
    <t>Moonflower (2LP)</t>
  </si>
  <si>
    <t>CBS 88272</t>
  </si>
  <si>
    <t>Blå originale innercover, litt ryggslitasje</t>
  </si>
  <si>
    <t>http://www.discogs.com/master/view/37598</t>
  </si>
  <si>
    <t>http://www.discogs.com/Santana-Moonflower/release/3308692</t>
  </si>
  <si>
    <t>Status Quo</t>
  </si>
  <si>
    <t>Down the Dustpipe  (compilation)</t>
  </si>
  <si>
    <t>Golden Hour ‎</t>
  </si>
  <si>
    <t>GH 604</t>
  </si>
  <si>
    <t>vg++/vg++/vg++</t>
  </si>
  <si>
    <t>Navnetrekk bak samt markert bra sanger med X, ellers OK</t>
  </si>
  <si>
    <t>http://www.discogs.com/master/view/615845</t>
  </si>
  <si>
    <t>http://www.discogs.com/Status-Quo-Status-Quo-Down-The-Dustpipe/release/1754030</t>
  </si>
  <si>
    <t>http://www.discogs.com/marketplace?sort=price&amp;release_id=1754030&amp;sort_order=desc&amp;ev=rb</t>
  </si>
  <si>
    <t>Mang slags kjærlighet (2cd)</t>
  </si>
  <si>
    <t>http://www.discogs.com/Jan-Eggum-Mang-Slags-Kjærlighet-40-Sanger/release/3504110</t>
  </si>
  <si>
    <t>http://www.discogs.com/marketplace?release_id=3504110&amp;ev=rb</t>
  </si>
  <si>
    <t>Ketil Schjødt (Narvik)</t>
  </si>
  <si>
    <t>22.4, betalt 25 titler per 15.5 – sendt 19-5, mottatt ca 23-5</t>
  </si>
  <si>
    <t>Al Stewart</t>
  </si>
  <si>
    <t>Modern Times</t>
  </si>
  <si>
    <t>Med innlegg</t>
  </si>
  <si>
    <t>http://www.discogs.com/Al-Stewart-Modern-Times/master/90262</t>
  </si>
  <si>
    <t>http://www.discogs.com/Al-Stewart-Modern-Times/release/774080</t>
  </si>
  <si>
    <t>http://www.discogs.com/marketplace?sort=price&amp;release_id=774080&amp;sort_order=desc&amp;ev=rb</t>
  </si>
  <si>
    <t>Baltic</t>
  </si>
  <si>
    <t>S 65581</t>
  </si>
  <si>
    <t>VG+/VG+</t>
  </si>
  <si>
    <t>Utbrett og org inner (John Gustavson, Tomas Ledin og Björn J-son Lindh)</t>
  </si>
  <si>
    <t>http://www.discogs.com/Baltik-Baltik/release/1503191</t>
  </si>
  <si>
    <t>http://www.discogs.com/marketplace?sort=price&amp;release_id=1503191&amp;sort_order=desc&amp;ev=rb</t>
  </si>
  <si>
    <t>Agents Of Fortune</t>
  </si>
  <si>
    <t>CBS </t>
  </si>
  <si>
    <t>http://www.discogs.com/master/view/68030</t>
  </si>
  <si>
    <t>http://www.discogs.com/Blue-Öyster-Cult-Agents-Of-Fortune/release/3864846</t>
  </si>
  <si>
    <t>http://www.discogs.com/marketplace?release_id=3864846&amp;ev=rb</t>
  </si>
  <si>
    <t>Hard Rain</t>
  </si>
  <si>
    <t>Org innercover</t>
  </si>
  <si>
    <t>http://www.discogs.com/master/view/27855</t>
  </si>
  <si>
    <t>http://www.discogs.com/Bob-Dylan-Hard-Rain/release/2230344</t>
  </si>
  <si>
    <t>http://www.discogs.com/marketplace?sort=price&amp;release_id=2230344&amp;sort_order=desc&amp;ev=rb</t>
  </si>
  <si>
    <t>Let's dance</t>
  </si>
  <si>
    <t>http://www.discogs.com/David-Bowie-Lets-Dance/master/48753</t>
  </si>
  <si>
    <t>Scary Monsters</t>
  </si>
  <si>
    <t>Original innlegg</t>
  </si>
  <si>
    <t>http://www.discogs.com/David-Bowie-Scary-Monsters/master/30425</t>
  </si>
  <si>
    <t>Perfect Strangers</t>
  </si>
  <si>
    <t>Polydor </t>
  </si>
  <si>
    <t>823777-1</t>
  </si>
  <si>
    <t>Org inner</t>
  </si>
  <si>
    <t>http://www.discogs.com/Deep-Purple-Perfect-Strangers/master/4137</t>
  </si>
  <si>
    <t>http://www.discogs.com/Deep-Purple-Perfect-Strangers/release/2104068</t>
  </si>
  <si>
    <t>http://www.discogs.com/marketplace?sort=price&amp;release_id=2104068&amp;sort_order=desc&amp;ev=rb</t>
  </si>
  <si>
    <t>Ekseptional Classics – The best of Ekseption</t>
  </si>
  <si>
    <t>http://www.discogs.com/Ekseption-The-Best-Of-Ekseption-Ekseptional-Classics/master/105626</t>
  </si>
  <si>
    <t>http://www.discogs.com/Ekseption-Ekseptional-Classics-The-Best-Of-Ekseption/release/3677529</t>
  </si>
  <si>
    <t>Eldkvarn </t>
  </si>
  <si>
    <t>Legender Ur Den Svarta Hatten</t>
  </si>
  <si>
    <t>Org inner.</t>
  </si>
  <si>
    <t>http://www.discogs.com/Eldkvarn-Legender-Ur-Den-Svarta-Hatten/master/526547</t>
  </si>
  <si>
    <t>http://www.discogs.com/Eldkvarn-Legender-Ur-Den-Svarta-Hatten/release/4244213</t>
  </si>
  <si>
    <t>http://www.discogs.com/marketplace?release_id=4244213&amp;ev=rb</t>
  </si>
  <si>
    <t>Frank Zappa</t>
  </si>
  <si>
    <t>Zoot Allures</t>
  </si>
  <si>
    <t>Warner </t>
  </si>
  <si>
    <t>K56298</t>
  </si>
  <si>
    <t>http://www.discogs.com/master/view/35883</t>
  </si>
  <si>
    <t>http://www.discogs.com/Zappa-Zoot-Allures/release/5202176</t>
  </si>
  <si>
    <t>Originalt innercover</t>
  </si>
  <si>
    <t>http://www.discogs.com/Genesis-Genesis/release/2719302</t>
  </si>
  <si>
    <t>Hep Stars</t>
  </si>
  <si>
    <t>Jul Med Hep Stars</t>
  </si>
  <si>
    <t>Olga</t>
  </si>
  <si>
    <t>LPO06</t>
  </si>
  <si>
    <t>VG/VG+</t>
  </si>
  <si>
    <t>Skrevet med sprittusj på baksiden av cover</t>
  </si>
  <si>
    <t>http://www.discogs.com/Hep-Stars-Jul-Med-Hep-Stars/release/3363143</t>
  </si>
  <si>
    <t>http://www.discogs.com/marketplace?release_id=3363143&amp;ev=rb</t>
  </si>
  <si>
    <t>http://www.discogs.com/Ian-Hunter-Ian-Hunter/master/94130</t>
  </si>
  <si>
    <t>Welcome to the Club  (2LP)</t>
  </si>
  <si>
    <t>Slitt/tape på cover</t>
  </si>
  <si>
    <t>X</t>
  </si>
  <si>
    <t>846668-1</t>
  </si>
  <si>
    <t>Utbrett og org inner</t>
  </si>
  <si>
    <t>http://www.discogs.com/INXS-X/master/71886</t>
  </si>
  <si>
    <t>http://www.discogs.com/INXS-X/release/617152</t>
  </si>
  <si>
    <t>http://www.discogs.com/marketplace?sort=price&amp;release_id=617152&amp;sort_order=desc&amp;ev=rb</t>
  </si>
  <si>
    <t>Jim Steinman</t>
  </si>
  <si>
    <t>Bad for good</t>
  </si>
  <si>
    <t>http://www.discogs.com/master/view/151992</t>
  </si>
  <si>
    <t>Marius Müller</t>
  </si>
  <si>
    <t>Den Du Veit</t>
  </si>
  <si>
    <t>Nordisc</t>
  </si>
  <si>
    <t>NORLP 411</t>
  </si>
  <si>
    <t>http://www.discogs.com/Marius-M%C3%BCller-Den-Du-Veit/master/535039</t>
  </si>
  <si>
    <t>http://www.discogs.com/Marius-M%C3%BCller-Den-Du-Veit/release/4304311</t>
  </si>
  <si>
    <t>S69015</t>
  </si>
  <si>
    <t>http://www.discogs.com/master/view/31601</t>
  </si>
  <si>
    <t>http://www.discogs.com/Santana-3/release/3982533</t>
  </si>
  <si>
    <t>Steppenwolf</t>
  </si>
  <si>
    <t>Live (2LP)</t>
  </si>
  <si>
    <t>Dunhill/ABC</t>
  </si>
  <si>
    <t>http://www.discogs.com/Steppenwolf-Live/master/164843</t>
  </si>
  <si>
    <t>Crisis? What Crisis?</t>
  </si>
  <si>
    <t>Original, gul, inner</t>
  </si>
  <si>
    <t>http://www.discogs.com/Supertramp-Crisis-What-Crisis/master/25400</t>
  </si>
  <si>
    <t>The Alarm</t>
  </si>
  <si>
    <t>Declaration</t>
  </si>
  <si>
    <t>IRS</t>
  </si>
  <si>
    <t>Flekker på vinyl?</t>
  </si>
  <si>
    <t>http://www.discogs.com/master/view/33394</t>
  </si>
  <si>
    <t>http://www.discogs.com/Alarm-Declaration/release/5357387</t>
  </si>
  <si>
    <t>The The</t>
  </si>
  <si>
    <t>Infected</t>
  </si>
  <si>
    <t>http://www.discogs.com/master/view/20915</t>
  </si>
  <si>
    <t>http://www.discogs.com/The-The-Infected/release/1325733</t>
  </si>
  <si>
    <t>Who Are You</t>
  </si>
  <si>
    <t>Ruglete cover, baksiden</t>
  </si>
  <si>
    <t>http://www.discogs.com/Who-Who-Are-You/master/68464</t>
  </si>
  <si>
    <t>Toto</t>
  </si>
  <si>
    <t>Hydra</t>
  </si>
  <si>
    <t>CBS 83900</t>
  </si>
  <si>
    <t>Gatefold, utbrett og org inner</t>
  </si>
  <si>
    <t>http://www.discogs.com/master/view/30643</t>
  </si>
  <si>
    <t>http://www.discogs.com/Toto-Hydra/release/1717849</t>
  </si>
  <si>
    <t>http://www.discogs.com/marketplace?sort=price&amp;release_id=1717849&amp;sort_order=desc&amp;ev=rb</t>
  </si>
  <si>
    <t>Sam Kongslie, Nøtterøy</t>
  </si>
  <si>
    <t>16.4 (betalt 22.4, sendt 24.4, mottatt 25.4</t>
  </si>
  <si>
    <t>Physical Graffiti</t>
  </si>
  <si>
    <t>Swan Song</t>
  </si>
  <si>
    <t>K 89400</t>
  </si>
  <si>
    <t>Originale innercover og insert</t>
  </si>
  <si>
    <t>http://www.discogs.com/Led-Zeppelin-Physical-Graffiti/master/4392</t>
  </si>
  <si>
    <t>http://www.discogs.com/Led-Zeppelin-Physical-Graffiti/release/1303566</t>
  </si>
  <si>
    <t>http://www.discogs.com/marketplace?sort=price&amp;release_id=1303566&amp;sort_order=desc&amp;ev=rb</t>
  </si>
  <si>
    <t>II</t>
  </si>
  <si>
    <t>1969 (1973)</t>
  </si>
  <si>
    <t>K40037</t>
  </si>
  <si>
    <t>ex-/vg+/ex-</t>
  </si>
  <si>
    <t>Spiller bra men side 1 trenger en rens to siste spor, også litt buet vinyl</t>
  </si>
  <si>
    <t>http://www.discogs.com/master/view/4170</t>
  </si>
  <si>
    <t>http://www.discogs.com/Led-Zeppelin-Physical-Graffiti/release/5111253</t>
  </si>
  <si>
    <t>http://www.discogs.com/marketplace?release_id=5111253&amp;ev=rb</t>
  </si>
  <si>
    <t>Morten Paulsen, Drammen</t>
  </si>
  <si>
    <t>24.4, sendt 25-4, mottatt 28-4, 3.2kg (13 vinyler)</t>
  </si>
  <si>
    <t>Clash</t>
  </si>
  <si>
    <t>London calling</t>
  </si>
  <si>
    <t>Cbs88478</t>
  </si>
  <si>
    <t>VG+/EX/EX</t>
  </si>
  <si>
    <t>Original innercover, litt kantslittasje</t>
  </si>
  <si>
    <t>http://www.discogs.com/master/view/19382</t>
  </si>
  <si>
    <t>http://www.discogs.com/Clash-London-Calling/release/3512871</t>
  </si>
  <si>
    <t>http://www.discogs.com/marketplace?sort=price&amp;release_id=3512871&amp;sort_order=desc&amp;ev=rb</t>
  </si>
  <si>
    <t>Faith no more</t>
  </si>
  <si>
    <t>The real thing</t>
  </si>
  <si>
    <t>828154-1</t>
  </si>
  <si>
    <t>UK/Europe</t>
  </si>
  <si>
    <t>http://www.discogs.com/Faith-No-More-The-Real-Thing/master/15642</t>
  </si>
  <si>
    <t>Nazareth</t>
  </si>
  <si>
    <t>Rampant</t>
  </si>
  <si>
    <t>6370401/crest15</t>
  </si>
  <si>
    <t>original inner og hvit antistatisk</t>
  </si>
  <si>
    <t>http://www.discogs.com/master/view/24583</t>
  </si>
  <si>
    <t>http://www.discogs.com/Nazareth-Rampant/release/4873174</t>
  </si>
  <si>
    <t>http://www.discogs.com/marketplace?release_id=4873174&amp;ev=rb</t>
  </si>
  <si>
    <t>Jazz</t>
  </si>
  <si>
    <t>7c06461820</t>
  </si>
  <si>
    <t>Original innercover med tekster i «papp», gatefold</t>
  </si>
  <si>
    <t>http://www.discogs.com/Queen-Jazz/master/7103</t>
  </si>
  <si>
    <t>http://www.discogs.com/Queen-Jazz/release/1639065</t>
  </si>
  <si>
    <t>S/T (repress)</t>
  </si>
  <si>
    <t>1a0381575011</t>
  </si>
  <si>
    <t>Fame, antistatisk innercover</t>
  </si>
  <si>
    <t>http://www.discogs.com/Queen-Queen/master/5598</t>
  </si>
  <si>
    <t>http://www.discogs.com/Queen-Queen/release/5376989</t>
  </si>
  <si>
    <t>http://www.discogs.com/marketplace?sort=price&amp;release_id=2553833&amp;sort_order=desc&amp;ev=rb</t>
  </si>
  <si>
    <t>Sheer heart attack</t>
  </si>
  <si>
    <t>Emc3061</t>
  </si>
  <si>
    <t>Original inner med tekster og ekstra antistatisk innercover</t>
  </si>
  <si>
    <t>http://www.discogs.com/master/view/5303</t>
  </si>
  <si>
    <t>http://www.discogs.com/Queen-Sheer-Heart-Attack/release/777747</t>
  </si>
  <si>
    <t>http://www.discogs.com/marketplace?sort=price&amp;release_id=777747&amp;sort_order=desc&amp;ev=rb</t>
  </si>
  <si>
    <t>The Game</t>
  </si>
  <si>
    <t>1c06463923</t>
  </si>
  <si>
    <t>http://www.discogs.com/Queen-The-Game/master/13248</t>
  </si>
  <si>
    <t>http://www.discogs.com/Queen-The-Game/release/505106</t>
  </si>
  <si>
    <t>http://www.discogs.com/marketplace?sort=price&amp;release_id=505106&amp;sort_order=desc&amp;ev=rb</t>
  </si>
  <si>
    <t>Old New Borrowed And Blue</t>
  </si>
  <si>
    <t>2383 261</t>
  </si>
  <si>
    <t>Gatefold, tekster</t>
  </si>
  <si>
    <t>http://www.discogs.com/Slade-Old-New-Borrowed-And-Blue/master/155203</t>
  </si>
  <si>
    <t>Live and dangerous (2LP)</t>
  </si>
  <si>
    <t>Original innercover, strøkent gatefold cover</t>
  </si>
  <si>
    <t>http://www.discogs.com/master/view/52840</t>
  </si>
  <si>
    <t>http://www.discogs.com/Thin-Lizzy-Live-And-Dangerous/release/844603</t>
  </si>
  <si>
    <t>http://www.discogs.com/marketplace?sort=price&amp;release_id=844603&amp;sort_order=desc&amp;ev=rb</t>
  </si>
  <si>
    <t>Fair warning</t>
  </si>
  <si>
    <t>WB 56 899</t>
  </si>
  <si>
    <t>Original antistatisk inner, lett knitring mellom sanger</t>
  </si>
  <si>
    <t>http://www.discogs.com/Van-Halen-Fair-Warning/master/29449</t>
  </si>
  <si>
    <t>http://www.discogs.com/Van-Halen-Fair-Warning/release/522204</t>
  </si>
  <si>
    <t>http://www.discogs.com/marketplace?sort=price&amp;release_id=522204&amp;sort_order=desc&amp;ev=rb</t>
  </si>
  <si>
    <t>HS3312</t>
  </si>
  <si>
    <t>Antistatisk innerpose uten cover, litt seemsplit, nederst</t>
  </si>
  <si>
    <t>http://www.discogs.com/Van-Halen-Van-Halen-II/master/29433</t>
  </si>
  <si>
    <t>Dag Moldskred, Hareid</t>
  </si>
  <si>
    <t>25.4 (auksjon) – betalt, 28.4, sendt 28-4, mottatt 29-4</t>
  </si>
  <si>
    <t>Whitesnake</t>
  </si>
  <si>
    <t>Slide it in</t>
  </si>
  <si>
    <t>Emi</t>
  </si>
  <si>
    <t>1C 064 2400001</t>
  </si>
  <si>
    <t>Org inner med tekster, Jon Lord, Cozy Powell i band</t>
  </si>
  <si>
    <t>http://www.discogs.com/Whitesnake-Slide-It-In/master/11275</t>
  </si>
  <si>
    <t>http://www.discogs.com/Whitesnake-Slide-It-In/release/1916654</t>
  </si>
  <si>
    <t>http://www.discogs.com/marketplace?sort=price&amp;release_id=1916654&amp;sort_order=desc&amp;ev=rb</t>
  </si>
  <si>
    <t>Bryan Ferry</t>
  </si>
  <si>
    <t>Boys and Girls</t>
  </si>
  <si>
    <t>EG records</t>
  </si>
  <si>
    <t>825 659–1</t>
  </si>
  <si>
    <t>Liten bulk, høyre hjørne, original inner</t>
  </si>
  <si>
    <t>http://www.discogs.com/master/view/43578</t>
  </si>
  <si>
    <t>http://www.discogs.com/Bryan-Ferry-Boys-And-Girls/release/830195</t>
  </si>
  <si>
    <t>http://www.discogs.com/marketplace?sort=price&amp;release_id=830195&amp;sort_order=desc&amp;ev=rb</t>
  </si>
  <si>
    <t>Heaven and Hell</t>
  </si>
  <si>
    <t>6302 017</t>
  </si>
  <si>
    <t>vg+/vg/vg+</t>
  </si>
  <si>
    <t>Side 1 noe slitt</t>
  </si>
  <si>
    <t>http://www.discogs.com/master/view/5720</t>
  </si>
  <si>
    <t>http://www.discogs.com/Black-Sabbath-Heaven-And-Hell/release/2525070</t>
  </si>
  <si>
    <t>http://www.discogs.com/marketplace?release_id=2525070&amp;ev=rb</t>
  </si>
  <si>
    <t>Delicate Sound of Thunder</t>
  </si>
  <si>
    <t>791480-1</t>
  </si>
  <si>
    <t>vg/vg++</t>
  </si>
  <si>
    <t>Gatefold, original inner</t>
  </si>
  <si>
    <t>http://www.discogs.com/master/view/406702</t>
  </si>
  <si>
    <t>http://www.discogs.com/Pink-Floyd-Delicate-Sound-Of-Thunder/release/2136749</t>
  </si>
  <si>
    <t>http://www.discogs.com/marketplace?sort=price&amp;release_id=2136749&amp;sort_order=desc&amp;ev=rb</t>
  </si>
  <si>
    <t>Kiss</t>
  </si>
  <si>
    <t>Dynasty</t>
  </si>
  <si>
    <t>Casablanca</t>
  </si>
  <si>
    <t>nblp-7152</t>
  </si>
  <si>
    <t>Inner med bilder, annerledes rekkefølge på sanger</t>
  </si>
  <si>
    <t>http://www.discogs.com/master/view/41703</t>
  </si>
  <si>
    <t>http://www.discogs.com/Kiss-Dynasty/release/4976588</t>
  </si>
  <si>
    <t>http://www.discogs.com/marketplace?release_id=4976588&amp;ev=rb</t>
  </si>
  <si>
    <t>26.4, betalt 28.4, mottatt mandag 5.5</t>
  </si>
  <si>
    <t>Alice Cooper</t>
  </si>
  <si>
    <t>Love It To Death (1971 Warner Brothers/ Straight WS 1883)</t>
  </si>
  <si>
    <t>WS 1883</t>
  </si>
  <si>
    <t>http://www.discogs.com/master/view/52898</t>
  </si>
  <si>
    <t>http://www.discogs.com/Alice-Cooper-Love-It-To-Death/release/637675</t>
  </si>
  <si>
    <t>Born Again (1983 Warner Brothers Canada 9239781)</t>
  </si>
  <si>
    <t>9239 781</t>
  </si>
  <si>
    <t>http://www.discogs.com/master/view/6100</t>
  </si>
  <si>
    <t>Dream Theater</t>
  </si>
  <si>
    <t>When Dream And Day Unite</t>
  </si>
  <si>
    <t>Mechanic Records</t>
  </si>
  <si>
    <t>MCA 256 374-1</t>
  </si>
  <si>
    <t>http://www.discogs.com/Dream-Theater-When-Dream-And-Day-Unite/master/169915</t>
  </si>
  <si>
    <t>http://www.discogs.com/Dream-Theater-When-Dream-And-Day-Unite/release/3263129</t>
  </si>
  <si>
    <t>http://www.discogs.com/marketplace?sort=price&amp;release_id=3263129&amp;sort_order=desc&amp;ev=rb</t>
  </si>
  <si>
    <t>I</t>
  </si>
  <si>
    <t>K 40 031</t>
  </si>
  <si>
    <t>http://www.discogs.com/Led-Zeppelin-Led-Zeppelin/master/4126</t>
  </si>
  <si>
    <t>Four Symbols</t>
  </si>
  <si>
    <t>ATL 50 008</t>
  </si>
  <si>
    <t>http://www.discogs.com/master/view/4300</t>
  </si>
  <si>
    <t>Razamanaz</t>
  </si>
  <si>
    <t>vg(+)/vg+</t>
  </si>
  <si>
    <t>Gatefold, skriblerier på forsiden av cover men helt OK og intakt, ellers</t>
  </si>
  <si>
    <t>http://www.discogs.com/Nazareth-Razamanaz/master/24589</t>
  </si>
  <si>
    <t>Aftermath</t>
  </si>
  <si>
    <t>1966 (1975)</t>
  </si>
  <si>
    <t>SKL 4786</t>
  </si>
  <si>
    <t>http://www.discogs.com/Rolling-Stones-Aftermath/master/30194</t>
  </si>
  <si>
    <t>http://www.discogs.com/Rolling-Stones-Aftermath/release/4257761</t>
  </si>
  <si>
    <t>http://www.discogs.com/marketplace?release_id=4257761&amp;ev=rb</t>
  </si>
  <si>
    <t>Get Yer Ya Ya's Out</t>
  </si>
  <si>
    <t>6835 117</t>
  </si>
  <si>
    <t>Unboxed Decca!</t>
  </si>
  <si>
    <t>http://www.discogs.com/master/view/30405</t>
  </si>
  <si>
    <t>http://www.discogs.com/Rolling-Stones-Get-Yer-Ya-Yas-Out-The-Rolling-Stones-In-Concert/release/5107941</t>
  </si>
  <si>
    <t>Quadrophenia (2LP)</t>
  </si>
  <si>
    <t>2409 204</t>
  </si>
  <si>
    <t>Booklet på 44 sider som forteller historien i tekst og bilder, navnetrekk, S.Kongslie (diskret)</t>
  </si>
  <si>
    <t>http://www.discogs.com/master/view/68475</t>
  </si>
  <si>
    <t>The Kids Are Alright 2 LP m/ booklet</t>
  </si>
  <si>
    <t>2675 179</t>
  </si>
  <si>
    <t>Inkl booklet</t>
  </si>
  <si>
    <t>http://www.discogs.com/Who-The-Kids-Are-Alright/master/68490</t>
  </si>
  <si>
    <t>Frode Eilertsen, Mo i Rana</t>
  </si>
  <si>
    <t>29-4, auksjon, betalt sluttoppgjør 19-5, sendt 19-5, mottatt 21-5</t>
  </si>
  <si>
    <t>Camel</t>
  </si>
  <si>
    <t>I Can See Your House from Here</t>
  </si>
  <si>
    <t>TXS-R137</t>
  </si>
  <si>
    <t>Scaninavia</t>
  </si>
  <si>
    <t>G-/vg+</t>
  </si>
  <si>
    <t>Cover løsnet i lim, og sprukket bak, plata har noen streker, men ellers veldig bra</t>
  </si>
  <si>
    <t>http://www.discogs.com/Camel-I-Can-See-Your-House-From-Here/master/33644</t>
  </si>
  <si>
    <t>http://www.discogs.com/Camel-I-Can-See-Your-House-From-Here/release/1538159</t>
  </si>
  <si>
    <t>http://www.discogs.com/marketplace?release_id=1538159&amp;ev=rb</t>
  </si>
  <si>
    <t>Joe's Garage act II og III (2LP)</t>
  </si>
  <si>
    <t>CBS 88475</t>
  </si>
  <si>
    <t>vg-/ex</t>
  </si>
  <si>
    <t>Tekstark inni</t>
  </si>
  <si>
    <t>http://www.discogs.com/Frank-Zappa-Joes-Garage-Acts-II-III/master/36001</t>
  </si>
  <si>
    <t>http://www.discogs.com/Frank-Zappa-Joes-Garage-Acts-II-III/release/591342</t>
  </si>
  <si>
    <t>http://www.discogs.com/marketplace?sort=price&amp;release_id=591342&amp;sort_order=desc&amp;ev=rb</t>
  </si>
  <si>
    <t>Paranoid</t>
  </si>
  <si>
    <t>1970 (1984)</t>
  </si>
  <si>
    <t>Victoria</t>
  </si>
  <si>
    <t>VLP-101</t>
  </si>
  <si>
    <t>http://www.discogs.com/Black-Sabbath-Paranoid/master/302</t>
  </si>
  <si>
    <t>http://www.discogs.com/Black-Sabbath-Paranoid/release/2657102</t>
  </si>
  <si>
    <t>http://www.discogs.com/marketplace?release_id=2657102&amp;ev=rb</t>
  </si>
  <si>
    <t>Sheik yerbouti (2LP)</t>
  </si>
  <si>
    <t>http://www.discogs.com/Frank-Zappa-Sheik-Yerbouti/master/36034</t>
  </si>
  <si>
    <t>British Steel</t>
  </si>
  <si>
    <t> CBS ‎– 84160</t>
  </si>
  <si>
    <t>vg/ex</t>
  </si>
  <si>
    <t>http://www.discogs.com/Judas-Priest-British-Steel/release/2229080</t>
  </si>
  <si>
    <t>Screaming for Vengeance</t>
  </si>
  <si>
    <t>http://www.discogs.com/Judas-Priest-Screaming-For-Vengeance/master/26341</t>
  </si>
  <si>
    <t>2.5, betalt 5.5, sendt 5.5, mottatt 6.5, hentelapp, 7.5</t>
  </si>
  <si>
    <t>School's Out</t>
  </si>
  <si>
    <t>WB 56 007</t>
  </si>
  <si>
    <t>http://www.discogs.com/Alice-Cooper-Schools-Out/master/52901</t>
  </si>
  <si>
    <t>Alive II (2LP)</t>
  </si>
  <si>
    <t>http://www.discogs.com/Kiss-Alive-II/master/292000</t>
  </si>
  <si>
    <t>S/T</t>
  </si>
  <si>
    <t>MIP-1-9325</t>
  </si>
  <si>
    <t>http://www.discogs.com/Rainbow-Ritchie-Blackmores-Rainbow/master/40606</t>
  </si>
  <si>
    <t>http://www.discogs.com/Rainbow-Ritchie-Blackmores-Rainbow/release/1817751</t>
  </si>
  <si>
    <t>http://www.discogs.com/marketplace?release_id=1817751&amp;ev=rb</t>
  </si>
  <si>
    <t>Traffic</t>
  </si>
  <si>
    <t>When the eagle flies</t>
  </si>
  <si>
    <t>Island</t>
  </si>
  <si>
    <t>ILPS 9273</t>
  </si>
  <si>
    <t>http://www.discogs.com/master/view/69045</t>
  </si>
  <si>
    <t>http://www.discogs.com/Traffic-When-The-Eagle-Flies/release/425175</t>
  </si>
  <si>
    <t>http://www.discogs.com/marketplace?sort=price&amp;release_id=425175&amp;sort_order=desc&amp;ev=rb</t>
  </si>
  <si>
    <t>Live At Fillmore East 1968 (m/ vinyl single)</t>
  </si>
  <si>
    <t>1968 (1981)</t>
  </si>
  <si>
    <t>LP EX 002</t>
  </si>
  <si>
    <t>http://www.discogs.com/master/view/448087</t>
  </si>
  <si>
    <t>http://www.discogs.com/Who-Live-At-Fillmore-East-1968/release/3141486</t>
  </si>
  <si>
    <t>http://www.discogs.com/marketplace?release_id=3141486&amp;ev=rb</t>
  </si>
  <si>
    <t>http://www.discogs.com/Who-Who-Are-You/release/1674276</t>
  </si>
  <si>
    <t>http://www.discogs.com/marketplace?sort=price&amp;release_id=1674276&amp;sort_order=desc&amp;ev=rb</t>
  </si>
  <si>
    <t>It's Hard</t>
  </si>
  <si>
    <t>Norway/Teamtrykk</t>
  </si>
  <si>
    <t>http://www.discogs.com/Who-Its-Hard/master/68507</t>
  </si>
  <si>
    <t>http://www.discogs.com/Who-Its-Hard/release/1674289</t>
  </si>
  <si>
    <t>http://www.discogs.com/marketplace?release_id=1674289&amp;ev=rb</t>
  </si>
  <si>
    <t>Meaty Beaty Big And Bouncy – compilation</t>
  </si>
  <si>
    <t>soc</t>
  </si>
  <si>
    <t>http://www.discogs.com/Who-Meaty-Beaty-Big-Bouncy/master/68461</t>
  </si>
  <si>
    <t>http://www.discogs.com/Who-Meaty-Beaty-Big-Bouncy/release/1795589</t>
  </si>
  <si>
    <t>http://www.discogs.com/marketplace?sort=price&amp;release_id=1795589&amp;sort_order=desc&amp;ev=rb</t>
  </si>
  <si>
    <t>My Generation</t>
  </si>
  <si>
    <t>http://www.discogs.com/Who-My-Generation/master/68534</t>
  </si>
  <si>
    <t>http://www.discogs.com/Who-My-Generation/release/2902686</t>
  </si>
  <si>
    <t>http://www.discogs.com/marketplace?release_id=2902686&amp;ev=rb</t>
  </si>
  <si>
    <t>Odds And Sods – compilation</t>
  </si>
  <si>
    <t>http://www.discogs.com/Who-Odds-Sods/master/68512</t>
  </si>
  <si>
    <t>The Who Sell Out (2LP)</t>
  </si>
  <si>
    <t>Karusell</t>
  </si>
  <si>
    <t>http://www.discogs.com/Who-A-Quick-One-Happy-Jack-The-Who-Sell-Out/master/226907</t>
  </si>
  <si>
    <t>http://www.discogs.com/Who-Sell-Out/release/2876812</t>
  </si>
  <si>
    <t>http://www.discogs.com/marketplace?sort=price&amp;release_id=2876812&amp;sort_order=desc&amp;ev=rb</t>
  </si>
  <si>
    <t>Live at the Hollywood bowl</t>
  </si>
  <si>
    <t>0C 062-06377</t>
  </si>
  <si>
    <t>http://www.discogs.com/master/view/54829</t>
  </si>
  <si>
    <t>http://www.discogs.com/Beatles-The-Beatles-At-The-Hollywood-Bowl/release/722725</t>
  </si>
  <si>
    <t>http://www.discogs.com/marketplace?sort=price&amp;release_id=722725&amp;sort_order=desc&amp;ev=rb</t>
  </si>
  <si>
    <t>With The Beatles</t>
  </si>
  <si>
    <t>YEX 110-2</t>
  </si>
  <si>
    <t>http://www.discogs.com/master/view/45729</t>
  </si>
  <si>
    <t>Pete Townshend</t>
  </si>
  <si>
    <t>All the best cowboys have chinese eyes</t>
  </si>
  <si>
    <t>http://www.discogs.com/master/view/79713</t>
  </si>
  <si>
    <t>Portrait of The Who – compilation</t>
  </si>
  <si>
    <t>2482 100</t>
  </si>
  <si>
    <t>http://www.discogs.com/Who-Portrait-Of-The-Who/release/2673015</t>
  </si>
  <si>
    <t>http://www.discogs.com/marketplace?sort=price&amp;release_id=2673015&amp;sort_order=desc&amp;ev=rb</t>
  </si>
  <si>
    <t>The Who – compilation</t>
  </si>
  <si>
    <t>2409 213</t>
  </si>
  <si>
    <t>http://www.discogs.com/master/view/201888</t>
  </si>
  <si>
    <t>http://www.discogs.com/Who-The-Who/release/3124182</t>
  </si>
  <si>
    <t>http://www.discogs.com/marketplace?sort=price&amp;release_id=3124182&amp;sort_order=desc&amp;ev=rb</t>
  </si>
  <si>
    <t>Maximum Who (Signert bok)</t>
  </si>
  <si>
    <t>Maximum Who (Signert bok i slip case)</t>
  </si>
  <si>
    <t>http://www.genesis-publications.com/book/maximum-who-official-limited-edition-book/collector</t>
  </si>
  <si>
    <t>Best of the Sixties – compilation</t>
  </si>
  <si>
    <t>2872 120</t>
  </si>
  <si>
    <t>http://www.discogs.com/Who-Best-Of-The-Sixties/master/455714</t>
  </si>
  <si>
    <t>http://www.discogs.com/Who-Best-Of-The-Sixties/release/2750892</t>
  </si>
  <si>
    <t>http://www.discogs.com/marketplace?sort=price&amp;release_id=2750892&amp;sort_order=desc&amp;ev=rb</t>
  </si>
  <si>
    <t>Frank Wilhelmsen, Brevik/Stathelle</t>
  </si>
  <si>
    <t>14.5 og 15.5, auksjon, forh.betalt 84 titler levert 17-1-2015, Harebakken, lagt på plastcover/i-c</t>
  </si>
  <si>
    <t>Accept</t>
  </si>
  <si>
    <t>Russian Roulette</t>
  </si>
  <si>
    <t>Tales Of Mystery And Imagination</t>
  </si>
  <si>
    <t>http://www.discogs.com/Alan-Parsons-Project-Tales-Of-Mystery-And-Imagination/master/4322</t>
  </si>
  <si>
    <t>Eve</t>
  </si>
  <si>
    <t>Nice price klistremerke</t>
  </si>
  <si>
    <t>http://www.discogs.com/Alan-Parsons-Project-Eve/master/4470</t>
  </si>
  <si>
    <t>The Turn Of A Friendly Card</t>
  </si>
  <si>
    <t>http://www.discogs.com/Alan-Parsons-Project-The-Turn-Of-A-Friendly-Card/master/4495</t>
  </si>
  <si>
    <t>April Wine</t>
  </si>
  <si>
    <t>The Nature of the Beast</t>
  </si>
  <si>
    <t>Avrift cover</t>
  </si>
  <si>
    <t>Axe</t>
  </si>
  <si>
    <t>Nemesis</t>
  </si>
  <si>
    <t>79-0099-1</t>
  </si>
  <si>
    <t>http://www.discogs.com/master/view/156990</t>
  </si>
  <si>
    <t>http://www.discogs.com/Axe-Nemesis/release/1384746</t>
  </si>
  <si>
    <t>http://www.discogs.com/marketplace?sort=price&amp;release_id=1384746&amp;sort_order=desc&amp;ev=rb</t>
  </si>
  <si>
    <t>Bad Company</t>
  </si>
  <si>
    <t>BadCo</t>
  </si>
  <si>
    <t>ILPS 9279</t>
  </si>
  <si>
    <t>Inkl. vedlegg</t>
  </si>
  <si>
    <t>Everybody is Everybody Else</t>
  </si>
  <si>
    <t>Time Honoured Ghosts</t>
  </si>
  <si>
    <t>XII</t>
  </si>
  <si>
    <t>Eyes of the Universe</t>
  </si>
  <si>
    <t>http://www.discogs.com/master/view/60821</t>
  </si>
  <si>
    <t>Navnetrekk vinyllabel</t>
  </si>
  <si>
    <t>ex/vg-</t>
  </si>
  <si>
    <t>http://www.discogs.com/Black-Sabbath-Heaven-And-Hell/release/5031442</t>
  </si>
  <si>
    <t>http://www.discogs.com/sell/release/5031442?sort=price%2Cdesc&amp;ev=rb</t>
  </si>
  <si>
    <t>More Greatest Hits (2LP)</t>
  </si>
  <si>
    <t>ex-/ex/ex-</t>
  </si>
  <si>
    <t>Desire</t>
  </si>
  <si>
    <t>Born to Run</t>
  </si>
  <si>
    <t>http://www.discogs.com/Bruce-Springsteen-Born-To-Run/master/26725</t>
  </si>
  <si>
    <t>http://www.discogs.com/Bruce-Springsteen-Born-To-Run/release/3856451</t>
  </si>
  <si>
    <t>http://www.discogs.com/Bruce-Springsteen-Born-To-Run/release/5427395</t>
  </si>
  <si>
    <t>Born in the USA</t>
  </si>
  <si>
    <t>http://www.discogs.com/Bruce-Springsteen-Born-In-The-USA/master/26701</t>
  </si>
  <si>
    <t>http://www.discogs.com/Bruce-Springsteen-Born-In-The-USA/release/4337643</t>
  </si>
  <si>
    <t>http://www.discogs.com/marketplace?sort=price&amp;release_id=4337643&amp;sort_order=desc&amp;ev=rb</t>
  </si>
  <si>
    <t>vg++/ex</t>
  </si>
  <si>
    <t>Let's Dance</t>
  </si>
  <si>
    <t>Pris 3 LPer</t>
  </si>
  <si>
    <t>Music for the Masses</t>
  </si>
  <si>
    <t>Mute records</t>
  </si>
  <si>
    <t>STUMM 47</t>
  </si>
  <si>
    <t>http://www.discogs.com/master/view/17967</t>
  </si>
  <si>
    <t>http://www.discogs.com/Depeche-Mode-Music-For-The-Masses/release/5316692</t>
  </si>
  <si>
    <t>http://www.discogs.com/marketplace?release_id=5316692&amp;ev=rb</t>
  </si>
  <si>
    <t>Which Witch (original, 1LP)</t>
  </si>
  <si>
    <t>http://www.discogs.com/Dollie-De-Luxe-Which-Witch/master/240229</t>
  </si>
  <si>
    <t>http://www.discogs.com/Dollie-De-Luxe-Which-Witch/release/2129021</t>
  </si>
  <si>
    <t>Dollie De Luxe</t>
  </si>
  <si>
    <t>Which Witch - på Slottsfjellet (2LP) - signert av Bjørnov &amp; Adrian</t>
  </si>
  <si>
    <t>A Single Man</t>
  </si>
  <si>
    <t>9103 500</t>
  </si>
  <si>
    <t>Mother Focus</t>
  </si>
  <si>
    <t>1975(2012)</t>
  </si>
  <si>
    <t>Mothermania (compilation)</t>
  </si>
  <si>
    <t>http://www.discogs.com/master/view/220448</t>
  </si>
  <si>
    <t>http://www.discogs.com/Mothers-Of-Invention-The-Mothermania-The-Best-Of-The-Mothers/release/5769212</t>
  </si>
  <si>
    <t>http://www.discogs.com/marketplace?release_id=5769212&amp;ev=rb</t>
  </si>
  <si>
    <t>Gas</t>
  </si>
  <si>
    <t>Königsforst (2LP)</t>
  </si>
  <si>
    <t>Mille Plateaux</t>
  </si>
  <si>
    <t>MP 065 LP</t>
  </si>
  <si>
    <t>Svært sjelden som koster «flesk»</t>
  </si>
  <si>
    <t>http://www.discogs.com/Gas-Königsforst/release/45306</t>
  </si>
  <si>
    <t>Killin' Time</t>
  </si>
  <si>
    <t>CBS 82900</t>
  </si>
  <si>
    <t>navntrekk på logo</t>
  </si>
  <si>
    <t>En Dags Pause</t>
  </si>
  <si>
    <t>This Years Loser</t>
  </si>
  <si>
    <t>Joan Baez</t>
  </si>
  <si>
    <t>From Every Stage (2LP)</t>
  </si>
  <si>
    <t>ex-/ex/ex</t>
  </si>
  <si>
    <t>Ram it Down</t>
  </si>
  <si>
    <t>Song For America</t>
  </si>
  <si>
    <t>http://www.discogs.com/marketplace?release_id=5427395&amp;ev=rb</t>
  </si>
  <si>
    <t>Beat</t>
  </si>
  <si>
    <t>Liten avrift cover</t>
  </si>
  <si>
    <t>http://www.discogs.com/King-Crimson-Beat/master/410</t>
  </si>
  <si>
    <t>ex-/ex+</t>
  </si>
  <si>
    <t>Lynyrd Skynyrd</t>
  </si>
  <si>
    <t>One more From the Road</t>
  </si>
  <si>
    <t>ex+/ex+/ex+</t>
  </si>
  <si>
    <t>Solar Fire</t>
  </si>
  <si>
    <t>Nightingales &amp; Bombers</t>
  </si>
  <si>
    <t>Blind before I stop</t>
  </si>
  <si>
    <t>Medicine Head</t>
  </si>
  <si>
    <t>One &amp; One is One</t>
  </si>
  <si>
    <t>http://www.discogs.com/master/view/295994</t>
  </si>
  <si>
    <t>Loud 'n' Proud</t>
  </si>
  <si>
    <t>http://www.discogs.com/Nazareth-LoudNProud/master/24529</t>
  </si>
  <si>
    <t>Close enough for rock 'n' roll</t>
  </si>
  <si>
    <t>http://www.discogs.com/Nazareth-Close-Enough-For-Rock-N-Roll/master/24505</t>
  </si>
  <si>
    <t>Malice in Wonderland</t>
  </si>
  <si>
    <t>Neil Young</t>
  </si>
  <si>
    <t>NB: Decade LP2 ligger i cover med Harvest</t>
  </si>
  <si>
    <t>S/T (2LP)</t>
  </si>
  <si>
    <t>vg+/vg++/vg+</t>
  </si>
  <si>
    <t>Paul McCartney</t>
  </si>
  <si>
    <t>Tug of War</t>
  </si>
  <si>
    <t>Paul McCartney/Wings</t>
  </si>
  <si>
    <t>Back to the Egg</t>
  </si>
  <si>
    <t>Pavlov's Dog</t>
  </si>
  <si>
    <t>At The Sound of the Bell</t>
  </si>
  <si>
    <t>ex/vg++</t>
  </si>
  <si>
    <t>http://www.discogs.com/Pavlovs-Dog-At-The-Sound-Of-The-Bell/master/68871</t>
  </si>
  <si>
    <t>The Dark Side of the Moon</t>
  </si>
  <si>
    <t>vg+/vg+++</t>
  </si>
  <si>
    <t>UK original, gatefold</t>
  </si>
  <si>
    <t>Down to Earth</t>
  </si>
  <si>
    <t>http://www.discogs.com/Rainbow-Down-To-Earth/master/40638</t>
  </si>
  <si>
    <t>Rainbow Rising</t>
  </si>
  <si>
    <t>830214-1</t>
  </si>
  <si>
    <t>http://www.discogs.com/master/view/36827</t>
  </si>
  <si>
    <t>http://www.discogs.com/Rainmakers-The-Rainmakers/release/1031191</t>
  </si>
  <si>
    <t>http://www.discogs.com/marketplace?sort=price&amp;release_id=1031191&amp;sort_order=desc&amp;ev=rb</t>
  </si>
  <si>
    <t>Rick Wakeman</t>
  </si>
  <si>
    <t>The Six Wives of Henrik VIII</t>
  </si>
  <si>
    <t>http://www.discogs.com/Rick-Wakeman-The-Six-Wives-Of-Henry-VIII/master/57940</t>
  </si>
  <si>
    <t>Rick Wakeman's Criminal Record</t>
  </si>
  <si>
    <t>http://www.discogs.com/Rick-Wakeman-Rick-Wakemans-Criminal-Record/master/58007</t>
  </si>
  <si>
    <t>Robbie Robertson</t>
  </si>
  <si>
    <t>http://www.discogs.com/master/view/60200</t>
  </si>
  <si>
    <t>Sammy Hagar</t>
  </si>
  <si>
    <t>VOA</t>
  </si>
  <si>
    <t>http://www.discogs.com/Sammy-Hagar-VOA/master/188226</t>
  </si>
  <si>
    <t>Slade Alive!</t>
  </si>
  <si>
    <t>ex/vg+++</t>
  </si>
  <si>
    <t>Big Boyz make Big Noize</t>
  </si>
  <si>
    <t>Greatest Hits (2LP)</t>
  </si>
  <si>
    <t>http://www.discogs.com/Status-Quo-Greatest-Hits/release/2473672</t>
  </si>
  <si>
    <t>http://www.discogs.com/sell/release/2473672?sort=price%2Cdesc&amp;ev=rb</t>
  </si>
  <si>
    <t>Hello!</t>
  </si>
  <si>
    <t>197x</t>
  </si>
  <si>
    <t>VERTIGO </t>
  </si>
  <si>
    <t>6360098L </t>
  </si>
  <si>
    <t>Vertigo swirl side 2, dårlig liming</t>
  </si>
  <si>
    <t>The Royal Scam</t>
  </si>
  <si>
    <t>http://www.discogs.com/master/view/16969</t>
  </si>
  <si>
    <t>http://www.discogs.com/Steely-Dan-The-Royal-Scam/release/967757</t>
  </si>
  <si>
    <t>Indelibly stamped</t>
  </si>
  <si>
    <t>http://www.discogs.com/Supertramp-Indelibly-Stamped/master/25388</t>
  </si>
  <si>
    <t>Paris (2LP)</t>
  </si>
  <si>
    <t>Sweet</t>
  </si>
  <si>
    <t>Sweet 16</t>
  </si>
  <si>
    <t>http://www.discogs.com/Sweet-Sweet-16-Its-ItsSweets-Hits/master/389208</t>
  </si>
  <si>
    <t>http://www.discogs.com/Sweet-Sweet-16-Its-ItsSweets-Hits/release/1793335</t>
  </si>
  <si>
    <t>http://www.discogs.com/sell/release/1793335?sort=price%2Cdesc&amp;ev=rb</t>
  </si>
  <si>
    <t>Talking heads</t>
  </si>
  <si>
    <t>Little Creatures</t>
  </si>
  <si>
    <t>Org inner, matrix a2c variant</t>
  </si>
  <si>
    <t>http://www.discogs.com/master/view/39301</t>
  </si>
  <si>
    <t>http://www.discogs.com/Talking-Heads-Little-Creatures/master/39301</t>
  </si>
  <si>
    <t>http://www.discogs.com/Talking-Heads-Little-Creatures/release/171942</t>
  </si>
  <si>
    <t>Røde album (1962-66)  (2LP)</t>
  </si>
  <si>
    <t>Apple records</t>
  </si>
  <si>
    <t>PCS717-1/2</t>
  </si>
  <si>
    <t>ex/ex-/vg+</t>
  </si>
  <si>
    <t>http://www.discogs.com/Beatles-1962-1966/master/23881</t>
  </si>
  <si>
    <t>http://www.discogs.com/Beatles-1962-1966/release/3482203</t>
  </si>
  <si>
    <t>The Best of The Doors (2LP)</t>
  </si>
  <si>
    <t>The Mission</t>
  </si>
  <si>
    <t>Children</t>
  </si>
  <si>
    <t>http://www.discogs.com/master/view/32912</t>
  </si>
  <si>
    <t>The Ozark Mountain Daredevils</t>
  </si>
  <si>
    <t>AMLH 64411</t>
  </si>
  <si>
    <t>http://www.discogs.com/master/view/253470</t>
  </si>
  <si>
    <t>http://www.discogs.com/Ozark-Mountain-Daredevils-The-Ozark-Mountain-Daredevils/release/2366070</t>
  </si>
  <si>
    <t>http://www.discogs.com/marketplace?sort=price&amp;release_id=2366070&amp;sort_order=desc&amp;ev=rb</t>
  </si>
  <si>
    <t>The Stranglers</t>
  </si>
  <si>
    <t>Feline</t>
  </si>
  <si>
    <t>The Tubes</t>
  </si>
  <si>
    <t>Black Rose</t>
  </si>
  <si>
    <t>Uriah Heep</t>
  </si>
  <si>
    <t>Sweet Freedom</t>
  </si>
  <si>
    <t>ILPS 9245</t>
  </si>
  <si>
    <t>Lovehunter</t>
  </si>
  <si>
    <t>navntrekk på labelen</t>
  </si>
  <si>
    <t>Saints &amp; Sinners</t>
  </si>
  <si>
    <t>Yello</t>
  </si>
  <si>
    <t>Solid Pleasure</t>
  </si>
  <si>
    <t>http://www.discogs.com/Yello-Solid-Pleasure/master/35165</t>
  </si>
  <si>
    <t>http://www.discogs.com/Yello-Solid-Pleasure/release/5575827</t>
  </si>
  <si>
    <t>http://www.discogs.com/marketplace?release_id=5575827&amp;ev=rb</t>
  </si>
  <si>
    <t>Claro Que Si</t>
  </si>
  <si>
    <t>http://www.discogs.com/Yello-Claro-Que-Si/master/35200</t>
  </si>
  <si>
    <t>http://www.discogs.com/Yello-Claro-Que-Si/release/117095</t>
  </si>
  <si>
    <t>http://www.discogs.com/marketplace?sort=price&amp;release_id=117095&amp;sort_order=desc&amp;ev=rb</t>
  </si>
  <si>
    <t>Dains me mæ (2LP)</t>
  </si>
  <si>
    <t>ex-/vg++/ex</t>
  </si>
  <si>
    <t>21.5, betalt ca 16.6 inkl B-post &lt; 2kg, sendes 19.6, mottatt 27.6,lagt på plastcover/i-c, 27-6-15</t>
  </si>
  <si>
    <t>Ulf Lundell (21.5)</t>
  </si>
  <si>
    <t>Den Vassa Eggen (2LP)</t>
  </si>
  <si>
    <t>Tubular Bells</t>
  </si>
  <si>
    <t>V2001</t>
  </si>
  <si>
    <t>http://www.discogs.com/Mike-Oldfield-Tubular-Bells/master/15016</t>
  </si>
  <si>
    <t>http://www.discogs.com/Mike-Oldfield-Tubular-Bells/release/1964259</t>
  </si>
  <si>
    <t>http://www.discogs.com/sell/release/1964259?sort=price%2Cdesc&amp;ev=rb</t>
  </si>
  <si>
    <t>Tangerine Dream</t>
  </si>
  <si>
    <t>Live, 1982</t>
  </si>
  <si>
    <t>Emerson Lake &amp; Palmer</t>
  </si>
  <si>
    <t>Works volume 1 (2LP)</t>
  </si>
  <si>
    <t>India</t>
  </si>
  <si>
    <t>Bonus</t>
  </si>
  <si>
    <t>Sigmunn Salomonsen, Nordland</t>
  </si>
  <si>
    <t>23.05.2014 - betalt 17-6, sendt 17.6, mottatt 25.6-14,lagt på plastcover/i-c, 27-6</t>
  </si>
  <si>
    <t>Difficult to Cure</t>
  </si>
  <si>
    <t>http://www.discogs.com/Rainbow-Difficult-To-Cure/master/40659</t>
  </si>
  <si>
    <t>http://www.discogs.com/master/view/11780</t>
  </si>
  <si>
    <t>Dødens triumf</t>
  </si>
  <si>
    <t>http://www.discogs.com/Avgang-Henger-Høyt-Johnnyen-Meg-Tom/release/2308249</t>
  </si>
  <si>
    <t>Betalt 27.5, kurerpost 13.6,lagt på plastcover/i-c, 27-6</t>
  </si>
  <si>
    <t>Eye In The Sky</t>
  </si>
  <si>
    <t>ARI 90014</t>
  </si>
  <si>
    <t>http://www.discogs.com/Alan-Parsons-Project-Eye-In-The-Sky/release/522531</t>
  </si>
  <si>
    <t>I Robot</t>
  </si>
  <si>
    <t>201 148</t>
  </si>
  <si>
    <t>http://www.discogs.com/Alan-Parsons-Project-I-Robot/release/2048495</t>
  </si>
  <si>
    <t>Anderson Bruford Wakeman Howe</t>
  </si>
  <si>
    <t>http://www.discogs.com/Anderson-Bruford-Wakeman-Howe-Anderson-Bruford-Wakeman-Howe/release/2499878</t>
  </si>
  <si>
    <t>http://www.discogs.com/marketplace?sort=price&amp;release_id=2499878&amp;sort_order=desc&amp;ev=rb</t>
  </si>
  <si>
    <t>13 - 2xLP, Album, 180g</t>
  </si>
  <si>
    <t>3734 960</t>
  </si>
  <si>
    <t>Mob Rules</t>
  </si>
  <si>
    <t>6302 119</t>
  </si>
  <si>
    <t>http://www.discogs.com/Black-Sabbath-Mob-Rules/master/5932</t>
  </si>
  <si>
    <t>http://www.discogs.com/Black-Sabbath-Mob-Rules/release/1768894</t>
  </si>
  <si>
    <t>http://www.discogs.com/sell/release/1768894?sort=price%2Cdesc&amp;ev=rb</t>
  </si>
  <si>
    <t>Sabotage</t>
  </si>
  <si>
    <t>6366 115</t>
  </si>
  <si>
    <t>http://www.discogs.com/Black-Sabbath-Sabotage/release/662453</t>
  </si>
  <si>
    <t>We Sold Our Soul For Rock 'N' Roll - 2LP</t>
  </si>
  <si>
    <t>Spiegelei</t>
  </si>
  <si>
    <t>INT 155.603</t>
  </si>
  <si>
    <t>http://www.discogs.com/Black-Sabbath-We-Sold-Our-Soul-For-Rock-N-Roll/release/3309549</t>
  </si>
  <si>
    <t>http://www.discogs.com/marketplace?release_id=3309549&amp;ev=rb</t>
  </si>
  <si>
    <t>http://www.discogs.com/Blue-%C3%96yster-Cult-Extraterrestrial-Live/release/860946</t>
  </si>
  <si>
    <t>Boston</t>
  </si>
  <si>
    <t>Boston - repress, nice price</t>
  </si>
  <si>
    <t>1976 (1982)</t>
  </si>
  <si>
    <t>EPC 32038</t>
  </si>
  <si>
    <t>http://www.discogs.com/Boston-Boston/release/371869</t>
  </si>
  <si>
    <t>Young Men Gone West</t>
  </si>
  <si>
    <t>6360 151</t>
  </si>
  <si>
    <t>http://www.discogs.com/City-Boy-Young-Men-Gone-West/release/3995910</t>
  </si>
  <si>
    <t>Burn</t>
  </si>
  <si>
    <t>TPS 3505</t>
  </si>
  <si>
    <t>http://www.discogs.com/Deep-Purple-Burn/release/3080987</t>
  </si>
  <si>
    <t>Come Taste The Band</t>
  </si>
  <si>
    <t>TPSA 7515</t>
  </si>
  <si>
    <t>http://www.discogs.com/Deep-Purple-Come-Taste-The-Band/release/489892</t>
  </si>
  <si>
    <t>In Rock</t>
  </si>
  <si>
    <t>Harvest, EMI</t>
  </si>
  <si>
    <t>SHVL 777, 1E 062-91442</t>
  </si>
  <si>
    <t>Machine Head - repress</t>
  </si>
  <si>
    <t>1A 062-93261</t>
  </si>
  <si>
    <t>http://www.discogs.com/Deep-Purple-Machine-Head/release/2578147</t>
  </si>
  <si>
    <t>Made In Japan</t>
  </si>
  <si>
    <t>TPSP 351</t>
  </si>
  <si>
    <t>823 777-1</t>
  </si>
  <si>
    <t>http://www.discogs.com/Deep-Purple-Perfect-Strangers/release/432871</t>
  </si>
  <si>
    <t>Stormbringer</t>
  </si>
  <si>
    <t>TPS 3508</t>
  </si>
  <si>
    <t>http://www.discogs.com/Deep-Purple-Stormbringer/release/574445</t>
  </si>
  <si>
    <t>The House Of Blue Light</t>
  </si>
  <si>
    <t>831 318-1</t>
  </si>
  <si>
    <t>http://www.discogs.com/Deep-Purple-The-House-Of-Blue-Light/release/490371</t>
  </si>
  <si>
    <t>Who Do We Think We Are</t>
  </si>
  <si>
    <t>TPSA 7508</t>
  </si>
  <si>
    <t>http://www.discogs.com/Deep-Purple-Who-Do-We-Think-We-Are/release/2024100</t>
  </si>
  <si>
    <t>Def Leppard</t>
  </si>
  <si>
    <t>High 'N' Dry</t>
  </si>
  <si>
    <t>http://www.discogs.com/Def-Leppard-High-N-Dry/release/4156742</t>
  </si>
  <si>
    <t>http://www.discogs.com/marketplace?release_id=4156742&amp;ev=rb</t>
  </si>
  <si>
    <t>Hysteria</t>
  </si>
  <si>
    <t>830 675-1</t>
  </si>
  <si>
    <t>http://www.discogs.com/Def-Leppard-Hysteria/release/1514071</t>
  </si>
  <si>
    <t>http://www.discogs.com/marketplace?sort=price&amp;release_id=1514071&amp;sort_order=desc&amp;ev=rb</t>
  </si>
  <si>
    <t>Dream Evil</t>
  </si>
  <si>
    <t>832 530-1</t>
  </si>
  <si>
    <t>Vasket, ikke testspilt</t>
  </si>
  <si>
    <t>http://www.discogs.com/Dio-Dream-Evil/master/29103</t>
  </si>
  <si>
    <t>http://www.discogs.com/Dio-Dream-Evil/release/1224552</t>
  </si>
  <si>
    <t>Sacred Heart</t>
  </si>
  <si>
    <t>824 848-1</t>
  </si>
  <si>
    <t>The Last In Line</t>
  </si>
  <si>
    <t>822 366-1</t>
  </si>
  <si>
    <t>http://www.discogs.com/Dio-The-Last-In-Line/master/29168</t>
  </si>
  <si>
    <t>http://www.discogs.com/Dio-The-Last-In-Line/release/501214</t>
  </si>
  <si>
    <t>AS 53051</t>
  </si>
  <si>
    <t>http://www.discogs.com/Eagles-Hotel-California/release/747504</t>
  </si>
  <si>
    <t>Electric Light Orchestra</t>
  </si>
  <si>
    <t>A new World record</t>
  </si>
  <si>
    <t>United Artists Records/Jet Records</t>
  </si>
  <si>
    <t>UAG 30017/Jet LP 20</t>
  </si>
  <si>
    <t>http://www.discogs.com/Electric-Light-Orchestra-A-New-World-Record/master/17470</t>
  </si>
  <si>
    <t>http://www.discogs.com/Electric-Light-Orchestra-A-New-World-Record/release/1837321</t>
  </si>
  <si>
    <t>Discovery</t>
  </si>
  <si>
    <t>Jet Records</t>
  </si>
  <si>
    <t>JETLX 500, JET LX 500</t>
  </si>
  <si>
    <t>http://www.discogs.com/Electric-Light-Orchestra-Discovery/master/17491</t>
  </si>
  <si>
    <t>http://www.discogs.com/Electric-Light-Orchestra-Discovery/release/458833</t>
  </si>
  <si>
    <t>Fates Warning</t>
  </si>
  <si>
    <t>No Exit</t>
  </si>
  <si>
    <t>Metal Blade Records</t>
  </si>
  <si>
    <t>RR 9558 1</t>
  </si>
  <si>
    <t>http://www.discogs.com/Fates-Warning-No-Exit/master/106090</t>
  </si>
  <si>
    <t>http://www.discogs.com/Fates-Warning-No-Exit/release/2758118</t>
  </si>
  <si>
    <t>Perfect Symmetry</t>
  </si>
  <si>
    <t>7 73408-1</t>
  </si>
  <si>
    <t>http://www.discogs.com/Fates-Warning-Perfect-Symmetry/master/106095</t>
  </si>
  <si>
    <t>http://www.discogs.com/Fates-Warning-Perfect-Symmetry/release/1537111</t>
  </si>
  <si>
    <t>Rumours</t>
  </si>
  <si>
    <t>Warner Bros. Records</t>
  </si>
  <si>
    <t>Suzy 56344, WB 56344</t>
  </si>
  <si>
    <t>http://www.discogs.com/Fleetwood-Mac-Rumours/master/38722</t>
  </si>
  <si>
    <t>http://www.discogs.com/Fleetwood-Mac-Rumours/release/5320212</t>
  </si>
  <si>
    <t>A Trick Of The Tail</t>
  </si>
  <si>
    <t>Navnestempel foran</t>
  </si>
  <si>
    <t>http://www.discogs.com/Genesis-A-Trick-Of-The-Tail/master/28748</t>
  </si>
  <si>
    <t>http://www.discogs.com/Genesis-A-Trick-Of-The-Tail/release/1842097</t>
  </si>
  <si>
    <t>Nursery Cryme</t>
  </si>
  <si>
    <t>Buddah Records, Charisma</t>
  </si>
  <si>
    <t>CAS 1052</t>
  </si>
  <si>
    <t>http://www.discogs.com/Genesis-Nursery-Cryme/master/29138</t>
  </si>
  <si>
    <t>http://www.discogs.com/Genesis-Nursery-Cryme/release/2302829</t>
  </si>
  <si>
    <t>Selling England By The Pound</t>
  </si>
  <si>
    <t>6369 944, CAS 1074</t>
  </si>
  <si>
    <t>http://www.discogs.com/Genesis-Selling-England-By-The-Pound/master/29224</t>
  </si>
  <si>
    <t>http://www.discogs.com/Genesis-Selling-England-By-The-Pound/release/744826</t>
  </si>
  <si>
    <t>The Lamb Lies Down On Broadway</t>
  </si>
  <si>
    <t>http://www.discogs.com/Genesis-The-Lamb-Lies-Down-On-Broadway/release/1562326</t>
  </si>
  <si>
    <t>Killers</t>
  </si>
  <si>
    <t>EMI, Fame, EMI Electrola</t>
  </si>
  <si>
    <t>1C 038-15 7593 1, 038 15 7593 1</t>
  </si>
  <si>
    <t>http://www.discogs.com/Iron-Maiden-Killers/master/14360</t>
  </si>
  <si>
    <t>Live After Death (2LP)</t>
  </si>
  <si>
    <t>162 24 0426 3</t>
  </si>
  <si>
    <t>EEC</t>
  </si>
  <si>
    <t>http://www.discogs.com/Iron-Maiden-Live-After-Death/master/18949</t>
  </si>
  <si>
    <t>http://www.discogs.com/Iron-Maiden-Live-After-Death/release/1682272</t>
  </si>
  <si>
    <t>Piece Of Mind</t>
  </si>
  <si>
    <t>064-7 46363 1</t>
  </si>
  <si>
    <t>http://www.discogs.com/Iron-Maiden-Piece-Of-Mind/master/18823</t>
  </si>
  <si>
    <t>http://www.discogs.com/Iron-Maiden-Piece-Of-Mind/release/3036999</t>
  </si>
  <si>
    <t>Powerslave</t>
  </si>
  <si>
    <t>1C 064 24 0200 1, 1C 064-24 0200 1, EJ 24 0200, 24</t>
  </si>
  <si>
    <t>http://www.discogs.com/Iron-Maiden-Powerslave/master/18917</t>
  </si>
  <si>
    <t>http://www.discogs.com/Iron-Maiden-Powerslave/release/959121</t>
  </si>
  <si>
    <t>EMI Electrola</t>
  </si>
  <si>
    <t>1C 038-1575481, Fame – 1C 038 1575481</t>
  </si>
  <si>
    <t>http://www.discogs.com/Iron-Maiden-Iron-Maiden/release/609370</t>
  </si>
  <si>
    <t>http://www.discogs.com/marketplace?sort=price&amp;release_id=609370&amp;sort_order=desc&amp;ev=rb</t>
  </si>
  <si>
    <t>Seventh Son Of A Seventh Son</t>
  </si>
  <si>
    <t>064 7 90258 1, 7 90258 1, 064-79 0258 1</t>
  </si>
  <si>
    <t>http://www.discogs.com/Iron-Maiden-Seventh-Son-Of-A-Seventh-Son/master/19182</t>
  </si>
  <si>
    <t>http://www.discogs.com/Iron-Maiden-Seventh-Son-Of-A-Seventh-Son/release/609393</t>
  </si>
  <si>
    <t>Somewhere In Time</t>
  </si>
  <si>
    <t>064 24 0597 1, 24 0597 1, 1C 062-24 0597 1</t>
  </si>
  <si>
    <t>http://www.discogs.com/Iron-Maiden-Somewhere-In-Time/master/19132</t>
  </si>
  <si>
    <t>http://www.discogs.com/Iron-Maiden-Somewhere-In-Time/release/1129681</t>
  </si>
  <si>
    <t>The Number Of The Beast</t>
  </si>
  <si>
    <t>038 15 76931 DMM</t>
  </si>
  <si>
    <t>Navnetrekk baksiden</t>
  </si>
  <si>
    <t>http://www.discogs.com/Iron-Maiden-The-Number-Of-The-Beast/master/18742</t>
  </si>
  <si>
    <t>http://www.discogs.com/Iron-Maiden-The-Number-Of-The-Beast/release/4225106</t>
  </si>
  <si>
    <t>Chrysalis, Island Records</t>
  </si>
  <si>
    <t>ILPS 9145, ILPS9145</t>
  </si>
  <si>
    <t>http://www.discogs.com/Jethro-Tull-Aqualung/release/708318</t>
  </si>
  <si>
    <t>Leftoverture</t>
  </si>
  <si>
    <t>Kirshner</t>
  </si>
  <si>
    <t>KIR 81728</t>
  </si>
  <si>
    <t>Navnestempel foran, mid price sticker</t>
  </si>
  <si>
    <t>http://www.discogs.com/Kansas-Leftoverture/master/56508</t>
  </si>
  <si>
    <t>http://www.discogs.com/Kansas-Leftoverture/release/1611236</t>
  </si>
  <si>
    <t>PZ 32817</t>
  </si>
  <si>
    <t>http://www.discogs.com/Kansas-Kansas/master/56500</t>
  </si>
  <si>
    <t>http://www.discogs.com/Kansas-Kansas/release/3366559</t>
  </si>
  <si>
    <t>Alive! (2LP)</t>
  </si>
  <si>
    <t>Casablanca Records</t>
  </si>
  <si>
    <t>6640 026</t>
  </si>
  <si>
    <t>http://www.discogs.com/Kiss-Alive/master/41737</t>
  </si>
  <si>
    <t>http://www.discogs.com/Kiss-Alive/release/854290</t>
  </si>
  <si>
    <t>Destroyer</t>
  </si>
  <si>
    <t>6399 064</t>
  </si>
  <si>
    <t>http://www.discogs.com/Kiss-Destroyer/master/41722</t>
  </si>
  <si>
    <t>http://www.discogs.com/Kiss-Destroyer/release/3433447</t>
  </si>
  <si>
    <t>Dressed To Kill</t>
  </si>
  <si>
    <t>6399 059</t>
  </si>
  <si>
    <t>http://www.discogs.com/Kiss-Dressed-To-Kill/master/41749</t>
  </si>
  <si>
    <t>http://www.discogs.com/Kiss-Dressed-To-Kill/release/3527304</t>
  </si>
  <si>
    <t>Hotter Than Hell</t>
  </si>
  <si>
    <t>NBLP 7006</t>
  </si>
  <si>
    <t>http://www.discogs.com/Kiss-Hotter-Than-Hell/master/193736</t>
  </si>
  <si>
    <t>http://www.discogs.com/Kiss-Hotter-Than-Hell/release/4546505</t>
  </si>
  <si>
    <t>Love Gun</t>
  </si>
  <si>
    <t>6399 063</t>
  </si>
  <si>
    <t>http://www.discogs.com/Kiss-Love-Gun/master/41815</t>
  </si>
  <si>
    <t>http://www.discogs.com/Kiss-Love-Gun/release/3485633</t>
  </si>
  <si>
    <t>Southern By The Grace Of God: Lynyrd Skynyrd Tribute Tour 1987</t>
  </si>
  <si>
    <t>255470-1</t>
  </si>
  <si>
    <t>http://www.discogs.com/Lynyrd-Skynyrd-Southern-By-The-Grace-Of-God-Lynyrd-Skynyrd-Tribute-Tour-1987/master/225853</t>
  </si>
  <si>
    <t>http://www.discogs.com/Lynyrd-Skynyrd-Southern-By-The-Grace-Of-God-Lynyrd-Skynyrd-Tribute-Tour-1987/release/1925959</t>
  </si>
  <si>
    <t>Chance</t>
  </si>
  <si>
    <t>202 970, 202 970-320</t>
  </si>
  <si>
    <t>http://www.discogs.com/master/view/2956</t>
  </si>
  <si>
    <t>http://www.discogs.com/Manfred-Manns-Earth-Band-Chance/release/1424870</t>
  </si>
  <si>
    <t>The Good Earth</t>
  </si>
  <si>
    <t>ILPS 9306</t>
  </si>
  <si>
    <t>http://www.discogs.com/Manfred-Manns-Earth-Band-The-Good-Earth/master/9385</t>
  </si>
  <si>
    <t>http://www.discogs.com/Manfred-Manns-Earth-Band-The-Good-Earth/release/1360666</t>
  </si>
  <si>
    <t>Watch</t>
  </si>
  <si>
    <t>BRON 507</t>
  </si>
  <si>
    <t>Sår øverst i cover og ytterst vinyl (sang circles til ca 30 sekunder) etter spiss gjenstand?</t>
  </si>
  <si>
    <t>http://www.discogs.com/Manfred-Manns-Earth-Band-Watch/master/9456</t>
  </si>
  <si>
    <t>http://www.discogs.com/Manfred-Manns-Earth-Band-Watch/release/385951</t>
  </si>
  <si>
    <t>EMC 3429</t>
  </si>
  <si>
    <t>http://www.discogs.com/Marillion-Script-For-A-Jesters-Tear/release/1451894</t>
  </si>
  <si>
    <t>Seasons End</t>
  </si>
  <si>
    <t>064-79 2877 1</t>
  </si>
  <si>
    <t>http://www.discogs.com/Marillion-Seasons-End/master/16360</t>
  </si>
  <si>
    <t>http://www.discogs.com/Marillion-Seasons-End/release/794255</t>
  </si>
  <si>
    <t>The Thieving Magpie (La Gazza Ladra) - 2LP</t>
  </si>
  <si>
    <t>http://www.discogs.com/Marillion-The-Thieving-Magpie-La-Gazza-Ladra/master/16111</t>
  </si>
  <si>
    <t>http://www.discogs.com/Marillion-The-Thieving-Magpie-La-Gazza-Ladra/release/1091073</t>
  </si>
  <si>
    <t>Marquee Band</t>
  </si>
  <si>
    <t>http://www.discogs.com/Mike-Oldfield-Tubular-Bells/release/1548775</t>
  </si>
  <si>
    <t>Expect No Mercy</t>
  </si>
  <si>
    <t>6370 424</t>
  </si>
  <si>
    <t>http://www.discogs.com/Nazareth-Expect-No-Mercy/master/24513</t>
  </si>
  <si>
    <t>http://www.discogs.com/Nazareth-Expect-No-Mercy/release/2548282</t>
  </si>
  <si>
    <t>Hair Of The Dog</t>
  </si>
  <si>
    <t>A&amp;M Records</t>
  </si>
  <si>
    <t>SP-4511</t>
  </si>
  <si>
    <t>http://www.discogs.com/Nazareth-Hair-Of-The-Dog/master/24521</t>
  </si>
  <si>
    <t>http://www.discogs.com/Nazareth-Hair-Of-The-Dog/release/2285026</t>
  </si>
  <si>
    <t>Loud'N'Proud</t>
  </si>
  <si>
    <t>6303 103</t>
  </si>
  <si>
    <t>http://www.discogs.com/Nazareth-LoudNProud/release/2486222</t>
  </si>
  <si>
    <t>9286 922</t>
  </si>
  <si>
    <t>http://www.discogs.com/Nazareth-Nazareth/master/24564</t>
  </si>
  <si>
    <t>http://www.discogs.com/Nazareth-Nazareth/release/2548234</t>
  </si>
  <si>
    <t>http://www.discogs.com/marketplace?sort=price&amp;release_id=2548234&amp;sort_order=desc&amp;ev=rb</t>
  </si>
  <si>
    <t>6303 085</t>
  </si>
  <si>
    <t>http://www.discogs.com/Nazareth-Razamanaz/release/4033552</t>
  </si>
  <si>
    <t>^66</t>
  </si>
  <si>
    <t>Snaz (2LP)</t>
  </si>
  <si>
    <t>NEMS</t>
  </si>
  <si>
    <t>NELD 102</t>
  </si>
  <si>
    <t>Må vaskes, bruker inntil videre enkle i-c/plastforing (LP2 ser bedre ut)</t>
  </si>
  <si>
    <t>http://www.discogs.com/Nazareth-Snaz/master/24332</t>
  </si>
  <si>
    <t>http://www.discogs.com/Nazareth-Snaz/release/2279508</t>
  </si>
  <si>
    <t>http://www.discogs.com/marketplace?sort=price&amp;release_id=2279508&amp;sort_order=desc&amp;ev=rb</t>
  </si>
  <si>
    <t>S/T (soloalbum nr 2, Known as «Scratch»)</t>
  </si>
  <si>
    <t>SD 19181</t>
  </si>
  <si>
    <t>http://www.discogs.com/master/view/29636</t>
  </si>
  <si>
    <t>http://www.discogs.com/Peter-Gabriel-Peter-Gabriel/release/947346</t>
  </si>
  <si>
    <t>http://www.discogs.com/marketplace?sort=price&amp;release_id=947346&amp;sort_order=desc&amp;ev=rb</t>
  </si>
  <si>
    <t>Plays Live</t>
  </si>
  <si>
    <t>812 445-1</t>
  </si>
  <si>
    <t>http://www.discogs.com/Peter-Gabriel-Plays-Live/master/29893</t>
  </si>
  <si>
    <t>http://www.discogs.com/Peter-Gabriel-Plays-Live/release/1989674</t>
  </si>
  <si>
    <t>PFM</t>
  </si>
  <si>
    <t>Photos of Ghosts</t>
  </si>
  <si>
    <t>G/F,</t>
  </si>
  <si>
    <t>http://www.discogs.com/Premiata-Forneria-Marconi-Photos-Of-Ghosts/master/1451</t>
  </si>
  <si>
    <t>http://www.discogs.com/Premiata-Forneria-Marconi-Photos-Of-Ghosts/release/1891925</t>
  </si>
  <si>
    <t>A Day At The Races</t>
  </si>
  <si>
    <t>7C 066-98 485, EMTC 104</t>
  </si>
  <si>
    <t>http://www.discogs.com/Queen-A-Day-At-The-Races/master/6108</t>
  </si>
  <si>
    <t>http://www.discogs.com/Queen-A-Day-At-The-Races/release/3924993</t>
  </si>
  <si>
    <t>A Night At The Opera</t>
  </si>
  <si>
    <t>EMI-Bovema</t>
  </si>
  <si>
    <t>1A 064-97176, 062-97176</t>
  </si>
  <si>
    <t>http://www.discogs.com/Queen-A-Night-At-The-Opera/master/5863</t>
  </si>
  <si>
    <t>http://www.discogs.com/Queen-A-Night-At-The-Opera/release/4764950</t>
  </si>
  <si>
    <t>EMC 3061, OC 062-96 025</t>
  </si>
  <si>
    <t>http://www.discogs.com/Queen-Sheer-Heart-Attack/master/5303</t>
  </si>
  <si>
    <t>Queensrÿche</t>
  </si>
  <si>
    <t>Empire</t>
  </si>
  <si>
    <t>2 LP 198 7 950691</t>
  </si>
  <si>
    <t>Europe?</t>
  </si>
  <si>
    <t>http://www.discogs.com/Queensr%C3%BFche-Empire/master/70730</t>
  </si>
  <si>
    <t>http://www.discogs.com/Queensr%C3%BFche-Empire/release/1493136</t>
  </si>
  <si>
    <t>http://www.discogs.com/marketplace?sort=price&amp;release_id=1493136&amp;sort_order=desc&amp;ev=rb</t>
  </si>
  <si>
    <t>Operation: Mindcrime</t>
  </si>
  <si>
    <t>EMI-Manhattan Records</t>
  </si>
  <si>
    <t>7 48640 1</t>
  </si>
  <si>
    <t>http://www.discogs.com/Queensr%C3%BFche-Operation-Mindcrime/release/561480</t>
  </si>
  <si>
    <t>http://www.discogs.com/marketplace?sort=price&amp;release_id=561480&amp;sort_order=desc&amp;ev=rb</t>
  </si>
  <si>
    <t>Rage for Order</t>
  </si>
  <si>
    <t>http://www.discogs.com/Queensr%C3%BFche-Rage-For-Order/master/70738</t>
  </si>
  <si>
    <t>http://www.discogs.com/Queensr%C3%BFche-Rage-For-Order/release/1754206</t>
  </si>
  <si>
    <t>On Stage</t>
  </si>
  <si>
    <t>Polydor, Oyster</t>
  </si>
  <si>
    <t>2672 038</t>
  </si>
  <si>
    <t>http://www.discogs.com/Rainbow-On-Stage/master/40621</t>
  </si>
  <si>
    <t>http://www.discogs.com/Rainbow-On-Stage/release/3594643</t>
  </si>
  <si>
    <t>Rising - repress</t>
  </si>
  <si>
    <t>2929 098</t>
  </si>
  <si>
    <t>http://www.discogs.com/Rainbow-Rising/master/40614</t>
  </si>
  <si>
    <t>http://www.discogs.com/Rainbow-Rising/release/1816872</t>
  </si>
  <si>
    <t>Ritchie Blackmore's Rainbow</t>
  </si>
  <si>
    <t>2929 096</t>
  </si>
  <si>
    <t>http://www.discogs.com/Rainbow-Ritchie-Blackmores-Rainbow/release/4810393</t>
  </si>
  <si>
    <t>Turn Of The Cards</t>
  </si>
  <si>
    <t>BTM Records</t>
  </si>
  <si>
    <t>BTM 1000, RCA BTM 1000</t>
  </si>
  <si>
    <t>Lett knitring første minutt begge sider, spiller ellers bra. Cover litt dårlig liming og navnetrekk ellers fin</t>
  </si>
  <si>
    <t>http://www.discogs.com/Renaissance-Turn-Of-The-Cards/master/25039</t>
  </si>
  <si>
    <t>http://www.discogs.com/Renaissance-Turn-Of-The-Cards/release/1267441</t>
  </si>
  <si>
    <t>Rush</t>
  </si>
  <si>
    <t>6338 678</t>
  </si>
  <si>
    <t>http://www.discogs.com/Rush-2112/master/7315</t>
  </si>
  <si>
    <t>http://www.discogs.com/Rush-2112/release/624869</t>
  </si>
  <si>
    <t>A Farewell To Kings</t>
  </si>
  <si>
    <t>6338 834</t>
  </si>
  <si>
    <t>http://www.discogs.com/Rush-A-Farewell-To-Kings/master/7355</t>
  </si>
  <si>
    <t>http://www.discogs.com/Rush-A-Farewell-To-Kings/release/625553</t>
  </si>
  <si>
    <t>http://www.discogs.com/marketplace?sort=price&amp;release_id=625553&amp;sort_order=desc&amp;ev=rb</t>
  </si>
  <si>
    <t>Archives - 3LP</t>
  </si>
  <si>
    <t>6641 799</t>
  </si>
  <si>
    <t>http://www.discogs.com/Rush-Archives/master/7422</t>
  </si>
  <si>
    <t>http://www.discogs.com/Rush-Archives/release/1644515</t>
  </si>
  <si>
    <t>Exit...Stage Left</t>
  </si>
  <si>
    <t>http://www.discogs.com/Rush-ExitStage-Left/master/7461</t>
  </si>
  <si>
    <t>http://www.discogs.com/Rush-ExitStage-Left/release/1644496</t>
  </si>
  <si>
    <t>Fly By Night</t>
  </si>
  <si>
    <t>6338 561</t>
  </si>
  <si>
    <t>http://www.discogs.com/Rush-Fly-By-Night/master/7478</t>
  </si>
  <si>
    <t>http://www.discogs.com/Rush-Fly-By-Night/release/3752711</t>
  </si>
  <si>
    <t>Hemispheres</t>
  </si>
  <si>
    <t>9111 005, 0C 062-94837</t>
  </si>
  <si>
    <t>http://www.discogs.com/Rush-Hemispheres/master/7502</t>
  </si>
  <si>
    <t>http://www.discogs.com/Rush-Hemispheres/release/755129</t>
  </si>
  <si>
    <t>Moving Pictures</t>
  </si>
  <si>
    <t>6337 160</t>
  </si>
  <si>
    <t>http://www.discogs.com/Rush-Moving-Pictures/master/7532</t>
  </si>
  <si>
    <t>http://www.discogs.com/Rush-Moving-Pictures/release/814314</t>
  </si>
  <si>
    <t>Permanent Waves</t>
  </si>
  <si>
    <t>9111 065</t>
  </si>
  <si>
    <t>http://www.discogs.com/Rush-Permanent-Waves/master/7540</t>
  </si>
  <si>
    <t>http://www.discogs.com/Rush-Permanent-Waves/release/2810185</t>
  </si>
  <si>
    <t>9100 011</t>
  </si>
  <si>
    <t>http://www.discogs.com/Rush-Rush/master/7764</t>
  </si>
  <si>
    <t>http://www.discogs.com/Rush-Rush/release/1026801</t>
  </si>
  <si>
    <t>http://www.discogs.com/marketplace?sort=price&amp;release_id=1026801&amp;sort_order=desc&amp;ev=rb</t>
  </si>
  <si>
    <t>Steve Hackett</t>
  </si>
  <si>
    <t>Spectral Mornings</t>
  </si>
  <si>
    <t>9124 039</t>
  </si>
  <si>
    <t>http://www.discogs.com/Steve-Hackett-Spectral-Mornings/master/36306</t>
  </si>
  <si>
    <t>http://www.discogs.com/Steve-Hackett-Spectral-Mornings/release/1433201</t>
  </si>
  <si>
    <t>http://www.discogs.com/marketplace?release_id=1433201&amp;ev=rb</t>
  </si>
  <si>
    <t>Voyage Of The Acolyte</t>
  </si>
  <si>
    <t>CAS 1111</t>
  </si>
  <si>
    <t>http://www.discogs.com/Steve-Hackett-Voyage-Of-The-Acolyte/master/36288</t>
  </si>
  <si>
    <t>http://www.discogs.com/Steve-Hackett-Voyage-Of-The-Acolyte/release/1433178</t>
  </si>
  <si>
    <t>http://www.discogs.com/marketplace?sort=price&amp;release_id=1433178&amp;sort_order=desc&amp;ev=rb</t>
  </si>
  <si>
    <t>"...Famous Last Words..."</t>
  </si>
  <si>
    <t>AMLK 63732</t>
  </si>
  <si>
    <t>http://www.discogs.com/Supertramp-Famous-Last-Words/master/25423</t>
  </si>
  <si>
    <t>http://www.discogs.com/Supertramp-Famous-Last-Words/release/372275</t>
  </si>
  <si>
    <t>Crime Of The Century</t>
  </si>
  <si>
    <t>AMLS 68258</t>
  </si>
  <si>
    <t>http://www.discogs.com/Supertramp-Crime-Of-The-Century/master/25374</t>
  </si>
  <si>
    <t>http://www.discogs.com/Supertramp-Crime-Of-The-Century/release/1300867</t>
  </si>
  <si>
    <t>AMLS 981</t>
  </si>
  <si>
    <t>http://www.discogs.com/Supertramp-Supertramp/master/25396</t>
  </si>
  <si>
    <t>http://www.discogs.com/Supertramp-Supertramp/release/2832309</t>
  </si>
  <si>
    <t>The Royal Philharmonic Orchestra With Mike Oldfield</t>
  </si>
  <si>
    <t>The Orchestral Tubular Bells</t>
  </si>
  <si>
    <t>V2026</t>
  </si>
  <si>
    <t>http://www.discogs.com/Royal-Philharmonic-OrchestraWith-Mike-Oldfield-The-Orchestral-Tubular-Bells/master/17394</t>
  </si>
  <si>
    <t>http://www.discogs.com/Royal-Philharmonic-OrchestraWith-Mike-Oldfield-The-Orchestral-Tubular-Bells/release/4012025</t>
  </si>
  <si>
    <t>http://www.discogs.com/marketplace?sort=price&amp;release_id=4012025&amp;sort_order=desc&amp;ev=rb</t>
  </si>
  <si>
    <t>Jailbreak</t>
  </si>
  <si>
    <t>http://www.discogs.com/Thin-Lizzy-Jailbreak/master/52823</t>
  </si>
  <si>
    <t>http://www.discogs.com/Thin-Lizzy-Jailbreak/release/3181785</t>
  </si>
  <si>
    <t>Life - Live</t>
  </si>
  <si>
    <t>http://www.discogs.com/Thin-Lizzy-Life-Live/master/52864</t>
  </si>
  <si>
    <t>http://www.discogs.com/Thin-Lizzy-Life-Live/release/2849432</t>
  </si>
  <si>
    <t>Live And Dangerous</t>
  </si>
  <si>
    <t>http://www.discogs.com/marketplace?release_id=1533054&amp;ev=rb</t>
  </si>
  <si>
    <t>Nightlife</t>
  </si>
  <si>
    <t>http://www.discogs.com/Thin-Lizzy-Nightlife/master/52815</t>
  </si>
  <si>
    <t>http://www.discogs.com/Thin-Lizzy-Nightlife/release/2715547</t>
  </si>
  <si>
    <t>Toto IV</t>
  </si>
  <si>
    <t>CBS 85529, 85529</t>
  </si>
  <si>
    <t>http://www.discogs.com/Toto-Toto-IV/master/30712</t>
  </si>
  <si>
    <t>http://www.discogs.com/Toto-Toto-IV/release/386005</t>
  </si>
  <si>
    <t>U.K.</t>
  </si>
  <si>
    <t>http://www.discogs.com/UK-UK/master/28147</t>
  </si>
  <si>
    <t>http://www.discogs.com/UK-UK/release/2186537</t>
  </si>
  <si>
    <t>064 24 0737 1, 24 0737 1, 1C 064-24 0737 1</t>
  </si>
  <si>
    <t>EEC/Germany</t>
  </si>
  <si>
    <t>http://www.discogs.com/Whitesnake-1987/master/9951</t>
  </si>
  <si>
    <t>http://www.discogs.com/Whitesnake-1987/release/1690778</t>
  </si>
  <si>
    <t>Live... In The Heart Of The City</t>
  </si>
  <si>
    <t>http://www.discogs.com/Whitesnake-Live-In-The-Heart-Of-The-City/master/11091</t>
  </si>
  <si>
    <t>http://www.discogs.com/Whitesnake-Live-In-The-Heart-Of-The-City/release/4202624</t>
  </si>
  <si>
    <t>Sunburst, Liberty, EMI</t>
  </si>
  <si>
    <t>1C 064-83 350</t>
  </si>
  <si>
    <t>http://www.discogs.com/Whitesnake-Saints-Sinners/master/11264</t>
  </si>
  <si>
    <t>http://www.discogs.com/Whitesnake-Saints-Sinners/release/1149319</t>
  </si>
  <si>
    <t>Yes</t>
  </si>
  <si>
    <t>Close To The Edge</t>
  </si>
  <si>
    <t>SD 7244</t>
  </si>
  <si>
    <t>http://www.discogs.com/Yes-Close-To-The-Edge/master/35006</t>
  </si>
  <si>
    <t>http://www.discogs.com/Yes-Close-To-The-Edge/release/756646</t>
  </si>
  <si>
    <t>Fragile</t>
  </si>
  <si>
    <t>2401 019</t>
  </si>
  <si>
    <t>http://www.discogs.com/Yes-Fragile/master/34934</t>
  </si>
  <si>
    <t>http://www.discogs.com/Yes-Fragile/release/462982</t>
  </si>
  <si>
    <t>http://www.discogs.com/marketplace?sort=price&amp;release_id=462982&amp;sort_order=desc&amp;ev=rb</t>
  </si>
  <si>
    <t>Relayer</t>
  </si>
  <si>
    <t>ATL 50 096, ATL 50096</t>
  </si>
  <si>
    <t>http://www.discogs.com/Yes-Relayer/master/35126</t>
  </si>
  <si>
    <t>http://www.discogs.com/Yes-Relayer/release/2009032</t>
  </si>
  <si>
    <t>Tales From Topographic Oceans - 2LP</t>
  </si>
  <si>
    <t>SD 2-908</t>
  </si>
  <si>
    <t>vg/vg+/vg+</t>
  </si>
  <si>
    <t>http://www.discogs.com/Yes-Tales-From-Topographic-Oceans/master/35036</t>
  </si>
  <si>
    <t>http://www.discogs.com/Yes-Tales-From-Topographic-Oceans/release/476248</t>
  </si>
  <si>
    <t>The Yes Album</t>
  </si>
  <si>
    <t>K 40106</t>
  </si>
  <si>
    <t>http://www.discogs.com/Yes-The-Yes-Album/master/34991</t>
  </si>
  <si>
    <t>http://www.discogs.com/Yes-The-Yes-Album/release/485327</t>
  </si>
  <si>
    <t>http://www.discogs.com/marketplace?sort=price&amp;release_id=485327&amp;sort_order=desc&amp;ev=rb</t>
  </si>
  <si>
    <t>SD 8243</t>
  </si>
  <si>
    <t>http://www.discogs.com/Yes-Yes/master/34898</t>
  </si>
  <si>
    <t>http://www.discogs.com/Yes-Yes/release/640868</t>
  </si>
  <si>
    <t>Yessongs (3LP)</t>
  </si>
  <si>
    <t>ATL 60 045</t>
  </si>
  <si>
    <t>http://www.discogs.com/Yes-Yessongs/master/35063</t>
  </si>
  <si>
    <t>http://www.discogs.com/Yes-Yessongs/release/1009484</t>
  </si>
  <si>
    <t>http://www.discogs.com/marketplace?sort=price&amp;release_id=1009484&amp;sort_order=desc&amp;ev=rb</t>
  </si>
  <si>
    <t>Finer Moments (2LP)</t>
  </si>
  <si>
    <t>Zappa Records</t>
  </si>
  <si>
    <t>UK &amp; Europe</t>
  </si>
  <si>
    <t>ex/ex/ex</t>
  </si>
  <si>
    <t>http://www.discogs.com/master/view/519521</t>
  </si>
  <si>
    <t>http://www.discogs.com/Frank-Zappa-Finer-Moments/release/4481643</t>
  </si>
  <si>
    <t>http://www.discogs.com/marketplace?sort=price&amp;release_id=4481643&amp;sort_order=desc&amp;ev=rb</t>
  </si>
  <si>
    <t>OBS: Beregning! - Sett inn ny rad, over</t>
  </si>
  <si>
    <t>http://www.discogs.com/Frank-Zappa-Finer-Moments/master/519521</t>
  </si>
  <si>
    <t>28.5, betalt for 20 LPer m/porto, sendt, 17-6, mottatt 18.6</t>
  </si>
  <si>
    <t>6367 128</t>
  </si>
  <si>
    <t>http://www.discogs.com/master/view/33644</t>
  </si>
  <si>
    <t>http://www.discogs.com/Camel-I-Can-See-Your-House-From-Here/release/2641994</t>
  </si>
  <si>
    <t>Rain Dances</t>
  </si>
  <si>
    <t>6376 122</t>
  </si>
  <si>
    <t>http://www.discogs.com/master/view/33573</t>
  </si>
  <si>
    <t>http://www.discogs.com/Camel-Rain-Dances/release/756177</t>
  </si>
  <si>
    <t>http://www.discogs.com/marketplace?sort=price&amp;release_id=756177&amp;sort_order=desc&amp;ev=rb</t>
  </si>
  <si>
    <t>Aladdin Sane  (UK repress)</t>
  </si>
  <si>
    <t>RCA international</t>
  </si>
  <si>
    <t>INTS 5067</t>
  </si>
  <si>
    <t>http://www.discogs.com/David-Bowie-Aladdin-Sane/master/2162</t>
  </si>
  <si>
    <t>http://www.discogs.com/David-Bowie-Aladdin-Sane/release/4340353</t>
  </si>
  <si>
    <t>http://www.discogs.com/marketplace?release_id=4340353&amp;ev=rb</t>
  </si>
  <si>
    <t>Some Great Reward (promo?)</t>
  </si>
  <si>
    <t>MUTE</t>
  </si>
  <si>
    <t>STUMM 19</t>
  </si>
  <si>
    <t>Holland (NCB, Scandinavia)</t>
  </si>
  <si>
    <t>http://www.discogs.com/Depeche-Mode-Some-Great-Reward/master/18001</t>
  </si>
  <si>
    <t>At the Rainbow</t>
  </si>
  <si>
    <t>Imperial</t>
  </si>
  <si>
    <t>5c 054-24939</t>
  </si>
  <si>
    <t>http://www.discogs.com/Focus-At-The-Rainbow/master/54699</t>
  </si>
  <si>
    <t>http://www.discogs.com/Focus-At-The-Rainbow/release/1263910</t>
  </si>
  <si>
    <t>http://www.discogs.com/marketplace?sort=price&amp;release_id=1263910&amp;sort_order=desc&amp;ev=rb</t>
  </si>
  <si>
    <t>Joe's Garage act 1</t>
  </si>
  <si>
    <t>CBS 86101</t>
  </si>
  <si>
    <t>http://www.discogs.com/Zappa-Joes-Garage-Act-I/master/35995</t>
  </si>
  <si>
    <t>http://www.discogs.com/Frank-Zappa-Joes-Garage-Act-I/release/591337</t>
  </si>
  <si>
    <t>Joe Cocker</t>
  </si>
  <si>
    <t>Capitol records</t>
  </si>
  <si>
    <t>164-7 93417 1</t>
  </si>
  <si>
    <t>http://www.discogs.com/master/view/154877</t>
  </si>
  <si>
    <t>http://www.discogs.com/Joe-Cocker-Joe-Cocker-Live/release/3034603</t>
  </si>
  <si>
    <t>A Song for all Seasons</t>
  </si>
  <si>
    <t>Warner Bros</t>
  </si>
  <si>
    <t>WB 56 460</t>
  </si>
  <si>
    <t>http://www.discogs.com/Renaissance-A-Song-For-All-Seasons/master/24998</t>
  </si>
  <si>
    <t>http://www.discogs.com/Renaissance-A-Song-For-All-Seasons/release/4822587</t>
  </si>
  <si>
    <t>^9</t>
  </si>
  <si>
    <t>Time-Line</t>
  </si>
  <si>
    <t>I.R.S. Records</t>
  </si>
  <si>
    <t>SP 70033</t>
  </si>
  <si>
    <t>UK (sjelden)</t>
  </si>
  <si>
    <t>Trenger rense vinyl, men ser OK ut ellers (selger gradert vg+ potensiale til ex)</t>
  </si>
  <si>
    <t>http://www.discogs.com/Renaissance-Time-Line/master/66404</t>
  </si>
  <si>
    <t>In the Plain</t>
  </si>
  <si>
    <t>SLPHM 46292</t>
  </si>
  <si>
    <t>Spiller ok, litt knitter, signatur bak</t>
  </si>
  <si>
    <t>http://www.discogs.com/Savage-Rose-The-In-The-Plain/master/178862</t>
  </si>
  <si>
    <t>http://www.discogs.com/Savage-Rose-The-In-The-Plain/release/1923879</t>
  </si>
  <si>
    <t>http://www.discogs.com/marketplace?sort=price&amp;release_id=1923879&amp;sort_order=desc&amp;ev=rb</t>
  </si>
  <si>
    <t>U2</t>
  </si>
  <si>
    <t>Boy</t>
  </si>
  <si>
    <t>ILPS 9646</t>
  </si>
  <si>
    <t>nm/ex</t>
  </si>
  <si>
    <t>http://www.discogs.com/U2-Boy/master/48750</t>
  </si>
  <si>
    <t>http://www.discogs.com/U2-Boy/release/1134155</t>
  </si>
  <si>
    <t>http://www.discogs.com/marketplace?sort=price&amp;release_id=1134155&amp;sort_order=desc&amp;ev=rb</t>
  </si>
  <si>
    <t>ATL 40106</t>
  </si>
  <si>
    <t>http://www.discogs.com/master/view/34991</t>
  </si>
  <si>
    <t>http://www.discogs.com/Yes-The-Yes-Album/release/702483</t>
  </si>
  <si>
    <t>http://www.discogs.com/marketplace?release_id=4510017&amp;ev=rb</t>
  </si>
  <si>
    <t>http://www.discogs.com/marketplace?sort=price&amp;release_id=702483&amp;sort_order=desc&amp;ev=rb</t>
  </si>
  <si>
    <t>Siste runde</t>
  </si>
  <si>
    <t>Bonfire</t>
  </si>
  <si>
    <t>Point Blank</t>
  </si>
  <si>
    <t>Grand funk Railroad</t>
  </si>
  <si>
    <t>Caught in the act (2LP)</t>
  </si>
  <si>
    <t>5c 192-81985</t>
  </si>
  <si>
    <t>ex/ex/vg+</t>
  </si>
  <si>
    <t>The Blitz</t>
  </si>
  <si>
    <t>US cut</t>
  </si>
  <si>
    <t>Change of address</t>
  </si>
  <si>
    <t>AL8-8402</t>
  </si>
  <si>
    <t>http://www.discogs.com/master/view/212026</t>
  </si>
  <si>
    <t>http://www.discogs.com/Krokus-Change-Of-Address/release/2062735</t>
  </si>
  <si>
    <t>http://www.discogs.com/marketplace?sort=price&amp;release_id=2062735&amp;sort_order=desc&amp;ev=rb</t>
  </si>
  <si>
    <t>Loud and Clear</t>
  </si>
  <si>
    <t>Standing Hampton</t>
  </si>
  <si>
    <t>Gods Own Medicine</t>
  </si>
  <si>
    <t>http://www.discogs.com/Mission-Gods-Own-Medicine/master/32962</t>
  </si>
  <si>
    <t>Håvard Johansen, Mjøndalen</t>
  </si>
  <si>
    <t>Betalt sluttoppgjør 17lper 16.6, sendt, 17-6, mottatt 18.6</t>
  </si>
  <si>
    <t>30-5-2015: skiftet innercover på en del...</t>
  </si>
  <si>
    <t>http://www.discogs.com/Doors-The-Doors/master/45347</t>
  </si>
  <si>
    <t>Morrison Hotel</t>
  </si>
  <si>
    <t>Pen, gatefold,</t>
  </si>
  <si>
    <t>http://www.discogs.com/Doors-Morrison-Hotel/master/45415</t>
  </si>
  <si>
    <t>Talking Heads</t>
  </si>
  <si>
    <t>Stop Making Sense</t>
  </si>
  <si>
    <t>http://www.discogs.com/master/view/39350</t>
  </si>
  <si>
    <t>Runde 2</t>
  </si>
  <si>
    <t>30-5-2015: skiftet innercover</t>
  </si>
  <si>
    <t>Cat Stevens</t>
  </si>
  <si>
    <t>Tea for the Tillerman</t>
  </si>
  <si>
    <t>http://www.discogs.com/master/view/37103</t>
  </si>
  <si>
    <t>Gør det Noget</t>
  </si>
  <si>
    <t>http://www.discogs.com/Gasolin-Gør-Det-Noget/master/110491</t>
  </si>
  <si>
    <t>Real to Reel</t>
  </si>
  <si>
    <t>http://www.discogs.com/master/view/16197</t>
  </si>
  <si>
    <t>Paris Texas (from the motion picture)</t>
  </si>
  <si>
    <t>http://www.discogs.com/Ry-Cooder-Paris-Texas-Original-Motion-Picture-Soundtrack/release/1095434</t>
  </si>
  <si>
    <t>http://www.discogs.com/marketplace?sort=price&amp;release_id=1095434&amp;sort_order=desc&amp;ev=rb</t>
  </si>
  <si>
    <t>Alive She Cried</t>
  </si>
  <si>
    <t>http://www.discogs.com/master/view/45938</t>
  </si>
  <si>
    <t>Runde 3 - 15.06.2014</t>
  </si>
  <si>
    <t>Welcome to the Club (2LP)</t>
  </si>
  <si>
    <t>http://www.discogs.com/master/view/94133</t>
  </si>
  <si>
    <t>You're Never Alone With A Schizophrenic</t>
  </si>
  <si>
    <t>http://www.discogs.com/Ian-Hunter-Youre-Never-Alone-With-A-Schizophrenic/master/94132</t>
  </si>
  <si>
    <t>Big Daddy</t>
  </si>
  <si>
    <t>http://www.discogs.com/John-Cougar-Mellencamp-Big-Daddy/master/101706</t>
  </si>
  <si>
    <t>The Lonesome Jubilee</t>
  </si>
  <si>
    <t>http://www.discogs.com/master/view/101697</t>
  </si>
  <si>
    <t>Prince</t>
  </si>
  <si>
    <t>Purple Rain</t>
  </si>
  <si>
    <t>http://www.discogs.com/Prince-And-The-Revolution-Purple-Rain/master/16245</t>
  </si>
  <si>
    <t>War</t>
  </si>
  <si>
    <t>http://www.discogs.com/U2-War/master/48830</t>
  </si>
  <si>
    <t>Waterboys</t>
  </si>
  <si>
    <t>This is the Sea</t>
  </si>
  <si>
    <t>http://www.discogs.com/Waterboys-This-Is-The-Sea/master/60514</t>
  </si>
  <si>
    <t>Per Arne Nilssen</t>
  </si>
  <si>
    <t>3.6, auksjon, ikke betalt</t>
  </si>
  <si>
    <t>5.6 (auksjon) + bytte/mellomlegg, sendt 6.6, mottatt 12.6</t>
  </si>
  <si>
    <t>Darkness on the edge of Town</t>
  </si>
  <si>
    <t>Magnum</t>
  </si>
  <si>
    <t>On a Storytellers Night</t>
  </si>
  <si>
    <t>Edge of century</t>
  </si>
  <si>
    <t>395 327 1</t>
  </si>
  <si>
    <t>Cbs 32165</t>
  </si>
  <si>
    <t>1970 (1975)</t>
  </si>
  <si>
    <t>Jon Sandem, Oslo, Lavkarbohuset</t>
  </si>
  <si>
    <t>Fastpris, 4-6,  Betalt 12.6, sendt  20.6, sms, mottatt 25.6-14,lagt på plastcover/i-c, 27-6</t>
  </si>
  <si>
    <t>30-års krigen (2LP)</t>
  </si>
  <si>
    <t>Best of Titanic</t>
  </si>
  <si>
    <t>Split i coverrygg</t>
  </si>
  <si>
    <t>Sendt 5.6, mottatt 6.6 (LPene), Cd/dvder sendt 6.6, mottatt 7.6</t>
  </si>
  <si>
    <t>Machine Head (2cd, remaster, 1997)</t>
  </si>
  <si>
    <t>7243 8 59506 2 9</t>
  </si>
  <si>
    <t>UK(?)</t>
  </si>
  <si>
    <t>http://www.discogs.com/Deep-Purple-Machine-Head-25th-Anniversary-Edition/release/586589</t>
  </si>
  <si>
    <t>http://www.discogs.com/marketplace?sort=price&amp;release_id=586589&amp;sort_order=desc&amp;ev=rb</t>
  </si>
  <si>
    <t>On Through The Night</t>
  </si>
  <si>
    <t>http://www.discogs.com/Def-Leppard-Hysteria/master/31048</t>
  </si>
  <si>
    <t>Wind and Wuthering</t>
  </si>
  <si>
    <t>9124 003</t>
  </si>
  <si>
    <t>NCB, Teamtrykk</t>
  </si>
  <si>
    <t>Org inner med tekster, sticker (Steen&amp;Strøm, kr 45,-), original</t>
  </si>
  <si>
    <t>http://www.discogs.com/master/view/29409</t>
  </si>
  <si>
    <t>http://www.discogs.com/Genesis-Wind-Wuthering/release/1433065</t>
  </si>
  <si>
    <t>http://www.discogs.com/sell/release/1433065?sort=price%2Cdesc&amp;ev=rb</t>
  </si>
  <si>
    <t>Konsertprogram fra turneen i 1980</t>
  </si>
  <si>
    <t>(sjeldent)</t>
  </si>
  <si>
    <t>Live After Death (2dvd)</t>
  </si>
  <si>
    <t>Flight 666 (2 dvd)</t>
  </si>
  <si>
    <t>Rock 'N' Roll</t>
  </si>
  <si>
    <t>Apple Records</t>
  </si>
  <si>
    <t>PCS 7169</t>
  </si>
  <si>
    <t>http://www.discogs.com/John-Lennon-Rock-N-Roll/master/72981</t>
  </si>
  <si>
    <t>Rock the Nation (2dvd)</t>
  </si>
  <si>
    <t>http://www.discogs.com/Kiss-Rock-The-Nation/master/292002</t>
  </si>
  <si>
    <t>The Treasures of Led Zeppelin (Chris Welch) - bok i lekker slipcase</t>
  </si>
  <si>
    <t>ISBN 978-1-84732-553-2</t>
  </si>
  <si>
    <t>Close Enough to Rock n Roll</t>
  </si>
  <si>
    <t>Roger Daltrey</t>
  </si>
  <si>
    <t>Under a Raging Moon</t>
  </si>
  <si>
    <t>Love You Live (2LP)</t>
  </si>
  <si>
    <t>Rolling Stones records</t>
  </si>
  <si>
    <t>COC 89101</t>
  </si>
  <si>
    <t>http://www.discogs.com/Rolling-Stones-Love-You-Live/master/53009</t>
  </si>
  <si>
    <t>2C 156-05.309</t>
  </si>
  <si>
    <t>http://www.discogs.com/Beatles-1967-1970/release/2390841</t>
  </si>
  <si>
    <t>http://www.discogs.com/marketplace?sort=price&amp;release_id=2390841&amp;sort_order=desc&amp;ev=rb</t>
  </si>
  <si>
    <t>1C 172-10 5308 1</t>
  </si>
  <si>
    <t>Ene skiva mangler innerpose</t>
  </si>
  <si>
    <t>http://www.discogs.com/master/view/23881</t>
  </si>
  <si>
    <t>http://www.discogs.com/Beatles-1962-1966/release/1580826</t>
  </si>
  <si>
    <t>http://www.discogs.com/marketplace?release_id=1580826&amp;ev=rb</t>
  </si>
  <si>
    <t>The capitol years (cd-boks)</t>
  </si>
  <si>
    <t>http://www.discogs.com/Beatles-The-Capitol-Albums-Vol2/master/212948</t>
  </si>
  <si>
    <t>The Soundstage performances (3dvd), 2x1968 og 1x1969</t>
  </si>
  <si>
    <t>My generation (ep)</t>
  </si>
  <si>
    <t>Brunswick</t>
  </si>
  <si>
    <t>05944</t>
  </si>
  <si>
    <t>Nummer over 05944 står på hodet, annet cover?</t>
  </si>
  <si>
    <t>http://www.discogs.com/Who-My-Generation/master/68541</t>
  </si>
  <si>
    <t>http://www.discogs.com/Who-My-Generation/release/667373</t>
  </si>
  <si>
    <t>http://www.discogs.com/marketplace?sort=price&amp;release_id=667373&amp;sort_order=desc&amp;ev=rb</t>
  </si>
  <si>
    <t>Live at Leeds (enkel-LP)</t>
  </si>
  <si>
    <t>2480 004</t>
  </si>
  <si>
    <t>Label «håndskrevet» info med tusj</t>
  </si>
  <si>
    <t>http://www.discogs.com/Who-Live-At-Leeds/release/3489837</t>
  </si>
  <si>
    <t>http://www.discogs.com/marketplace?sort=price&amp;release_id=3489837&amp;sort_order=desc&amp;ev=rb</t>
  </si>
  <si>
    <t>Tommy - the movie</t>
  </si>
  <si>
    <t>2625 028</t>
  </si>
  <si>
    <t>Navnetrekk</t>
  </si>
  <si>
    <t>http://www.discogs.com/Who-Tommy-Original-Soundtrack-Recording/master/68456</t>
  </si>
  <si>
    <t>http://www.discogs.com/Who-Tommy-Original-Soundtrack-Recording/release/5428234</t>
  </si>
  <si>
    <t>The Best of the Last Ten Years</t>
  </si>
  <si>
    <t>Karussell</t>
  </si>
  <si>
    <t>2674 017</t>
  </si>
  <si>
    <t>http://www.discogs.com/Who-64-74-The-Best-Of-The-Last-Ten-Years/release/1676988</t>
  </si>
  <si>
    <t>http://www.discogs.com/marketplace?sort=price&amp;release_id=1676988&amp;sort_order=desc&amp;ev=rb</t>
  </si>
  <si>
    <t>The Who by Numbers</t>
  </si>
  <si>
    <t>2490 129</t>
  </si>
  <si>
    <t>The Story Of The Who</t>
  </si>
  <si>
    <t>2683 069</t>
  </si>
  <si>
    <t>8 siders insert</t>
  </si>
  <si>
    <t>http://www.discogs.com/Who-The-Story-Of-The-Who/release/457713</t>
  </si>
  <si>
    <t>http://www.discogs.com/marketplace?sort=price&amp;release_id=457713&amp;sort_order=desc&amp;ev=rb</t>
  </si>
  <si>
    <t>Quadrophenia soundtrack</t>
  </si>
  <si>
    <t>pd-2-6235</t>
  </si>
  <si>
    <t>http://www.discogs.com/master/view/68480</t>
  </si>
  <si>
    <t>http://www.discogs.com/Various-Original-Motion-Picture-Soundtrack-From-The-Who-Film-Quadrophenia/release/4127364</t>
  </si>
  <si>
    <t>http://www.discogs.com/marketplace?sort=price&amp;release_id=4127364&amp;sort_order=desc&amp;ev=rb</t>
  </si>
  <si>
    <t>Face Dances</t>
  </si>
  <si>
    <t>2302 106</t>
  </si>
  <si>
    <t>Poster</t>
  </si>
  <si>
    <t>Tommy remastered 2CD</t>
  </si>
  <si>
    <t>Petter Lauritzen, Tønsberg</t>
  </si>
  <si>
    <t>Betalt 12.6, sendes 13.6, mottatt 16-6 (sporing på sms),lagt på plastcover/i-c, 27-6</t>
  </si>
  <si>
    <t>David Coverdale</t>
  </si>
  <si>
    <t>http://www.discogs.com/David-Coverdale-Whitesnake/master/191783</t>
  </si>
  <si>
    <t>Dårlig plastcover, tynt</t>
  </si>
  <si>
    <t>http://www.discogs.com/Deep-Purple-In-Rock/master/1439</t>
  </si>
  <si>
    <t>http://www.discogs.com/Deep-Purple-In-Rock/release/1849291</t>
  </si>
  <si>
    <t>http://www.discogs.com/master/view/17975</t>
  </si>
  <si>
    <t>Exercises</t>
  </si>
  <si>
    <t>6303 061</t>
  </si>
  <si>
    <t>http://www.discogs.com/Nazareth-Exercises/master/24508</t>
  </si>
  <si>
    <t>http://www.discogs.com/Nazareth-Exercises/release/1104773</t>
  </si>
  <si>
    <t>http://www.discogs.com/marketplace?sort=price&amp;release_id=1104773&amp;sort_order=desc&amp;ev=rb</t>
  </si>
  <si>
    <t>Dirty Work</t>
  </si>
  <si>
    <t>http://www.discogs.com/master/view/30285</t>
  </si>
  <si>
    <t>Best of</t>
  </si>
  <si>
    <t>2444 054</t>
  </si>
  <si>
    <t>http://www.discogs.com/Savage-Rose-The-Best-Of-The-Savage-Rose/release/2644692</t>
  </si>
  <si>
    <t>http://www.discogs.com/marketplace?release_id=2644692&amp;ev=rb</t>
  </si>
  <si>
    <t>Highly Strung</t>
  </si>
  <si>
    <t>http://www.discogs.com/Steve-Hackett-Highly-Strung/master/36327</t>
  </si>
  <si>
    <t>Hans Kristian Larsen, Moss</t>
  </si>
  <si>
    <t>9.6, fastpris - betalt alle m/porto, sendt 11.6, mottatt 18.6,lagt på plastcover/i-c, 27-6</t>
  </si>
  <si>
    <t>Teaser And The Firecat</t>
  </si>
  <si>
    <t>Ilps 9154</t>
  </si>
  <si>
    <t>vg++</t>
  </si>
  <si>
    <t>http://www.discogs.com/Cat-Stevens-Teaser-And-The-Firecat/master/37157</t>
  </si>
  <si>
    <t>http://www.discogs.com/Cat-Stevens-Teaser-And-The-Firecat/release/5355657</t>
  </si>
  <si>
    <t>2302 036</t>
  </si>
  <si>
    <t>http://www.discogs.com/Focus-Mother-Focus/master/54748</t>
  </si>
  <si>
    <t>http://www.discogs.com/Focus-Mother-Focus/release/1846369</t>
  </si>
  <si>
    <t>http://www.discogs.com/marketplace?sort=price&amp;release_id=1846369&amp;sort_order=desc&amp;ev=rb</t>
  </si>
  <si>
    <t>Wish You were here</t>
  </si>
  <si>
    <t>shvl 814</t>
  </si>
  <si>
    <t>http://www.discogs.com/Pink-Floyd-Wish-You-Were-Here/release/463597</t>
  </si>
  <si>
    <t>http://www.discogs.com/marketplace?sort=price&amp;release_id=463597&amp;sort_order=desc&amp;ev=rb</t>
  </si>
  <si>
    <t>R.E.M</t>
  </si>
  <si>
    <t>Eponymous</t>
  </si>
  <si>
    <t>vg+</t>
  </si>
  <si>
    <t>http://www.discogs.com/REM-Eponymous/master/21316</t>
  </si>
  <si>
    <t>Hair - The American Tribal Love-Rock Musical - The Original Broadway Cast Recording</t>
  </si>
  <si>
    <t>RCA Victor</t>
  </si>
  <si>
    <t>sf 7959</t>
  </si>
  <si>
    <t>http://www.discogs.com/master/view/155134</t>
  </si>
  <si>
    <t>http://www.discogs.com/Various-Hair-The-American-Tribal-Love-Rock-Musical-The-Original-Broadway-Cast-Recording/release/1022456</t>
  </si>
  <si>
    <t>http://www.discogs.com/marketplace?sort=price&amp;release_id=1022456&amp;sort_order=desc&amp;ev=rb</t>
  </si>
  <si>
    <t>Yesterdays</t>
  </si>
  <si>
    <t>sd 18103 0698</t>
  </si>
  <si>
    <t>Betalt 23.6, Sendt 26.6, mottatt 27.6 (del 1), del 2 sendes ca 15/7(?)</t>
  </si>
  <si>
    <t>The Last Supper (DVD)</t>
  </si>
  <si>
    <t>In Rock (remastered, CD)</t>
  </si>
  <si>
    <t>Who Do We think We Are (CD)</t>
  </si>
  <si>
    <t>George Harrison</t>
  </si>
  <si>
    <t>All Things Must Pass (2 CD remaster)</t>
  </si>
  <si>
    <t>Killers (CD)</t>
  </si>
  <si>
    <t>The Number of the Beast (dvd)</t>
  </si>
  <si>
    <t>Seventh son of a Seventh son (CD)</t>
  </si>
  <si>
    <t>Aqualung (25 års jubileums-utgave, remaster med ekstraspor, de luxe)</t>
  </si>
  <si>
    <t>1971(1996)</t>
  </si>
  <si>
    <t>Jimi Hendrix Experience</t>
  </si>
  <si>
    <t>Band Of Gypsys (CD remaster)</t>
  </si>
  <si>
    <t>Destroyer (CD)</t>
  </si>
  <si>
    <t>Love Gun (CD)</t>
  </si>
  <si>
    <t>Rock and Roll Over (CD)</t>
  </si>
  <si>
    <t>Alive! 1-4 deluxe edition (4CD) - 1975 - 2000</t>
  </si>
  <si>
    <t>http://www.discogs.com/Kiss-Alive-1975-2000/release/2229689</t>
  </si>
  <si>
    <t>Kissology volume 2 (1978-92 - 3 DVD)</t>
  </si>
  <si>
    <t>Seigmen</t>
  </si>
  <si>
    <t>Rockefeller (DVD) - signert bandet</t>
  </si>
  <si>
    <t>Rock and Roll Circus - dvd</t>
  </si>
  <si>
    <t>The Vegas job - live in Vegas (dvd)</t>
  </si>
  <si>
    <t>http://www.discogs.com/Who-The-Vegas-Job-The-Who-Reunion-Concert-Live-In-Vegas/release/4675597</t>
  </si>
  <si>
    <t>The First Singles (12xCD box)</t>
  </si>
  <si>
    <t>9866 338</t>
  </si>
  <si>
    <t>http://www.discogs.com/Who-The-First-Singles-Box/release/2721890</t>
  </si>
  <si>
    <t>http://www.discogs.com/marketplace?sort=price&amp;release_id=2721890&amp;sort_order=desc&amp;ev=rb</t>
  </si>
  <si>
    <t>Sell Out remaster CD</t>
  </si>
  <si>
    <t>The Kids Are Alright (2dvd)</t>
  </si>
  <si>
    <t>The Who/Keith Moon</t>
  </si>
  <si>
    <t>Keith Moon - A special Portrait (biography), illustrated, 128 pages, hardback</t>
  </si>
  <si>
    <t>http://www.keithmoonportrait.com/info1.html</t>
  </si>
  <si>
    <t>The Who/Roger Daltrey</t>
  </si>
  <si>
    <t>Roger Daltrey, biography, hardback</t>
  </si>
  <si>
    <t>Thirty Years Of Maximum R&amp;B LIVE DVD</t>
  </si>
  <si>
    <t>The Who/Pete Townshend</t>
  </si>
  <si>
    <t>Who Are You? The life of Pete Townshend, biography, 600 pages, illustrated, hardback</t>
  </si>
  <si>
    <t>Ziggy Stardust (CD remaster)</t>
  </si>
  <si>
    <t>Jimi Hendrix Experience (CD deluxe edition)</t>
  </si>
  <si>
    <t>Smashes, Thrashes and Hits (LP picture disc)</t>
  </si>
  <si>
    <t>http://www.discogs.com/Kiss-Smashes-Thrashes-Hits/master/42152</t>
  </si>
  <si>
    <t>http://www.discogs.com/Kiss-Smashes-Thrashes-Hits/release/2038361</t>
  </si>
  <si>
    <t>http://www.discogs.com/sell/release/2038361?sort=price%2Cdesc&amp;ev=rb</t>
  </si>
  <si>
    <t>5 timers spilletid, 4 konserter + bonus klipp - DVD</t>
  </si>
  <si>
    <t>Metallica</t>
  </si>
  <si>
    <t>The ultimate Metallica photographs by Ross Halfin (hardback) - book</t>
  </si>
  <si>
    <t>30</t>
  </si>
  <si>
    <t>Tommy (2LP)</t>
  </si>
  <si>
    <t>2657 002</t>
  </si>
  <si>
    <t>http://www.discogs.com/Who-Tommy/master/68455</t>
  </si>
  <si>
    <t>http://www.discogs.com/Who-Tommy/release/1970855</t>
  </si>
  <si>
    <t>http://www.discogs.com/marketplace?sort=price&amp;release_id=1970855&amp;sort_order=desc&amp;ev=rb</t>
  </si>
  <si>
    <t>Live At Leeds (2 CD deluxe edition)</t>
  </si>
  <si>
    <t>My Generation (2 CD deluxe edition)</t>
  </si>
  <si>
    <t>Isle Of Wight 1970 (2 CD remaster)</t>
  </si>
  <si>
    <t>The Who Revealed (hardback, 200 sider, 1964-2010)</t>
  </si>
  <si>
    <t>Live at royal albert hall 2000 - DVD</t>
  </si>
  <si>
    <t>Live at the isle of Wight - dvd</t>
  </si>
  <si>
    <t>Thunder and Lightning (2 CD deluxe remaster edition)</t>
  </si>
  <si>
    <t>Look At Yourself (CD remaster)</t>
  </si>
  <si>
    <t>Bonus 23-7</t>
  </si>
  <si>
    <t>Monster (DVD)</t>
  </si>
  <si>
    <t>Anthology - 2CD</t>
  </si>
  <si>
    <t>Sell Out remaster 2xCD</t>
  </si>
  <si>
    <t>Who's Better, Who's best (DVD)</t>
  </si>
  <si>
    <t>Who's next (Classic Album - dvd)</t>
  </si>
  <si>
    <t>Live at the isle of Wight festival - dvd</t>
  </si>
  <si>
    <t>Frank Stensaa, Nordfjordeid</t>
  </si>
  <si>
    <t>Betalt 23.6,sendt fr 27.6, mottatt 1.7 (2014)</t>
  </si>
  <si>
    <t>Turn of the tide</t>
  </si>
  <si>
    <t>Teamtrykk/Oslo</t>
  </si>
  <si>
    <t>http://www.discogs.com/Black-Sabbath-Heaven-And-Hell/release/1784170</t>
  </si>
  <si>
    <t>http://www.discogs.com/sell/release/1784170?sort=price%2Cdesc&amp;ev=rb</t>
  </si>
  <si>
    <t>Sabbath bloody sabbath</t>
  </si>
  <si>
    <t>Technical ecstasy</t>
  </si>
  <si>
    <t>http://www.discogs.com/Black-Sabbath-Technical-Ecstasy/master/4938</t>
  </si>
  <si>
    <t>Blonde on blonde vol.2</t>
  </si>
  <si>
    <t>http://www.discogs.com/master/view/3773</t>
  </si>
  <si>
    <t>http://www.discogs.com/Bob-Dylan-Blonde-On-Blonde-Vol2/release/1303510</t>
  </si>
  <si>
    <t>Blood on the Tracks</t>
  </si>
  <si>
    <t>Bob Marley &amp; the Wailers</t>
  </si>
  <si>
    <t>Survival</t>
  </si>
  <si>
    <t>ILPS 9542</t>
  </si>
  <si>
    <t>Avrift cover, baksiden, original innerpose med tekster, seemsplit rygg</t>
  </si>
  <si>
    <t>http://www.discogs.com/master/view/79366</t>
  </si>
  <si>
    <t>http://www.discogs.com/Bob-Marley-The-Wailers-Survival/release/3813311</t>
  </si>
  <si>
    <t>http://www.discogs.com/marketplace?release_id=3813311&amp;ev=rb</t>
  </si>
  <si>
    <t>ELO</t>
  </si>
  <si>
    <t>Time</t>
  </si>
  <si>
    <t>Frank Zappa/Mothers</t>
  </si>
  <si>
    <t>Roxy &amp; elsewhere (2LP, live)</t>
  </si>
  <si>
    <t>This was</t>
  </si>
  <si>
    <t>http://www.discogs.com/Jethro-Tull-This-Was/master/38317</t>
  </si>
  <si>
    <t>The John Lennon Collection</t>
  </si>
  <si>
    <t>Kate Bush</t>
  </si>
  <si>
    <t>The kick inside</t>
  </si>
  <si>
    <t>SW-17003</t>
  </si>
  <si>
    <t>http://www.discogs.com/Kate-Bush-The-Kick-Inside/release/837987</t>
  </si>
  <si>
    <t>http://www.discogs.com/marketplace?sort=price&amp;release_id=837987&amp;sort_order=desc&amp;ev=rb</t>
  </si>
  <si>
    <t>Org inner m/tekster, liten cut-off, svakt navnetrekk foran med penn</t>
  </si>
  <si>
    <t>S/T (soloalbum nr 3, Known as «Scratch»)</t>
  </si>
  <si>
    <t>CDS 4013</t>
  </si>
  <si>
    <t>4 siders booklet med tekster</t>
  </si>
  <si>
    <t>http://www.discogs.com/Peter-Gabriel-Peter-Gabriel/master/29636</t>
  </si>
  <si>
    <t>http://www.discogs.com/Peter-Gabriel-Peter-Gabriel/release/766943</t>
  </si>
  <si>
    <t>http://www.discogs.com/sell/release/766943?sort=price%2Cdesc&amp;ev=rb</t>
  </si>
  <si>
    <t>Relics</t>
  </si>
  <si>
    <t>http://www.discogs.com/Pink-Floyd-Relics/master/20674</t>
  </si>
  <si>
    <t>1A 158-63410</t>
  </si>
  <si>
    <t>Wish you where here</t>
  </si>
  <si>
    <t>9104 001</t>
  </si>
  <si>
    <t>org inner, super deluxe utgave</t>
  </si>
  <si>
    <t>http://www.discogs.com/Rod-Stewart-Smiler/release/1644663</t>
  </si>
  <si>
    <t>http://www.discogs.com/sell/release/1644663?sort=price%2Cdesc&amp;ev=rb</t>
  </si>
  <si>
    <t>Scorpions</t>
  </si>
  <si>
    <t>Love at First Sting</t>
  </si>
  <si>
    <t>1C 0642400071</t>
  </si>
  <si>
    <t>DMM</t>
  </si>
  <si>
    <t>http://www.discogs.com/Scorpions-Love-At-First-Sting/master/29306</t>
  </si>
  <si>
    <t>http://www.discogs.com/Scorpions-Love-At-First-Sting/release/5221206</t>
  </si>
  <si>
    <t>http://www.discogs.com/sell/release/5221206?sort=price%2Cdesc&amp;ev=rb</t>
  </si>
  <si>
    <t>Gef 88575</t>
  </si>
  <si>
    <t>g/f inkl Greatest hits - 1972 (England) uten booklet (men med booklet sticker)</t>
  </si>
  <si>
    <t>Ufo</t>
  </si>
  <si>
    <t>S/T (Profile series)</t>
  </si>
  <si>
    <t>6.24007 AL</t>
  </si>
  <si>
    <t>http://www.discogs.com/UFO-Ufo/release/1718034</t>
  </si>
  <si>
    <t>MDKS 8006</t>
  </si>
  <si>
    <t>Original utgivelse, gatefold</t>
  </si>
  <si>
    <t>http://www.discogs.com/master/view/46956</t>
  </si>
  <si>
    <t>http://www.discogs.com/Wishbone-Ash-Argus/release/456601</t>
  </si>
  <si>
    <t>http://www.discogs.com/marketplace?sort=price&amp;release_id=456601&amp;sort_order=desc&amp;ev=rb</t>
  </si>
  <si>
    <t>Pilgrimage</t>
  </si>
  <si>
    <t>http://www.discogs.com/Wishbone-Ash-Pilgrimage/master/46944</t>
  </si>
  <si>
    <t>http://www.discogs.com/Wishbone-Ash-Wishbone-Ash/master/46929</t>
  </si>
  <si>
    <t>Wishbone Four</t>
  </si>
  <si>
    <t>MAPS 6673</t>
  </si>
  <si>
    <t>http://www.discogs.com/Wishbone-Ash-Wishbone-Four/master/58860</t>
  </si>
  <si>
    <t>http://www.discogs.com/Wishbone-Ash-Wishbone-Four/release/1533520</t>
  </si>
  <si>
    <t>http://www.discogs.com/marketplace?sort=price&amp;release_id=1533520&amp;sort_order=desc&amp;ev=rb</t>
  </si>
  <si>
    <t>http://www.discogs.com/Yes-90125/master/35745</t>
  </si>
  <si>
    <t>25.06, avtalt og betalt 26.6, sendt 26.6 (sms), mottatt 27.6,lagt på plastcover/i-c, 27-6</t>
  </si>
  <si>
    <t>The Light Shines on (compilation)</t>
  </si>
  <si>
    <t>http://www.discogs.com/Electric-Light-Orchestra-The-Light-Shines-On/master/109978</t>
  </si>
  <si>
    <t>Solgt/bytte</t>
  </si>
  <si>
    <t>Lindisfarne</t>
  </si>
  <si>
    <t>Live (enkel-lp, 1973)</t>
  </si>
  <si>
    <t>http://www.discogs.com/Lindisfarne-Live/master/204685</t>
  </si>
  <si>
    <t>Moody Blues</t>
  </si>
  <si>
    <t>Keys Of The Kingdom</t>
  </si>
  <si>
    <t>http://www.discogs.com/master/view/1439</t>
  </si>
  <si>
    <t>http://www.discogs.com/Moody-Blues-Keys-Of-The-Kingdom/master/93734</t>
  </si>
  <si>
    <t>Ten years After</t>
  </si>
  <si>
    <t>The Collection (2LP)</t>
  </si>
  <si>
    <t>http://www.discogs.com/Ten-Years-After-The-Collection/master/439773</t>
  </si>
  <si>
    <t>...very 'eavy...very 'umble</t>
  </si>
  <si>
    <t>85690 IT</t>
  </si>
  <si>
    <t>Gatefold, mulig lite hakk start sang 3, rens?</t>
  </si>
  <si>
    <t>http://www.discogs.com/Uriah-Heep-Very-Eavy-Very-Umble/master/31333</t>
  </si>
  <si>
    <t>http://www.discogs.com/Uriah-Heep-Very-Eavy-Very-Umble/release/390990</t>
  </si>
  <si>
    <t>http://www.discogs.com/marketplace?sort=price&amp;release_id=390990&amp;sort_order=desc&amp;ev=rb</t>
  </si>
  <si>
    <t>Helge Kallevik, Kopervik</t>
  </si>
  <si>
    <t>Betalt/avtalt 15.7, sendt 16.7, mottatt 21.7,lagt på plastcover/i-c, 27-6</t>
  </si>
  <si>
    <t>Seconds Out</t>
  </si>
  <si>
    <t>6641 697</t>
  </si>
  <si>
    <t>Veldig fin</t>
  </si>
  <si>
    <t>Piece of Mind</t>
  </si>
  <si>
    <t>1a66467724</t>
  </si>
  <si>
    <t>Classic Ash</t>
  </si>
  <si>
    <t>mcf 2795</t>
  </si>
  <si>
    <t>Veldig fin, dårlig plastcover/tynt</t>
  </si>
  <si>
    <t>No smoke without fire</t>
  </si>
  <si>
    <t>mca 3060</t>
  </si>
  <si>
    <t>Kjempefin</t>
  </si>
  <si>
    <t>Sabbath, Bloody Sabbath</t>
  </si>
  <si>
    <t>bs2695</t>
  </si>
  <si>
    <t>Klistremerke med navn, bak</t>
  </si>
  <si>
    <t>Stein/Marit Nygård</t>
  </si>
  <si>
    <t>19-7 -  betalt, 29-9, NB: Svein Reinton - 8 skiver per 25-6</t>
  </si>
  <si>
    <t>High Voltage</t>
  </si>
  <si>
    <t>ATLANTIC, ATCO records</t>
  </si>
  <si>
    <t>ATL 50 257, 36142</t>
  </si>
  <si>
    <t>Breaker</t>
  </si>
  <si>
    <t>Brain</t>
  </si>
  <si>
    <t>0060.390</t>
  </si>
  <si>
    <t>Year of the Cat</t>
  </si>
  <si>
    <t>RS 1082</t>
  </si>
  <si>
    <t>http://www.discogs.com/Al-Stewart-Year-Of-The-Cat/master/90235</t>
  </si>
  <si>
    <t>http://www.discogs.com/Al-Stewart-Year-Of-The-Cat/release/774100</t>
  </si>
  <si>
    <t>http://www.discogs.com/sell/release/774100?sort=price%2Cdesc&amp;ev=rb</t>
  </si>
  <si>
    <t>Octoberon</t>
  </si>
  <si>
    <t>2383 407</t>
  </si>
  <si>
    <t>http://www.discogs.com/Barclay-James-Harvest-Octoberon/master/40710</t>
  </si>
  <si>
    <t>http://www.discogs.com/Barclay-James-Harvest-Octoberon/release/2086433</t>
  </si>
  <si>
    <t>http://www.discogs.com/sell/release/2086433?sort=price%2Cdesc&amp;ev=rb</t>
  </si>
  <si>
    <t>Foreigner</t>
  </si>
  <si>
    <t>Agent Provocateur</t>
  </si>
  <si>
    <t>781 999-1</t>
  </si>
  <si>
    <t>Live Evil (2LP, DIO vokal)</t>
  </si>
  <si>
    <t>SAB 10</t>
  </si>
  <si>
    <t>http://www.discogs.com/Black-Sabbath-Live-Evil/master/37558</t>
  </si>
  <si>
    <t>http://www.discogs.com/Black-Sabbath-Live-Evil/release/2532636</t>
  </si>
  <si>
    <t>http://www.discogs.com/sell/release/2532636?sort=price%2Cdesc&amp;ev=rb</t>
  </si>
  <si>
    <t>Infidels</t>
  </si>
  <si>
    <t>CBS 25539</t>
  </si>
  <si>
    <t>ex/ex+</t>
  </si>
  <si>
    <t>org inner m/tekster</t>
  </si>
  <si>
    <t>http://www.discogs.com/Bob-Dylan-Infidels/master/27903</t>
  </si>
  <si>
    <t>Olaf Thorbjørnsen, Horten</t>
  </si>
  <si>
    <t>21.7, betalt 30 LPer inkl frakt, sendt 22-7, mottatt 23-7</t>
  </si>
  <si>
    <t>Arlo Guthrie</t>
  </si>
  <si>
    <t>Alice's Restaurant</t>
  </si>
  <si>
    <t>UAS 5195</t>
  </si>
  <si>
    <t>slitt cover, corner cur</t>
  </si>
  <si>
    <t>Bob Marley</t>
  </si>
  <si>
    <t>Exodus</t>
  </si>
  <si>
    <t>ILPS 9498</t>
  </si>
  <si>
    <t>Greetings from Ashbury Park</t>
  </si>
  <si>
    <t>CBS ‎– S 65480</t>
  </si>
  <si>
    <t>slitt i kanter</t>
  </si>
  <si>
    <t>Depeche mode</t>
  </si>
  <si>
    <t>Speak and Spell</t>
  </si>
  <si>
    <t>Mute</t>
  </si>
  <si>
    <t>Mute ‎– STUMM5</t>
  </si>
  <si>
    <t>liming gått opp/slitt i kanter</t>
  </si>
  <si>
    <t>Catching Up With the Depeche Mode</t>
  </si>
  <si>
    <t>Sire ‎– 92 53461, Mute ‎– 92 53461</t>
  </si>
  <si>
    <t>Eva Dahlgren</t>
  </si>
  <si>
    <t>Ung Och Stolt</t>
  </si>
  <si>
    <t>The record Station</t>
  </si>
  <si>
    <t>STAT1</t>
  </si>
  <si>
    <t>We Want Moore</t>
  </si>
  <si>
    <t>10 Records</t>
  </si>
  <si>
    <t>302 469-370</t>
  </si>
  <si>
    <t>Jim Morrison</t>
  </si>
  <si>
    <t>An American Prayer (Uten cover!)</t>
  </si>
  <si>
    <t>5E-502</t>
  </si>
  <si>
    <t>Uten cover!</t>
  </si>
  <si>
    <t>Jimi Hendrix</t>
  </si>
  <si>
    <t>Hendrix in the West</t>
  </si>
  <si>
    <t>2485 116</t>
  </si>
  <si>
    <t>litt slitt i ene kanten</t>
  </si>
  <si>
    <t>http://www.discogs.com/Jimi-Hendrix-Hendrix-In-The-West/master/57442</t>
  </si>
  <si>
    <t>The Cry of Love</t>
  </si>
  <si>
    <t>2459 397</t>
  </si>
  <si>
    <t>http://www.discogs.com/Jimi-Hendrix-The-Cry-Of-Love/master/25065</t>
  </si>
  <si>
    <t>Michael Jackson</t>
  </si>
  <si>
    <t>Thriller</t>
  </si>
  <si>
    <t>EPIC</t>
  </si>
  <si>
    <t>Bad</t>
  </si>
  <si>
    <t>EPC 450290 1</t>
  </si>
  <si>
    <t>925 110-1</t>
  </si>
  <si>
    <t>Quincy Jones</t>
  </si>
  <si>
    <t>The Dude</t>
  </si>
  <si>
    <t>AMLH 63721</t>
  </si>
  <si>
    <t>litt slitt cover</t>
  </si>
  <si>
    <t>On Stage (mangler cover!)</t>
  </si>
  <si>
    <t>Gratis</t>
  </si>
  <si>
    <t>2xLp</t>
  </si>
  <si>
    <t>AK-1107/2</t>
  </si>
  <si>
    <t>MCA-610</t>
  </si>
  <si>
    <t>T:Rex</t>
  </si>
  <si>
    <t>Electric Warrior</t>
  </si>
  <si>
    <t>EMI Columbia</t>
  </si>
  <si>
    <t>4E 062-92875</t>
  </si>
  <si>
    <t>Slitt cover</t>
  </si>
  <si>
    <t>K53051</t>
  </si>
  <si>
    <t>The Police</t>
  </si>
  <si>
    <t>Outlandos D'Amour</t>
  </si>
  <si>
    <t>394 753-1</t>
  </si>
  <si>
    <t>Reggatta De Blanc</t>
  </si>
  <si>
    <t>394 792-1</t>
  </si>
  <si>
    <t>Zenyatta Mondatta</t>
  </si>
  <si>
    <t>AMLH 64831</t>
  </si>
  <si>
    <t>litt slitt i kanten</t>
  </si>
  <si>
    <t>Synchronicity</t>
  </si>
  <si>
    <t>AMLX 63735</t>
  </si>
  <si>
    <t>Get Yer Ya-Ya's Out! - The Rolling Stones In Concert</t>
  </si>
  <si>
    <t>SKL 5065</t>
  </si>
  <si>
    <t>Sticky Fingers</t>
  </si>
  <si>
    <t>COC 59100</t>
  </si>
  <si>
    <t>navnetrekk på cover</t>
  </si>
  <si>
    <t>Some Girls</t>
  </si>
  <si>
    <t>COC 39108</t>
  </si>
  <si>
    <t>Bra,Die Cut with Celebrity Faces</t>
  </si>
  <si>
    <t>Tattoo You</t>
  </si>
  <si>
    <t>1C 064-64 533</t>
  </si>
  <si>
    <t>Jesus Christ Superstar</t>
  </si>
  <si>
    <t>MAPS 2075/6</t>
  </si>
  <si>
    <t>Jan Inge Jacobsen</t>
  </si>
  <si>
    <t>22-7, betalt ca 24-7, sendt 25-7, mottatt 28-7, sortert med innercover, 27-5-2015</t>
  </si>
  <si>
    <t>A-Ha</t>
  </si>
  <si>
    <t>Waterloo</t>
  </si>
  <si>
    <t>Absolute Beginners</t>
  </si>
  <si>
    <t>Original soundtrack (David Bowie)</t>
  </si>
  <si>
    <t>Alan Parson's Project</t>
  </si>
  <si>
    <t>Vulture Culture</t>
  </si>
  <si>
    <t>Stereotomy</t>
  </si>
  <si>
    <t>http://www.discogs.com/Bob-Dylan-Greatest-Hits/master/29611</t>
  </si>
  <si>
    <t>http://www.discogs.com/Bob-Dylan-Bob-Dylans-Greatest-Hits/release/2475129</t>
  </si>
  <si>
    <t>http://www.discogs.com/sell/release/2475129?sort=price%2Cdesc&amp;ev=rb</t>
  </si>
  <si>
    <t>Down in the Groove</t>
  </si>
  <si>
    <t>Tunnel of Love</t>
  </si>
  <si>
    <t>Which Witch - på Slottsfjellet (2LP, signert)</t>
  </si>
  <si>
    <t>Signert på forsiden av Dollie deLuxe (Bjørnov/Adrian)</t>
  </si>
  <si>
    <t>Wild Frontier</t>
  </si>
  <si>
    <t>True Blue</t>
  </si>
  <si>
    <t>Love ballads</t>
  </si>
  <si>
    <t>Cinema</t>
  </si>
  <si>
    <t>The Dark Side Of The Moon</t>
  </si>
  <si>
    <t>Wish you were here</t>
  </si>
  <si>
    <t>Final cut</t>
  </si>
  <si>
    <t>A Momentary lapse of reason</t>
  </si>
  <si>
    <t>News of the World</t>
  </si>
  <si>
    <t>Down to earth</t>
  </si>
  <si>
    <t>Head on the Door</t>
  </si>
  <si>
    <t>China Town</t>
  </si>
  <si>
    <t>Renegade</t>
  </si>
  <si>
    <t>October</t>
  </si>
  <si>
    <t>Wide Awake - miniLP, 33rpm, sanger fra Unforgettable fire</t>
  </si>
  <si>
    <t>OBS: Beregning - tre linjer</t>
  </si>
  <si>
    <t>Christian Eric Bjaanæs Mumford</t>
  </si>
  <si>
    <t>Byttehandel/mellomlegg, send 28-7, mottatt 30-7 (betalt mellomlegg)</t>
  </si>
  <si>
    <t>Pendragon</t>
  </si>
  <si>
    <t>KowTow (LP)</t>
  </si>
  <si>
    <t>http://www.discogs.com/Pendragon-Kowtow/master/321131</t>
  </si>
  <si>
    <t>Radiation (CD)</t>
  </si>
  <si>
    <t>http://www.discogs.com/Marillion-Radiation/master/97031</t>
  </si>
  <si>
    <t>Sounds That Can't Be Made (CD)</t>
  </si>
  <si>
    <t>http://www.discogs.com/Marillion-Sounds-That-Cant-Be-Made/master/475961</t>
  </si>
  <si>
    <t>My Dying Bride</t>
  </si>
  <si>
    <t>Introducing My Dying Bride (2CD)</t>
  </si>
  <si>
    <t>Fallen Dreams And Angels ‎ (CD)</t>
  </si>
  <si>
    <t>http://www.discogs.com/Pendragon-Fallen-Dreams-And-Angels/release/1719488</t>
  </si>
  <si>
    <t>Betalt forskudd (18-8) - 4stk, Sluttoppgjør 10-12, sendt ca 20-12, mottatt ??</t>
  </si>
  <si>
    <t>Time Passages</t>
  </si>
  <si>
    <t>m/insert</t>
  </si>
  <si>
    <t>http://www.discogs.com/Al-Stewart-Time-Passages/master/90266</t>
  </si>
  <si>
    <t>2xinner</t>
  </si>
  <si>
    <t>Vigilante</t>
  </si>
  <si>
    <t>http://www.discogs.com/master/view/77841</t>
  </si>
  <si>
    <t>Roger Waters</t>
  </si>
  <si>
    <t>Pros and Cons of Hitch Hiking</t>
  </si>
  <si>
    <t>Auksjon 31-7, sluttoppgjør 24-11, sendt ???, mottatt 26-11</t>
  </si>
  <si>
    <t>The Razor's Edge</t>
  </si>
  <si>
    <t>ATCO 7567 91413-1</t>
  </si>
  <si>
    <t>http://www.discogs.com/ACDC-The-Razors-Edge/master/8670</t>
  </si>
  <si>
    <t>Flax</t>
  </si>
  <si>
    <t>Monster Tapes</t>
  </si>
  <si>
    <t>c 062-37415</t>
  </si>
  <si>
    <t>Iggy Pop</t>
  </si>
  <si>
    <t>Blah blah blah</t>
  </si>
  <si>
    <t>395145-1</t>
  </si>
  <si>
    <t>Metallica </t>
  </si>
  <si>
    <t>...And Justice for all (2LP)</t>
  </si>
  <si>
    <t>836062-1</t>
  </si>
  <si>
    <t>vg++/ex--</t>
  </si>
  <si>
    <t>g/f, cover litt skadet ca 2 cm nederst til høyre</t>
  </si>
  <si>
    <t>http://www.discogs.com/Metallica-And-Justice-For-All/master/6571</t>
  </si>
  <si>
    <t>http://www.discogs.com/Metallica-And-Justice-For-All/release/371162</t>
  </si>
  <si>
    <t>Live Killers (2LP)</t>
  </si>
  <si>
    <t>1 c1646279293</t>
  </si>
  <si>
    <t>vg/ex-/ex-</t>
  </si>
  <si>
    <t>g/f, litt kantslit og to små rifter, bak</t>
  </si>
  <si>
    <t>http://www.discogs.com/master/view/7434</t>
  </si>
  <si>
    <t>http://www.discogs.com/Queen-Live-Killers/release/933711</t>
  </si>
  <si>
    <t>Sindre Kolberg, Mo i Rana</t>
  </si>
  <si>
    <t>Avtalt på fb, betalt 8-8, sendt 8.8 (Norgespakke), mottatt 15-8</t>
  </si>
  <si>
    <t>http://www.discogs.com/Dance-With-A-Stranger-Dance-With-A-Stranger/master/77647</t>
  </si>
  <si>
    <t>http://www.discogs.com/Dance-With-A-Stranger-Dance-With-A-Stranger/release/1626554</t>
  </si>
  <si>
    <t>http://www.discogs.com/marketplace?release_id=1626554&amp;ev=rb</t>
  </si>
  <si>
    <t>Marathon</t>
  </si>
  <si>
    <t>CBS 80698</t>
  </si>
  <si>
    <t>vg(+)/ex-</t>
  </si>
  <si>
    <t>Litt slitt cover</t>
  </si>
  <si>
    <t>http://www.discogs.com/Santana-Marathon/master/37643</t>
  </si>
  <si>
    <t>World Wide Live (2LP)</t>
  </si>
  <si>
    <t>1C 164-24 0343 3</t>
  </si>
  <si>
    <t>originale soft innercover og plakat!</t>
  </si>
  <si>
    <t>http://www.discogs.com/Scorpions-World-Wide-Live/master/29400</t>
  </si>
  <si>
    <t>http://www.discogs.com/Scorpions-World-Wide-Live/release/412510</t>
  </si>
  <si>
    <t>http://www.discogs.com/marketplace?sort=price&amp;release_id=1537638&amp;sort_order=desc&amp;ev=rb</t>
  </si>
  <si>
    <t>The Amazing Kamikaze Syndrome</t>
  </si>
  <si>
    <t>PL 70116</t>
  </si>
  <si>
    <t>http://www.discogs.com/Slade-The-Amazing-Kamikaze-Syndrome/master/34371</t>
  </si>
  <si>
    <t>http://www.discogs.com/Slade-The-Amazing-Kamikaze-Syndrome/release/1142311</t>
  </si>
  <si>
    <t>http://www.discogs.com/marketplace?sort=price&amp;release_id=1142311&amp;sort_order=desc&amp;ev=rb</t>
  </si>
  <si>
    <t>Dains med mæ (2LP)</t>
  </si>
  <si>
    <t>Porto</t>
  </si>
  <si>
    <t>Denise Aas, Lillesand (Maxis)</t>
  </si>
  <si>
    <t>8.8, møtte på Maxis, kjøpte på døra</t>
  </si>
  <si>
    <t>The Original Soundtrack</t>
  </si>
  <si>
    <t>Super deluxe 9102 500</t>
  </si>
  <si>
    <t>g/f, hvite lim(?)rester på vinyl på det lydløse område ytterst</t>
  </si>
  <si>
    <t>http://www.discogs.com/10cc-The-Original-Soundtrack/master/30537</t>
  </si>
  <si>
    <t>http://www.discogs.com/10cc-The-Original-Soundtrack/release/778762</t>
  </si>
  <si>
    <t>http://www.discogs.com/marketplace?sort=price&amp;release_id=778762&amp;sort_order=desc&amp;ev=rb</t>
  </si>
  <si>
    <t>Deceptive Bends</t>
  </si>
  <si>
    <t>6310 502 BE</t>
  </si>
  <si>
    <t>g/f, dårlig liming, ellers OK</t>
  </si>
  <si>
    <t>http://www.discogs.com/10cc-Deceptive-Bends/master/30521</t>
  </si>
  <si>
    <t>http://www.discogs.com/10cc-Deceptive-Bends/release/1663173</t>
  </si>
  <si>
    <t>http://www.discogs.com/marketplace?release_id=1663173&amp;ev=rb</t>
  </si>
  <si>
    <t>Argent</t>
  </si>
  <si>
    <t>BN 26525</t>
  </si>
  <si>
    <t>ex--/vg+</t>
  </si>
  <si>
    <t>http://www.discogs.com/Argent-Argent/master/171874</t>
  </si>
  <si>
    <t>http://www.discogs.com/Argent-Argent/release/3827530</t>
  </si>
  <si>
    <t>http://www.discogs.com/marketplace?release_id=3827530&amp;ev=rb</t>
  </si>
  <si>
    <t>6360 011</t>
  </si>
  <si>
    <t>g/f, full Vertigo swirlside A med original vertigo swirl soft inner, pent cover</t>
  </si>
  <si>
    <t>http://www.discogs.com/Black-Sabbath-Paranoid/release/696772</t>
  </si>
  <si>
    <t>http://www.discogs.com/marketplace?sort=price&amp;release_id=696772&amp;sort_order=desc&amp;ev=rb</t>
  </si>
  <si>
    <t>PC 33235</t>
  </si>
  <si>
    <t>Dårlig liming, ene side</t>
  </si>
  <si>
    <t>http://www.discogs.com/Bob-Dylan-Blood-On-The-Tracks/master/3878</t>
  </si>
  <si>
    <t>http://www.discogs.com/Bob-Dylan-Blood-On-The-Tracks/release/2306941</t>
  </si>
  <si>
    <t>http://www.discogs.com/marketplace?sort=price&amp;release_id=2306941&amp;sort_order=desc&amp;ev=rb</t>
  </si>
  <si>
    <t>Don't Look Back</t>
  </si>
  <si>
    <t>FE 35050</t>
  </si>
  <si>
    <t>g/f, litt kantslit i rygg, litt dårlig liming en skjøt, original innercover/tekster</t>
  </si>
  <si>
    <t>http://www.discogs.com/Boston-Dont-Look-Back/master/59367</t>
  </si>
  <si>
    <t>http://www.discogs.com/Boston-Dont-Look-Back/release/380961</t>
  </si>
  <si>
    <t>http://www.discogs.com/marketplace?sort=price&amp;release_id=380961&amp;sort_order=desc&amp;ev=rb</t>
  </si>
  <si>
    <t>Teaser &amp; the Firecat</t>
  </si>
  <si>
    <t>ILPS9154</t>
  </si>
  <si>
    <t>g/f, tekster i utbrett, org inner</t>
  </si>
  <si>
    <t>http://www.discogs.com/Cat-Stevens-Teaser-And-The-Firecat/release/2342384</t>
  </si>
  <si>
    <t>http://www.discogs.com/marketplace?sort=price&amp;release_id=2342384&amp;sort_order=desc&amp;ev=rb</t>
  </si>
  <si>
    <t>Colosseum</t>
  </si>
  <si>
    <t>Daughter of Time</t>
  </si>
  <si>
    <t>6360 017</t>
  </si>
  <si>
    <t>g/f, tekster i utbrett, org Vertigo swirl inner</t>
  </si>
  <si>
    <t>http://www.discogs.com/Colosseum-Daughter-Of-Time/release/1454179</t>
  </si>
  <si>
    <t>The Book of Taliesyn</t>
  </si>
  <si>
    <t>EMI Harvest</t>
  </si>
  <si>
    <t>SHVL 751</t>
  </si>
  <si>
    <t>g/f, pent cover men skrevet navn på medlemmene inni utbrettet</t>
  </si>
  <si>
    <t>http://www.discogs.com/Deep-Purple-The-Book-Of-Taliesyn/master/801</t>
  </si>
  <si>
    <t>http://www.discogs.com/Deep-Purple-The-Book-Of-Taliesyn/release/4232575</t>
  </si>
  <si>
    <t>http://www.discogs.com/marketplace?release_id=4232575&amp;ev=rb</t>
  </si>
  <si>
    <t>g/f, original EMI soft inner, dårlig liming ene side</t>
  </si>
  <si>
    <t>http://www.discogs.com/marketplace?sort=price&amp;release_id=1849291&amp;sort_order=desc&amp;ev=rb</t>
  </si>
  <si>
    <t>TPSA 7504</t>
  </si>
  <si>
    <t>g/f, dårlig liming ene side, ellers fin</t>
  </si>
  <si>
    <t>http://www.discogs.com/Deep-Purple-Machine-Head/release/3754364</t>
  </si>
  <si>
    <t>http://www.discogs.com/marketplace?sort=price&amp;release_id=3754364&amp;sort_order=desc&amp;ev=rb</t>
  </si>
  <si>
    <t>6423 042</t>
  </si>
  <si>
    <t>ex-/vg</t>
  </si>
  <si>
    <t>g/f, pent cover men navnetrekk inni</t>
  </si>
  <si>
    <t>http://www.discogs.com/Ekseption-5/master/235739</t>
  </si>
  <si>
    <t>http://www.discogs.com/Ekseption-5/release/3181589</t>
  </si>
  <si>
    <t>http://www.discogs.com/marketplace?release_id=3181589&amp;ev=rb</t>
  </si>
  <si>
    <t>17-11-1970</t>
  </si>
  <si>
    <t>DJM Records</t>
  </si>
  <si>
    <t>DJLPS 414</t>
  </si>
  <si>
    <t>http://www.discogs.com/Elton-John-17-11-70/master/30532</t>
  </si>
  <si>
    <t>http://www.discogs.com/Elton-John-17-11-70/release/3992385</t>
  </si>
  <si>
    <t>http://www.discogs.com/marketplace?sort=price&amp;release_id=3992385&amp;sort_order=desc&amp;ev=rb</t>
  </si>
  <si>
    <t>Parisienne Walkways (compilation Colosseum II og med Phil Lynott&amp;co)</t>
  </si>
  <si>
    <t>255 006-1</t>
  </si>
  <si>
    <t>Gul «!» sticker, soft, nøytral inner</t>
  </si>
  <si>
    <t>http://www.discogs.com/master/view/83027</t>
  </si>
  <si>
    <t>http://www.discogs.com/Gary-Moore-Parisienne-Walkways-/release/2925511</t>
  </si>
  <si>
    <t>http://www.discogs.com/marketplace?sort=price&amp;release_id=2925511&amp;sort_order=desc&amp;ev=rb</t>
  </si>
  <si>
    <t>Living in the Material World</t>
  </si>
  <si>
    <t>PAS 10006</t>
  </si>
  <si>
    <t>g/f, org inner og tekstvedlegg/utbrett, dårlig liming ene side, ellers fin</t>
  </si>
  <si>
    <t>http://www.discogs.com/George-Harrison-Living-In-The-Material-World/master/56051</t>
  </si>
  <si>
    <t>http://www.discogs.com/George-Harrison-Living-In-The-Material-World/release/458804</t>
  </si>
  <si>
    <t>http://www.discogs.com/marketplace?sort=price&amp;release_id=458804&amp;sort_order=desc&amp;ev=rb</t>
  </si>
  <si>
    <t>Grand Funk Railroad</t>
  </si>
  <si>
    <t>Live Album (2LP)</t>
  </si>
  <si>
    <t>E-STDW</t>
  </si>
  <si>
    <t>ex-/vg+/vg+</t>
  </si>
  <si>
    <t>http://www.discogs.com/Grand-Funk-Live-Album/master/93900</t>
  </si>
  <si>
    <t>http://www.discogs.com/Grand-Funk-Railroad-Live-Album/release/4273060</t>
  </si>
  <si>
    <t>http://www.discogs.com/marketplace?release_id=4273060&amp;ev=rb</t>
  </si>
  <si>
    <t>Jackson 5</t>
  </si>
  <si>
    <t>Victory</t>
  </si>
  <si>
    <t>http://www.discogs.com/master/view/122051</t>
  </si>
  <si>
    <t>http://www.discogs.com/Jacksons-Victory/release/1160728</t>
  </si>
  <si>
    <t>http://www.discogs.com/marketplace?sort=price&amp;release_id=1160728&amp;sort_order=desc&amp;ev=rb</t>
  </si>
  <si>
    <t>Thick as a Brick</t>
  </si>
  <si>
    <t>CHR 1003</t>
  </si>
  <si>
    <t>g/f, original norsk med sticker: Nyhet - se bilde</t>
  </si>
  <si>
    <t>http://www.discogs.com/Jethro-Tull-Thick-As-A-Brick/master/38308</t>
  </si>
  <si>
    <t>http://www.discogs.com/Jethro-Tull-Thick-As-A-Brick/release/2330091</t>
  </si>
  <si>
    <t>Are You Experienced</t>
  </si>
  <si>
    <t>184 085</t>
  </si>
  <si>
    <t>http://www.discogs.com/Jimi-Hendrix-Experience-Are-You-Experienced/master/24497</t>
  </si>
  <si>
    <t>http://www.discogs.com/Jimi-Hendrix-Are-You-Experienced/release/1787869</t>
  </si>
  <si>
    <t>http://www.discogs.com/marketplace?release_id=1787869&amp;ev=rb</t>
  </si>
  <si>
    <t>John Denver</t>
  </si>
  <si>
    <t>An Evening with John Denver (2LP)</t>
  </si>
  <si>
    <t>LSA 3211/12</t>
  </si>
  <si>
    <t>g/f,</t>
  </si>
  <si>
    <t>http://www.discogs.com/John-Denver-An-Evening-With-John-Denver/master/99896</t>
  </si>
  <si>
    <t>http://www.discogs.com/John-Denver-An-Evening-With-John-Denver/release/1473193</t>
  </si>
  <si>
    <t>http://www.discogs.com/marketplace?sort=price&amp;release_id=1473193&amp;sort_order=desc&amp;ev=rb</t>
  </si>
  <si>
    <t>Imagine</t>
  </si>
  <si>
    <t>PAS 10004</t>
  </si>
  <si>
    <t>Dårlig liming - begge sider</t>
  </si>
  <si>
    <t>http://www.discogs.com/John-Lennon-Imagine/master/72879</t>
  </si>
  <si>
    <t>http://www.discogs.com/John-Lennon-Imagine/release/382877</t>
  </si>
  <si>
    <t>http://www.discogs.com/marketplace?sort=price&amp;release_id=382877&amp;sort_order=desc&amp;ev=rb</t>
  </si>
  <si>
    <t>Mind games</t>
  </si>
  <si>
    <t>PCS 7165</t>
  </si>
  <si>
    <t>Org inner m/tekster, dårlig liming</t>
  </si>
  <si>
    <t>http://www.discogs.com/John-Lennon-Mind-Games/master/72939</t>
  </si>
  <si>
    <t>http://www.discogs.com/John-Lennon-Mind-Games/release/1132094</t>
  </si>
  <si>
    <t>http://www.discogs.com/marketplace?sort=price&amp;release_id=1132094&amp;sort_order=desc&amp;ev=rb</t>
  </si>
  <si>
    <t>SD 8236</t>
  </si>
  <si>
    <t>g/f, litt skriblerier med blå penn (navn) trekker ned, ellers OK</t>
  </si>
  <si>
    <t>http://www.discogs.com/Led-Zeppelin-Led-Zeppelin-II/master/4170</t>
  </si>
  <si>
    <t>http://www.discogs.com/Led-Zeppelin-Led-Zeppelin-II/release/6524212</t>
  </si>
  <si>
    <t>http://www.discogs.com/sell/release/6524212?sort=price%2Cdesc&amp;ev=rb</t>
  </si>
  <si>
    <t>http://www.discogs.com/Led-Zeppelin-Led-Zeppelin-II/release/4699428</t>
  </si>
  <si>
    <t>http://www.discogs.com/sell/release/4699428?sort=price%2Cdesc&amp;ev=rb</t>
  </si>
  <si>
    <t>EPC 85930</t>
  </si>
  <si>
    <t>http://www.discogs.com/Michael-Jackson-Thriller/master/8883</t>
  </si>
  <si>
    <t>http://www.discogs.com/viewimages?release=152946</t>
  </si>
  <si>
    <t>http://www.discogs.com/marketplace?sort=price&amp;release_id=152946&amp;sort_order=desc&amp;ev=rb</t>
  </si>
  <si>
    <t>Paul McCartney &amp; Wings</t>
  </si>
  <si>
    <t>Band on the Run</t>
  </si>
  <si>
    <t>PAS 10007</t>
  </si>
  <si>
    <t>Org innercover m/tekster, litt dårlig liming, liten avrift ved åpning</t>
  </si>
  <si>
    <t>http://www.discogs.com/Paul-McCartney-Wings-Band-On-The-Run/master/48878</t>
  </si>
  <si>
    <t>http://www.discogs.com/Paul-McCartney-Wings-Band-On-The-Run/release/778278</t>
  </si>
  <si>
    <t>http://www.discogs.com/marketplace?sort=price&amp;release_id=778278&amp;sort_order=desc&amp;ev=rb</t>
  </si>
  <si>
    <t>The Best Of the Pink Floyd</t>
  </si>
  <si>
    <t>5C054-04299</t>
  </si>
  <si>
    <t>Rift i cover (hjørnet) men kan evt limes med blank tape</t>
  </si>
  <si>
    <t>http://www.discogs.com/Pink-Floyd-The-The-Best-Of-The-Pink-Floyd/master/44236</t>
  </si>
  <si>
    <t>http://www.discogs.com/Pink-Floyd-The-The-Best-Of-The-Pink-Floyd/release/1727469</t>
  </si>
  <si>
    <t>http://www.discogs.com/marketplace?release_id=1727469&amp;ev=rb</t>
  </si>
  <si>
    <t>SHVL 804</t>
  </si>
  <si>
    <t>http://www.discogs.com/Pink-Floyd-The-Dark-Side-Of-The-Moon/master/10362</t>
  </si>
  <si>
    <t>http://www.discogs.com/Pink-Floyd-The-Dark-Side-Of-The-Moon/release/1873013</t>
  </si>
  <si>
    <t>http://www.discogs.com/marketplace?sort=price&amp;release_id=1873013&amp;sort_order=desc&amp;ev=rb</t>
  </si>
  <si>
    <t>Monster</t>
  </si>
  <si>
    <t>Stateside</t>
  </si>
  <si>
    <t>SSL 5021</t>
  </si>
  <si>
    <t>g/f,dårlig liming</t>
  </si>
  <si>
    <t>http://www.discogs.com/Steppenwolf-Monster/master/131514</t>
  </si>
  <si>
    <t>http://www.discogs.com/Steppenwolf-Monster/release/4349816</t>
  </si>
  <si>
    <t>http://www.discogs.com/marketplace?sort=price&amp;release_id=4349816&amp;sort_order=desc&amp;ev=rb</t>
  </si>
  <si>
    <t>A Hard Day's Night</t>
  </si>
  <si>
    <t>PMC 1230 Mono</t>
  </si>
  <si>
    <t>UK/Scandinavia</t>
  </si>
  <si>
    <t>Navn på band-medlemmer med penn, vinyl, mangler en bit på lydløs del, vinyl merket NCB men cover UK</t>
  </si>
  <si>
    <t>http://www.discogs.com/Beatles-A-Hard-Days-Night/master/24003</t>
  </si>
  <si>
    <t>S/T (The White Album)</t>
  </si>
  <si>
    <t>PCS 7067</t>
  </si>
  <si>
    <t>UK/Denmark</t>
  </si>
  <si>
    <t>Cover (uk), vinyl DK, gatefold, sorte innerposer, fabrikk-nummerert (No. 0506561), cover med toploading</t>
  </si>
  <si>
    <t>http://www.discogs.com/Beatles-The-Beatles/master/46402</t>
  </si>
  <si>
    <t>http://www.discogs.com/Beatles-The-Beatles/release/4425883</t>
  </si>
  <si>
    <t>http://www.discogs.com/marketplace?release_id=4425883&amp;ev=rb</t>
  </si>
  <si>
    <t>Abbey Road</t>
  </si>
  <si>
    <t>PCS 7088</t>
  </si>
  <si>
    <t>http://www.discogs.com/Beatles-Abbey-Road/master/24047</t>
  </si>
  <si>
    <t>http://www.discogs.com/Beatles-Abbey-Road/release/2498807</t>
  </si>
  <si>
    <t>http://www.discogs.com/marketplace?sort=price&amp;release_id=2498807&amp;sort_order=desc&amp;ev=rb</t>
  </si>
  <si>
    <t>Nice</t>
  </si>
  <si>
    <t>Immediate</t>
  </si>
  <si>
    <t>IMSP 026</t>
  </si>
  <si>
    <t>http://www.discogs.com/Nice-Nice/master/53150</t>
  </si>
  <si>
    <t>http://www.discogs.com/Nice-Nice/release/1471030</t>
  </si>
  <si>
    <t>http://www.discogs.com/marketplace?sort=price&amp;release_id=1471030&amp;sort_order=desc&amp;ev=rb</t>
  </si>
  <si>
    <t>Hang on to a Dream (compilation)</t>
  </si>
  <si>
    <t>emidisc</t>
  </si>
  <si>
    <t>C 048-50 722</t>
  </si>
  <si>
    <t>Holland/Denmark</t>
  </si>
  <si>
    <t>Navnetrekk på artister/eier, cover Holland, vinyl, DK</t>
  </si>
  <si>
    <t>http://www.discogs.com/Nice-Hang-On-To-A-Dream/master/169093</t>
  </si>
  <si>
    <t>http://www.discogs.com/Nice-Hang-On-To-A-Dream/release/4269272</t>
  </si>
  <si>
    <t>http://www.discogs.com/marketplace?sort=price&amp;release_id=4269272&amp;sort_order=desc&amp;ev=rb</t>
  </si>
  <si>
    <t>Now! (Mono)</t>
  </si>
  <si>
    <t>London Records</t>
  </si>
  <si>
    <t>LL 3420</t>
  </si>
  <si>
    <t>Slitt cover med skriblerier, tegnestifthull</t>
  </si>
  <si>
    <t>http://www.discogs.com/Rolling-Stones-The-Rolling-Stones-Now/master/54323</t>
  </si>
  <si>
    <t>http://www.discogs.com/Rolling-Stones-The-Rolling-Stones-Now/release/3791443</t>
  </si>
  <si>
    <t>http://www.discogs.com/marketplace?release_id=3791443&amp;ev=rb</t>
  </si>
  <si>
    <t>samme matrix# - men unboxed label: http://www.discogs.com/Rolling-Stones-The-Rolling-Stones-Now/release/4072885</t>
  </si>
  <si>
    <t>Get Yer Ya-Ya's Out!</t>
  </si>
  <si>
    <t>Laminert cover originalt</t>
  </si>
  <si>
    <t>http://www.discogs.com/Rolling-Stones-Get-Yer-Ya-Yas-Out-The-Rolling-Stones-In-Concert/master/30405</t>
  </si>
  <si>
    <t>http://www.discogs.com/Rolling-Stones-Get-Yer-Ya-Yas-Out-The-Rolling-Stones-In-Concert/release/5373616</t>
  </si>
  <si>
    <t>http://www.discogs.com/marketplace?sort=price&amp;release_id=5373616&amp;sort_order=desc&amp;ev=rb</t>
  </si>
  <si>
    <t>Hold The Line (compilation)</t>
  </si>
  <si>
    <t>Hallmark Records</t>
  </si>
  <si>
    <t>SHM 3152</t>
  </si>
  <si>
    <t>http://www.discogs.com/Toto-Hold-The-Line/master/602099</t>
  </si>
  <si>
    <t>http://www.discogs.com/Toto-Hold-The-Line/release/4904203</t>
  </si>
  <si>
    <t>http://www.discogs.com/marketplace?sort=price&amp;release_id=4904203&amp;sort_order=desc&amp;ev=rb</t>
  </si>
  <si>
    <t>Look at Yourself</t>
  </si>
  <si>
    <t>ILPS 9169 Stereo</t>
  </si>
  <si>
    <t>http://www.discogs.com/Uriah-Heep-Look-At-Yourself/master/31382</t>
  </si>
  <si>
    <t>http://www.discogs.com/Uriah-Heep-Look-At-Yourself/release/2327710</t>
  </si>
  <si>
    <t>http://www.discogs.com/marketplace?release_id=2327710&amp;ev=rb</t>
  </si>
  <si>
    <t>Live - January 1973</t>
  </si>
  <si>
    <t>ISLD 1</t>
  </si>
  <si>
    <t>Norway/NCB</t>
  </si>
  <si>
    <t>g/f med 10 siders bok inni, vinyl-label stemplet NCB. Norsk?</t>
  </si>
  <si>
    <t>http://www.discogs.com/Uriah-Heep-Uriah-Heep-Live/master/31348</t>
  </si>
  <si>
    <t>http://www.discogs.com/Uriah-Heep-Uriah-Heep-Live/release/646062</t>
  </si>
  <si>
    <t>http://www.discogs.com/marketplace?release_id=4139627&amp;ev=rb</t>
  </si>
  <si>
    <t>g/f, tekster i utbrett, liten avrift bak, derav vg+</t>
  </si>
  <si>
    <t>http://www.discogs.com/master/view/31401</t>
  </si>
  <si>
    <t>http://www.discogs.com/Uriah-Heep-Sweet-Freedom/release/2839492</t>
  </si>
  <si>
    <t>http://www.discogs.com/marketplace?release_id=2839492&amp;ev=rb</t>
  </si>
  <si>
    <t>Close to the Edge</t>
  </si>
  <si>
    <t>ATL 50 012</t>
  </si>
  <si>
    <t>Nice price klistremerke, soft, nøytral inner</t>
  </si>
  <si>
    <t>http://www.discogs.com/Yes-Close-To-The-Edge/release/5481443</t>
  </si>
  <si>
    <t>http://www.discogs.com/marketplace?release_id=5481443&amp;sort_order=desc&amp;ev=rb</t>
  </si>
  <si>
    <t>13-8, auksjon, tilslag 7 titler, betalt 14-8, sendt 18-8, motatt 28-8,lagt på plastcover/i-c</t>
  </si>
  <si>
    <t>Alice's Restaurant - The Movie (Garry Sherman)</t>
  </si>
  <si>
    <t>NCB Denmark</t>
  </si>
  <si>
    <t>Noen hairlines og skygger</t>
  </si>
  <si>
    <t>52nd Street</t>
  </si>
  <si>
    <t>vg+/ex-/ex-</t>
  </si>
  <si>
    <t>org inner, forseglingssticker</t>
  </si>
  <si>
    <t>Bread</t>
  </si>
  <si>
    <t>Guitar man</t>
  </si>
  <si>
    <t>vg++/ex-/ex-</t>
  </si>
  <si>
    <t>JJ Cale</t>
  </si>
  <si>
    <t>Troubadur</t>
  </si>
  <si>
    <t>Shelter Recording Company Inc. </t>
  </si>
  <si>
    <t>ISA 5011</t>
  </si>
  <si>
    <t>http://www.discogs.com/master/view/36239</t>
  </si>
  <si>
    <t>http://www.discogs.com/JJ-Cale-Troubadour/release/1249096</t>
  </si>
  <si>
    <t>http://www.discogs.com/marketplace?sort=price&amp;release_id=1249096&amp;sort_order=desc&amp;ev=rb</t>
  </si>
  <si>
    <t>g/f, soft innerpose</t>
  </si>
  <si>
    <t>Ett hull fra hullemaskin nederst til høyre, ellers pen</t>
  </si>
  <si>
    <t>org inner, AVRIVNING PÅ COVER,ETTER MERKELAPP</t>
  </si>
  <si>
    <t>20-8, auksjon, betalt forskudd, 7 titler, ny runde 16-11, betalt 8-12, mottatt 15/12</t>
  </si>
  <si>
    <t>Bjørn Afzelius</t>
  </si>
  <si>
    <t>Bete Noir</t>
  </si>
  <si>
    <t>On the Third Day</t>
  </si>
  <si>
    <t>Nice price sticker</t>
  </si>
  <si>
    <t>A New World Record</t>
  </si>
  <si>
    <t>Works 2 - Volume 2</t>
  </si>
  <si>
    <t>Apostrophe (')</t>
  </si>
  <si>
    <t>En del ringwear</t>
  </si>
  <si>
    <t>Reprise</t>
  </si>
  <si>
    <t>ms 2035</t>
  </si>
  <si>
    <t>Man Maid</t>
  </si>
  <si>
    <t>In the City (band fra Bergen)</t>
  </si>
  <si>
    <t>Mercury Motors</t>
  </si>
  <si>
    <t>This Is</t>
  </si>
  <si>
    <t>http://www.discogs.com/Mercury-Motors-This-Is/master/169460</t>
  </si>
  <si>
    <t>http://www.discogs.com/Mercury-Motors-This-Is/release/1526654</t>
  </si>
  <si>
    <t>http://www.discogs.com/sell/release/1526654?sort=price%2Cdesc&amp;ev=rb</t>
  </si>
  <si>
    <t>Midnight Oil</t>
  </si>
  <si>
    <t>Blue Sky Mining</t>
  </si>
  <si>
    <t>Grønn Virgin label</t>
  </si>
  <si>
    <t>http://www.discogs.com/Mike-Oldfield-Tubular-Bells/release/1560146</t>
  </si>
  <si>
    <t>http://www.discogs.com/sell/release/1560146?sort=price%2Cdesc&amp;ev=rb</t>
  </si>
  <si>
    <t>Exposed (2LP)</t>
  </si>
  <si>
    <t>http://www.discogs.com/Mike-Oldfield-Exposed/master/21675</t>
  </si>
  <si>
    <t>http://www.discogs.com/Mike-Oldfield-Discovery/master/17975</t>
  </si>
  <si>
    <t>Amarok</t>
  </si>
  <si>
    <t>http://www.discogs.com/Mike-Oldfield-Amarok/master/44352</t>
  </si>
  <si>
    <t>The Works</t>
  </si>
  <si>
    <t>The Myths And Legends Of King Arthur And The Knights Of The Round Table</t>
  </si>
  <si>
    <t>http://www.discogs.com/Rick-Wakeman-The-Myths-And-Legends-Of-King-Arthur-And-The-Knights-Of-The-Round-Table/master/57977</t>
  </si>
  <si>
    <t>Soft Cell</t>
  </si>
  <si>
    <t>Non-Stop Erotic Cabaret</t>
  </si>
  <si>
    <t>http://www.discogs.com/Soft-Cell-Non-Stop-Erotic-Cabaret/master/4095</t>
  </si>
  <si>
    <t>Piledriver</t>
  </si>
  <si>
    <t>Quo</t>
  </si>
  <si>
    <t>Even in the Quitest Moments</t>
  </si>
  <si>
    <t>Five Bridges</t>
  </si>
  <si>
    <t>Regatta...</t>
  </si>
  <si>
    <t>Fighting</t>
  </si>
  <si>
    <t>Sea Wolf</t>
  </si>
  <si>
    <t>S 64791</t>
  </si>
  <si>
    <t>vg+/vg-</t>
  </si>
  <si>
    <t>Slitt LP, trenger rens (få bort fingeravtrykk, flekker)</t>
  </si>
  <si>
    <t>http://www.discogs.com/Titanic-Sea-Wolf/master/125369</t>
  </si>
  <si>
    <t>http://www.discogs.com/Titanic-Sea-Wolf/release/955852</t>
  </si>
  <si>
    <t>http://www.discogs.com/marketplace?release_id=955852&amp;ev=rb</t>
  </si>
  <si>
    <t>Den Vassa Eggen</t>
  </si>
  <si>
    <t>Kun spilt et par ganger. Forseglingsmerker</t>
  </si>
  <si>
    <t>http://www.discogs.com/V%C3%A5rs%C3%B8g-V%C3%A5rs%C3%B8g/release/1815443</t>
  </si>
  <si>
    <t>http://www.discogs.com/sell/release/1815443?sort=price%2Cdesc&amp;ev=rb</t>
  </si>
  <si>
    <t>Totalt</t>
  </si>
  <si>
    <t>Totalt m/porto</t>
  </si>
  <si>
    <t>Odd Sigmund Dubowski, Lyngdal</t>
  </si>
  <si>
    <t>Auksjon, 21-8-2014 (NB: Ikke betalt per 22-8)</t>
  </si>
  <si>
    <t>ULD 2-1/2</t>
  </si>
  <si>
    <t>http://www.discogs.com/master/view/46965</t>
  </si>
  <si>
    <t>http://www.discogs.com/Wishbone-Ash-Live-Dates/release/1708692</t>
  </si>
  <si>
    <t>http://www.discogs.com/marketplace?sort=price&amp;release_id=1708692&amp;sort_order=desc&amp;ev=rb</t>
  </si>
  <si>
    <t>24-8, fastpris, betalt 1-9, sendt, mottatt 4-9, lagt på plastcover/i-c, stue, skap</t>
  </si>
  <si>
    <t>http://www.discogs.com/Black-Sabbath-Sabotage/master/4785</t>
  </si>
  <si>
    <t>http://www.discogs.com/Black-Sabbath-Sabotage/release/4211922</t>
  </si>
  <si>
    <t>http://www.discogs.com/marketplace?sort=price&amp;release_id=4211922&amp;sort_order=desc&amp;ev=rb</t>
  </si>
  <si>
    <t>Trespass</t>
  </si>
  <si>
    <t>6369 905</t>
  </si>
  <si>
    <t>Noe slitt cover, fin plate, hvit nøytral innerpose, bør skiftes</t>
  </si>
  <si>
    <t>http://www.discogs.com/Genesis-Trespass/master/29373</t>
  </si>
  <si>
    <t>http://www.discogs.com/Genesis-Trespass/release/3530415</t>
  </si>
  <si>
    <t>http://www.discogs.com/marketplace?release_id=3530415&amp;ev=rb</t>
  </si>
  <si>
    <t>In Through Out the Door</t>
  </si>
  <si>
    <t>SS 16002</t>
  </si>
  <si>
    <t>Original inner, noe slitt plate/cover, navnetrekk bak på cover og inni cover</t>
  </si>
  <si>
    <t>http://www.discogs.com/Led-Zeppelin-In-Through-The-Out-Door/master/4474</t>
  </si>
  <si>
    <t>http://www.discogs.com/Led-Zeppelin-In-Through-The-Out-Door/release/2704479</t>
  </si>
  <si>
    <t>http://www.discogs.com/marketplace?sort=price&amp;release_id=2704479&amp;sort_order=desc&amp;ev=rb</t>
  </si>
  <si>
    <t>OE 40600</t>
  </si>
  <si>
    <t>Gatefold, org inner m/tekster</t>
  </si>
  <si>
    <t>http://www.discogs.com/Michael-Jackson-Bad/master/8517</t>
  </si>
  <si>
    <t>http://www.discogs.com/Michael-Jackson-Bad/release/1529288</t>
  </si>
  <si>
    <t>http://www.discogs.com/marketplace?sort=price&amp;release_id=1529288&amp;sort_order=desc&amp;ev=rb</t>
  </si>
  <si>
    <t>2391 506</t>
  </si>
  <si>
    <t>Org inner med tekster</t>
  </si>
  <si>
    <t>http://www.discogs.com/Rainbow-Difficult-To-Cure/release/5995984</t>
  </si>
  <si>
    <t>http://www.discogs.com/marketplace?release_id=5995984&amp;ev=rb</t>
  </si>
  <si>
    <t>mcl 1308</t>
  </si>
  <si>
    <t>fin, Special Price sticker</t>
  </si>
  <si>
    <t>http://www.discogs.com/Steely-Dan-The-Royal-Scam/master/16969</t>
  </si>
  <si>
    <t>http://www.discogs.com/Steely-Dan-The-Royal-Scam/release/382804</t>
  </si>
  <si>
    <t>http://www.discogs.com/marketplace?release_id=382804&amp;ev=rb</t>
  </si>
  <si>
    <t>Stein Gorset, Trondheim</t>
  </si>
  <si>
    <t>13-9, fastpris, betalt m/porto, sendt 16-9 kl 16, mottatt 23-9</t>
  </si>
  <si>
    <t>Bloody Tourists</t>
  </si>
  <si>
    <t>6310 504</t>
  </si>
  <si>
    <t>Scandinavia (ncb)</t>
  </si>
  <si>
    <t>g/f, Original inner med tekster og avkuttede hjørner</t>
  </si>
  <si>
    <t>Lita Ford</t>
  </si>
  <si>
    <t>Lita</t>
  </si>
  <si>
    <t>PL86397</t>
  </si>
  <si>
    <t>Original inner m/tekster, sticker</t>
  </si>
  <si>
    <t>http://www.discogs.com/Lita-Ford-Lita/master/19153</t>
  </si>
  <si>
    <t>http://www.discogs.com/Lita-Ford-Lita/release/628507</t>
  </si>
  <si>
    <t>http://www.discogs.com/sell/release/628507?sort=price%2Cdesc&amp;ev=rb</t>
  </si>
  <si>
    <t>PAS 10007, 0C 064-05503</t>
  </si>
  <si>
    <t>http://www.discogs.com/sell/release/778278?sort=price%2Cdesc&amp;ev=rb</t>
  </si>
  <si>
    <t>S/T (soloalbumnr 2, Known as «Melt»)</t>
  </si>
  <si>
    <t>MIP-1-9465</t>
  </si>
  <si>
    <t>Olav Endre Venås</t>
  </si>
  <si>
    <t>14-9, fastpris/betalt 16.9, sendt 17-9, mottatt 19/20-9, skiftet innercover, 30-5</t>
  </si>
  <si>
    <t>Org inner med tekster, trenger en vask/rens</t>
  </si>
  <si>
    <t>http://www.discogs.com/master/view/68791</t>
  </si>
  <si>
    <t>http://www.discogs.com/Billy-Joel-Glass-Houses/release/1812559</t>
  </si>
  <si>
    <t>http://www.discogs.com/sell/release/1812559?sort=price%2Cdesc&amp;ev=rb</t>
  </si>
  <si>
    <t>Songs in the Attic</t>
  </si>
  <si>
    <t>CBS 85273</t>
  </si>
  <si>
    <t>g/f, org inner, også tekster - egen bok</t>
  </si>
  <si>
    <t>http://www.discogs.com/Billy-Joel-Songs-In-The-Attic/master/72028</t>
  </si>
  <si>
    <t>http://www.discogs.com/Billy-Joel-Songs-In-The-Attic/release/1780074</t>
  </si>
  <si>
    <t>RIO</t>
  </si>
  <si>
    <t>1C 064-64 782</t>
  </si>
  <si>
    <t>http://www.discogs.com/master/view/79632</t>
  </si>
  <si>
    <t>http://www.discogs.com/Duran-Duran-Rio/release/346461</t>
  </si>
  <si>
    <t>http://www.discogs.com/sell/release/346461?sort=price%2Cdesc&amp;ev=rb</t>
  </si>
  <si>
    <t>The Very best of Elton John (2LP, compilation)</t>
  </si>
  <si>
    <t>The Rocket Record Company,Phonogram</t>
  </si>
  <si>
    <t>846 947-1</t>
  </si>
  <si>
    <t>2xorg inner m/tekster</t>
  </si>
  <si>
    <t>http://www.discogs.com/master/view/97842</t>
  </si>
  <si>
    <t>6310 956</t>
  </si>
  <si>
    <t>http://www.discogs.com/master/view/51576</t>
  </si>
  <si>
    <t>http://www.discogs.com/Flash-The-Pan-Flash-The-Pan/release/1878377</t>
  </si>
  <si>
    <t>http://www.discogs.com/sell/release/1878377?sort=price%2Cdesc&amp;ev=rb</t>
  </si>
  <si>
    <t>Lights in The Night</t>
  </si>
  <si>
    <t>6359 012</t>
  </si>
  <si>
    <t>http://www.discogs.com/Flash-And-The-Pan-Lights-In-The-Night/master/51597</t>
  </si>
  <si>
    <t>http://www.discogs.com/Flash-And-The-Pan-Lights-In-The-Night/release/662604</t>
  </si>
  <si>
    <t>http://www.discogs.com/sell/release/895140?sort=price%2Cdesc&amp;ev=rb</t>
  </si>
  <si>
    <t>Victims of the Future</t>
  </si>
  <si>
    <t>10 Records (Virgin)</t>
  </si>
  <si>
    <t>10 Records ‎– 205 914</t>
  </si>
  <si>
    <t>http://www.discogs.com/Gary-Moore-Victims-Of-The-Future/master/82980</t>
  </si>
  <si>
    <t>http://www.discogs.com/Gary-Moore-Victims-Of-The-Future/release/1537833</t>
  </si>
  <si>
    <t>http://www.discogs.com/sell/release/1537833?sort=price%2Cdesc&amp;ev=rb</t>
  </si>
  <si>
    <t>Run for Cover</t>
  </si>
  <si>
    <t>207 283</t>
  </si>
  <si>
    <t>http://www.discogs.com/Gary-Moore-Run-For-Cover/master/82999</t>
  </si>
  <si>
    <t>http://www.discogs.com/Gary-Moore-Run-For-Cover/release/1533994</t>
  </si>
  <si>
    <t>http://www.discogs.com/sell/release/1533994?sort=price%2Cdesc&amp;ev=rb</t>
  </si>
  <si>
    <t>Heart</t>
  </si>
  <si>
    <t>Bad Animals</t>
  </si>
  <si>
    <t>064-24 0766 1</t>
  </si>
  <si>
    <t>Holland/Germany</t>
  </si>
  <si>
    <t>http://www.discogs.com/Heart-Bad-Animals/master/106515</t>
  </si>
  <si>
    <t>http://www.discogs.com/Heart-Bad-Animals/release/1057949</t>
  </si>
  <si>
    <t>http://www.discogs.com/sell/release/1057949?sort=price%2Cdesc&amp;ev=rb</t>
  </si>
  <si>
    <t>Scarecrow</t>
  </si>
  <si>
    <t>824 865- 1</t>
  </si>
  <si>
    <t>ex./ex.</t>
  </si>
  <si>
    <t>http://www.discogs.com/master/view/101688</t>
  </si>
  <si>
    <t>Lonesome Jubilee</t>
  </si>
  <si>
    <t>832 465-1</t>
  </si>
  <si>
    <t>Gatefold, org inner med ekstra soft cover</t>
  </si>
  <si>
    <t>http://www.discogs.com/John-Cougar-Mellencamp-The-Lonesome-Jubilee/release/874025</t>
  </si>
  <si>
    <t>http://www.discogs.com/sell/release/874025?sort=price%2Cdesc&amp;ev=rb</t>
  </si>
  <si>
    <t>Bad Attitude</t>
  </si>
  <si>
    <t>Artista </t>
  </si>
  <si>
    <t>ARI 90114</t>
  </si>
  <si>
    <t>http://www.discogs.com/master/view/24266</t>
  </si>
  <si>
    <t>http://www.discogs.com/Meat-Loaf-Bad-Attitude/release/1949023</t>
  </si>
  <si>
    <t>http://www.discogs.com/sell/release/1949023?sort=price%2Cdesc&amp;ev=rb</t>
  </si>
  <si>
    <t>Virgin records</t>
  </si>
  <si>
    <t>205 500-320</t>
  </si>
  <si>
    <t>Soft inner</t>
  </si>
  <si>
    <t>http://www.discogs.com/Mike-Oldfield-Crises/release/3300053</t>
  </si>
  <si>
    <t>http://www.discogs.com/sell/release/3300053?sort=price%2Cdesc&amp;ev=rb</t>
  </si>
  <si>
    <t>Mother's Finest</t>
  </si>
  <si>
    <t>Live</t>
  </si>
  <si>
    <t>EPC 83693</t>
  </si>
  <si>
    <t>http://www.discogs.com/master/view/217451</t>
  </si>
  <si>
    <t>http://www.discogs.com/Mothers-Finest-Mothers-Finest-Live/release/2622168</t>
  </si>
  <si>
    <t>http://www.discogs.com/sell/release/2622168?sort=price%2Cdesc&amp;ev=rb</t>
  </si>
  <si>
    <t>Blondes have more Fun</t>
  </si>
  <si>
    <t>BSK-3261</t>
  </si>
  <si>
    <t>gatefold</t>
  </si>
  <si>
    <t>http://www.discogs.com/master/view/93793</t>
  </si>
  <si>
    <t>Viva Santana (3xLP, inkl 24 page booklet)</t>
  </si>
  <si>
    <t>http://www.discogs.com/Santana-Viva-Santana/release/2768447</t>
  </si>
  <si>
    <t>http://www.discogs.com/sell/release/2768447?sort=price%2Cdesc&amp;ev=rb</t>
  </si>
  <si>
    <t>New Gold Dream</t>
  </si>
  <si>
    <t>V 2230</t>
  </si>
  <si>
    <t>http://www.discogs.com/master/view/58825</t>
  </si>
  <si>
    <t>http://www.discogs.com/Simple-Minds-New-Gold-Dream-81-82-83-84/release/1821625</t>
  </si>
  <si>
    <t>Kjell Paulsen</t>
  </si>
  <si>
    <t>18.9, betalt 3 LPer inkl porto - 26-1, mottatt 31-1 (lite troverdig covergradering...)</t>
  </si>
  <si>
    <t>Speaking in Tongues</t>
  </si>
  <si>
    <t>92-3883-1</t>
  </si>
  <si>
    <t>Avrift på forsiden</t>
  </si>
  <si>
    <t>http://www.discogs.com/master/view/39336</t>
  </si>
  <si>
    <t>http://www.discogs.com/Talking-Heads-Speaking-In-Tongues/release/1969222</t>
  </si>
  <si>
    <t>http://www.discogs.com/sell/release/1969222?sort=price%2Cdesc&amp;ev=rb</t>
  </si>
  <si>
    <t>On The Beach</t>
  </si>
  <si>
    <t>Like A Virgin</t>
  </si>
  <si>
    <t>The Dream Of The Blue Turtles</t>
  </si>
  <si>
    <t>Pen, orig. Sticker – Set them Free, insert med tekster samt innerpose med bilder og info, liten avrift etter prislapp</t>
  </si>
  <si>
    <t>19-9, betalt forskudd for 7, 1-10, mottatt 10.10, 30-5, skiftet innercover</t>
  </si>
  <si>
    <t>Allan Holdsworth</t>
  </si>
  <si>
    <t>i.o.u.</t>
  </si>
  <si>
    <t>vg++/ex-/ex -</t>
  </si>
  <si>
    <t>Breathless</t>
  </si>
  <si>
    <t>DECCA</t>
  </si>
  <si>
    <t>TXS-R 132</t>
  </si>
  <si>
    <t>vg-/ex-/ex-</t>
  </si>
  <si>
    <t>http://www.discogs.com/Camel-Breathless/master/33629</t>
  </si>
  <si>
    <t>http://www.discogs.com/Camel-Breathless/release/456261</t>
  </si>
  <si>
    <t>http://www.discogs.com/sell/release/456261?sort=price%2Cdesc&amp;ev=rb</t>
  </si>
  <si>
    <t>K 53051 (7E 1084)</t>
  </si>
  <si>
    <t>http://www.discogs.com/master/view/59501</t>
  </si>
  <si>
    <t>http://www.discogs.com/Eagles-Hotel-California/release/588440</t>
  </si>
  <si>
    <t>http://www.discogs.com/sell/release/588440?sort=price%2Cdesc&amp;ev=rb</t>
  </si>
  <si>
    <t>Ketil Bjørnstad</t>
  </si>
  <si>
    <t>Berget Det Blå</t>
  </si>
  <si>
    <t>6317 024</t>
  </si>
  <si>
    <t>Trenger en vask/rens, navnetrekk og navnelapp</t>
  </si>
  <si>
    <t>http://www.discogs.com/Ketil-Bj%C3%B8rnstad-Berget-Det-Bl%C3%A5/release/2360194</t>
  </si>
  <si>
    <t>http://www.discogs.com/sell/release/2360194?sort=price%2Cdesc&amp;ev=rb</t>
  </si>
  <si>
    <t>Lone Justice</t>
  </si>
  <si>
    <t>S/T (soloalbumnr 4, Known as «Security» or «4»)</t>
  </si>
  <si>
    <t>UK/Norway</t>
  </si>
  <si>
    <t>vg+++/ex-/ex</t>
  </si>
  <si>
    <t>g/f, orginal inner, norsk plate, engelsk cover, split i org innercover (kan limes)</t>
  </si>
  <si>
    <t>Hans Erik Ask Nikolaisen, Halden</t>
  </si>
  <si>
    <t>Auksjoner fra 21-9 - betalt 28.10, 27 titler per 31/1, Norgespakk betalt 7-9, mottatt torsdag 17-9, sendt mandag, ingen med plastcover</t>
  </si>
  <si>
    <t>Live and let Live  (2LP)</t>
  </si>
  <si>
    <t>6641 714</t>
  </si>
  <si>
    <t>Scandinavia (NCB)</t>
  </si>
  <si>
    <t>Heroes</t>
  </si>
  <si>
    <t>PL 12522</t>
  </si>
  <si>
    <t>ex/vg</t>
  </si>
  <si>
    <t>http://www.discogs.com/David-Bowie-Heroes/master/22294</t>
  </si>
  <si>
    <t>S/T (Space Oddity)</t>
  </si>
  <si>
    <t>1969 (1972)</t>
  </si>
  <si>
    <t>RCA </t>
  </si>
  <si>
    <t>LSP 481</t>
  </si>
  <si>
    <t>http://www.discogs.com/master/view/32337</t>
  </si>
  <si>
    <t>http://www.discogs.com/David-Bowie-Space-Oddity/release/3355650</t>
  </si>
  <si>
    <t>http://www.discogs.com/sell/release/3355650?sort=price%2Cdesc&amp;ev=rb</t>
  </si>
  <si>
    <t>Frank Zappa &amp; The Mothers of Invention</t>
  </si>
  <si>
    <t>S/T - Transparency (compilation, 1966-68, 20 sanger)</t>
  </si>
  <si>
    <t>http://www.discogs.com/Frank-Zappa-Mothers-Of-Invention-The-Frank-Zappa-The-Mothers-Of-Invention/master/338565</t>
  </si>
  <si>
    <t>Janne Schaffer</t>
  </si>
  <si>
    <t>Janne Schaffer's Andra LP</t>
  </si>
  <si>
    <t>ex-/vg-</t>
  </si>
  <si>
    <t>http://www.discogs.com/Janne-Schaffer-Janne-Schaffers-Andra-LP/master/365513</t>
  </si>
  <si>
    <t>http://www.discogs.com/Janne-Schaffer-Earmeal/release/3419828</t>
  </si>
  <si>
    <t>Earmeal</t>
  </si>
  <si>
    <t>http://www.discogs.com/Janne-Schaffer-Earmeal/master/105000</t>
  </si>
  <si>
    <t>Jukka Tolonen</t>
  </si>
  <si>
    <t>A Passenger To Paramaribo</t>
  </si>
  <si>
    <t>SLP-3028</t>
  </si>
  <si>
    <t>Selena</t>
  </si>
  <si>
    <t>6317 048</t>
  </si>
  <si>
    <t>http://www.discogs.com/Ketil-Bj%C3%B8rnstad-Selena/release/4101434</t>
  </si>
  <si>
    <t>http://www.discogs.com/sell/release/4101434?sort=price%2Cdesc&amp;ev=rb</t>
  </si>
  <si>
    <t>Man</t>
  </si>
  <si>
    <t>Do you like it here now, are you settling in</t>
  </si>
  <si>
    <t>UAS 29236</t>
  </si>
  <si>
    <t>http://www.discogs.com/Man-Do-You-Like-It-Here-Now-Are-You-Settling-In/release/3823142</t>
  </si>
  <si>
    <t>Back Into the Future (2LP, 1 live)</t>
  </si>
  <si>
    <t>UAD 60053/54</t>
  </si>
  <si>
    <t>http://www.discogs.com/Man-Back-Into-The-Future/release/1835802</t>
  </si>
  <si>
    <t>Mick Ronson</t>
  </si>
  <si>
    <t>Play, don't Worry</t>
  </si>
  <si>
    <t>Molly Hatchet</t>
  </si>
  <si>
    <t>Flirtin' with Disaster</t>
  </si>
  <si>
    <t>EPC 83791</t>
  </si>
  <si>
    <t>III</t>
  </si>
  <si>
    <t>KC 30595</t>
  </si>
  <si>
    <t>http://www.discogs.com/Santana-Santana-III/release/1064602</t>
  </si>
  <si>
    <t>Inner Secrets</t>
  </si>
  <si>
    <t>CBS 86075</t>
  </si>
  <si>
    <t>Steve Hillage</t>
  </si>
  <si>
    <t>Green</t>
  </si>
  <si>
    <t>http://www.discogs.com/Steve-Hillage-Green/master/4357</t>
  </si>
  <si>
    <t>Rainbow Dome Musick</t>
  </si>
  <si>
    <t>http://www.discogs.com/Steve-Hillage-Rainbow-Dome-Musick/master/4425</t>
  </si>
  <si>
    <t>Encore, Live</t>
  </si>
  <si>
    <t>Rubycon</t>
  </si>
  <si>
    <t>Terje Rypdal, Miroslav Vitous, Jack DeJonette</t>
  </si>
  <si>
    <t>ECM Records ‎</t>
  </si>
  <si>
    <t>ECM 1125</t>
  </si>
  <si>
    <t>http://www.discogs.com/Terje-Rypdal-Miroslav-Vitous-Jack-DeJohnette-Terje-Rypdal-Miroslav-Vitous-Jack-DeJohnette/release/2264195</t>
  </si>
  <si>
    <t>The «O» Band</t>
  </si>
  <si>
    <t>Within Reach</t>
  </si>
  <si>
    <t>http://www.discogs.com/O-Band-The-Within-Reach/master/467075</t>
  </si>
  <si>
    <t>The Allman Brothers Band</t>
  </si>
  <si>
    <t>Enlightened Rogue</t>
  </si>
  <si>
    <t>Capricorn Records</t>
  </si>
  <si>
    <t>2429 185</t>
  </si>
  <si>
    <t>The Mahavishnu Orchestra With John McLaughlin</t>
  </si>
  <si>
    <t>Inner Mounting Flame</t>
  </si>
  <si>
    <t>S 64717</t>
  </si>
  <si>
    <t>http://www.discogs.com/master/view/72307</t>
  </si>
  <si>
    <t>http://www.discogs.com/Mahavishnu-Orchestra-The-With-John-McLaughlin-The-Inner-Mounting-Flame/release/519402</t>
  </si>
  <si>
    <t>http://www.discogs.com/sell/release/519402?sort=price%2Cdesc&amp;ev=rb</t>
  </si>
  <si>
    <t>Tom Petty And The Heartbreakers</t>
  </si>
  <si>
    <t>Hard Promises</t>
  </si>
  <si>
    <t>Backstreet Records</t>
  </si>
  <si>
    <t>MCA 5160</t>
  </si>
  <si>
    <t>Insert med tekster</t>
  </si>
  <si>
    <t>Front Page News</t>
  </si>
  <si>
    <t>MCA 2311</t>
  </si>
  <si>
    <t>Betalt 20-10, sendt 21-10, mottatt 23.10, åpnet 28-7, inners, platstcovers OK</t>
  </si>
  <si>
    <t>Cuts Like a Knife</t>
  </si>
  <si>
    <t>Ebba Grön</t>
  </si>
  <si>
    <t>We're only in it for the Drugs</t>
  </si>
  <si>
    <t>MLR10</t>
  </si>
  <si>
    <t>http://www.discogs.com/master/view/26552</t>
  </si>
  <si>
    <t>http://www.discogs.com/Ebba-Gr%C3%B6n-Were-Only-In-It-For-The-Drugs/release/388144</t>
  </si>
  <si>
    <t>461 Ocean Boulevard</t>
  </si>
  <si>
    <t>http://www.discogs.com/Eric-Clapton-461-Ocean-Boulevard/master/69859</t>
  </si>
  <si>
    <t>SS 59 410</t>
  </si>
  <si>
    <t>France/Germany</t>
  </si>
  <si>
    <t>Ex-/vg++</t>
  </si>
  <si>
    <t>Robert Plant</t>
  </si>
  <si>
    <t>Pictures at Eleven</t>
  </si>
  <si>
    <t>http://www.discogs.com/Robert-Plant-Pictures-At-Eleven/master/40794</t>
  </si>
  <si>
    <t>Mechanix</t>
  </si>
  <si>
    <t>http://www.discogs.com/UFO-Mechanix/master/35268</t>
  </si>
  <si>
    <t>Sympathy for the Devil (DVD) - Director's cut</t>
  </si>
  <si>
    <t>Brian Wilson</t>
  </si>
  <si>
    <t>Presents Smile (CD)</t>
  </si>
  <si>
    <t>Rune Brenne, Lillehammer</t>
  </si>
  <si>
    <t>fra 27-9, betalt med porto 22-12, sendt, mottatt 30-12, åpnet 28-7, alle myke plastcover, flott selger</t>
  </si>
  <si>
    <t>DumDum Boys</t>
  </si>
  <si>
    <t>Splitter Pine</t>
  </si>
  <si>
    <t>CBS 463450 1</t>
  </si>
  <si>
    <t>vg-/vg-</t>
  </si>
  <si>
    <t>org.inner (mye bedre enn vg-, vg+)</t>
  </si>
  <si>
    <t>Jean Michel Jarree</t>
  </si>
  <si>
    <t>Oxygene</t>
  </si>
  <si>
    <t>2344 068</t>
  </si>
  <si>
    <t>Dancin' on the edge</t>
  </si>
  <si>
    <t>818 864-1</t>
  </si>
  <si>
    <t>org.inner</t>
  </si>
  <si>
    <t>http://www.discogs.com/master/view/94151</t>
  </si>
  <si>
    <t>http://www.discogs.com/Lita-Ford-Dancin-On-The-Edge/release/2832723</t>
  </si>
  <si>
    <t>http://www.discogs.com/sell/release/2832723?sort=price%2Cdesc&amp;ev=rb</t>
  </si>
  <si>
    <t>Van Morrison</t>
  </si>
  <si>
    <t>Into the Music</t>
  </si>
  <si>
    <t>6304 508</t>
  </si>
  <si>
    <t>Poetic Champions Compose</t>
  </si>
  <si>
    <t>832 585-1</t>
  </si>
  <si>
    <t>tekstinner</t>
  </si>
  <si>
    <t>Mangler en org inner</t>
  </si>
  <si>
    <t>Freddy Olsen</t>
  </si>
  <si>
    <t>30-9, forskudd 2-10 for 11 titler, betalt m/porto 9.10, sendt 11.10, mottatt 13.10, , lagt på plastcover/i-c</t>
  </si>
  <si>
    <t>7LP lot</t>
  </si>
  <si>
    <t>1973-1986</t>
  </si>
  <si>
    <t>Navnetrekk?</t>
  </si>
  <si>
    <t>Blow up Your video</t>
  </si>
  <si>
    <t>Art in America</t>
  </si>
  <si>
    <t>Piano Man</t>
  </si>
  <si>
    <t>Turnstiles</t>
  </si>
  <si>
    <t>The Bridge</t>
  </si>
  <si>
    <t>http://www.discogs.com/Deep-Purple-The-House-Of-Blue-Light/master/6116</t>
  </si>
  <si>
    <t>101 - live (2LP)</t>
  </si>
  <si>
    <t>Change of Address</t>
  </si>
  <si>
    <t>Marauder</t>
  </si>
  <si>
    <t>http://www.discogs.com/Magnum-Marauder/master/271142</t>
  </si>
  <si>
    <t>Holidays in Eden</t>
  </si>
  <si>
    <t>Roger Glover</t>
  </si>
  <si>
    <t>Elements</t>
  </si>
  <si>
    <t>Bør limes i skjøt</t>
  </si>
  <si>
    <t>World wide live (2LP)</t>
  </si>
  <si>
    <t>vg/vg/vg</t>
  </si>
  <si>
    <t>Aural Sculpture</t>
  </si>
  <si>
    <t>War of the Worlds (2LP, Jeff Wayne, Phil Lynott, etc)</t>
  </si>
  <si>
    <t>Dårlig plascover</t>
  </si>
  <si>
    <t>David Gilmour</t>
  </si>
  <si>
    <t>Live at the Royal Albert hall (dvd)</t>
  </si>
  <si>
    <t>Evergrey</t>
  </si>
  <si>
    <t>A Night to Remember (DVD)</t>
  </si>
  <si>
    <t>Live/30years Forseglet DVD</t>
  </si>
  <si>
    <t>Pulse (2dvd)</t>
  </si>
  <si>
    <t>Queensryche</t>
  </si>
  <si>
    <t>Live Evolution (dvd</t>
  </si>
  <si>
    <t>Live 1985 New Haven</t>
  </si>
  <si>
    <t>Live Rarities</t>
  </si>
  <si>
    <t>Rock legends</t>
  </si>
  <si>
    <t>Oddgeir Lauvhaug</t>
  </si>
  <si>
    <t>Betalt, 8-10, sendt ??, mottatt ??, lagt på plastcover/i-c, stua</t>
  </si>
  <si>
    <t>Mercury </t>
  </si>
  <si>
    <t>6310 502</t>
  </si>
  <si>
    <t>Another Side of Bob Dylan</t>
  </si>
  <si>
    <t>1964 (1967)</t>
  </si>
  <si>
    <t>SBPG 62429</t>
  </si>
  <si>
    <t>http://www.discogs.com/master/view/3730</t>
  </si>
  <si>
    <t>http://www.discogs.com/Bob-Dylan-Another-Side-Of-Bob-Dylan/release/5756135</t>
  </si>
  <si>
    <t>http://www.discogs.com/sell/release/5756135?sort=price%2Cdesc&amp;ev=rb</t>
  </si>
  <si>
    <t>ILPS-9498</t>
  </si>
  <si>
    <t>Efter Endnu en dag</t>
  </si>
  <si>
    <t>CBS 81650</t>
  </si>
  <si>
    <t>ILPS 9114</t>
  </si>
  <si>
    <t>Sår side 2, bit falt av</t>
  </si>
  <si>
    <t>http://www.discogs.com/master/view/9475</t>
  </si>
  <si>
    <t>http://www.discogs.com/Renaissance-Renaissance/release/1966076</t>
  </si>
  <si>
    <t>http://www.discogs.com/sell/release/1966076?sort=price%2Cdesc&amp;ev=rb</t>
  </si>
  <si>
    <t>Stevie Wonder</t>
  </si>
  <si>
    <t>Songs in the Key of Life (2LP)</t>
  </si>
  <si>
    <t>Motown</t>
  </si>
  <si>
    <t>STML 60021</t>
  </si>
  <si>
    <t>http://www.discogs.com/master/view/87440</t>
  </si>
  <si>
    <t>http://www.discogs.com/Stevie-Wonder-Songs-In-The-Key-Of-Life-/release/5415885</t>
  </si>
  <si>
    <t>http://www.discogs.com/sell/release/5415885?sort=price%2Cdesc&amp;ev=rb</t>
  </si>
  <si>
    <t>05.10.2014, betalt 13.10, sendt ???, mottatt ca 23.10</t>
  </si>
  <si>
    <t>En del knitring men spiller OK</t>
  </si>
  <si>
    <t>vg/ex/ex</t>
  </si>
  <si>
    <t>Journey to the Centre of the Earth</t>
  </si>
  <si>
    <t>20 Great Hits (2LP)</t>
  </si>
  <si>
    <t>http://www.discogs.com/Bryan-Ferry-Roxy-Music-Street-Life-20-Great-Hits/master/58362</t>
  </si>
  <si>
    <t>Ted Nugent</t>
  </si>
  <si>
    <t>Double Live Gonzo!</t>
  </si>
  <si>
    <t>Avrift frontcover, g/f, masse skrift innecover</t>
  </si>
  <si>
    <t>http://www.discogs.com/Ted-Nugent-Double-Live-Gonzo/master/92030</t>
  </si>
  <si>
    <t>Magne Pedersen, Stavanger</t>
  </si>
  <si>
    <t>Betalt 10-10, sendt 13-10, mottatt 15-10, ligger i skap i stua med plast/inners</t>
  </si>
  <si>
    <t>Nashville Skyline</t>
  </si>
  <si>
    <t>63601/S63601</t>
  </si>
  <si>
    <t>http://www.discogs.com/Bob-Dylan-Nashville-Skyline/master/4550</t>
  </si>
  <si>
    <t>http://www.discogs.com/Bob-Dylan-Nashville-Skyline/release/1978337</t>
  </si>
  <si>
    <t>http://www.discogs.com/sell/release/1978337?sort=price%2Cdesc&amp;ev=rb</t>
  </si>
  <si>
    <t>69097/S69097</t>
  </si>
  <si>
    <t>Org inner, liten toc (3cmx1cm) - gjør at gradering er vg (ellers ex)</t>
  </si>
  <si>
    <t>http://www.discogs.com/Bob-Dylan-Blood-On-The-Tracks/release/374993</t>
  </si>
  <si>
    <t>http://www.discogs.com/sell/release/374993?sort=price%2Cdesc&amp;ev=rb</t>
  </si>
  <si>
    <t>Desire (NB: Quadraphonic)</t>
  </si>
  <si>
    <t>Q 86003</t>
  </si>
  <si>
    <t>Org inner, insert, soc, Quadraphonic, rød LP4 sticker bak</t>
  </si>
  <si>
    <t>http://www.discogs.com/Bob-Dylan-Desire/master/3911</t>
  </si>
  <si>
    <t>http://www.discogs.com/Bob-Dylan-Desire/release/2233603</t>
  </si>
  <si>
    <t>http://www.discogs.com/sell/release/2233603?sort=price%2Cdesc&amp;ev=rb</t>
  </si>
  <si>
    <t>Creedence Clearwater Revival</t>
  </si>
  <si>
    <t>Dobbeltalbum med Cosmos Factory og Pendulum (2LP)</t>
  </si>
  <si>
    <t>Fantasy</t>
  </si>
  <si>
    <t>CCR-70</t>
  </si>
  <si>
    <t>http://www.discogs.com/Creedence-Clearwater-Revival-1970/master/55505</t>
  </si>
  <si>
    <t>Chronicle The 20 greatest hits (2LP, NB, mangler LP1)</t>
  </si>
  <si>
    <t>CCR-2</t>
  </si>
  <si>
    <t>NB, mangler LP1, ikke gatefold men ellers lik release (Canada)</t>
  </si>
  <si>
    <t>http://www.discogs.com/Creedence-Clearwater-Revival-Featuring-John-Fogerty-Chronicle-The-20-Greatest-Hits/master/55427</t>
  </si>
  <si>
    <t>http://www.discogs.com/Creedence-Clearwater-Revival-Featuring-John-Fogerty-Chronicle-The-20-Greatest-Hits/release/2712958</t>
  </si>
  <si>
    <t>Holy Diver</t>
  </si>
  <si>
    <t>811 021-1</t>
  </si>
  <si>
    <t>Org inner med bilder</t>
  </si>
  <si>
    <t>http://www.discogs.com/Dio-Holy-Diver/master/29124</t>
  </si>
  <si>
    <t>http://www.discogs.com/Dio-Holy-Diver/release/807521</t>
  </si>
  <si>
    <t>http://www.discogs.com/sell/release/807521?sort=price%2Cdesc&amp;ev=rb</t>
  </si>
  <si>
    <t>Org inner, navnelapp</t>
  </si>
  <si>
    <t>http://www.discogs.com/sell/release/501214?sort=price%2Cdesc&amp;ev=rb</t>
  </si>
  <si>
    <t>http://www.discogs.com/sell/release/1224552?sort=price%2Cdesc&amp;ev=rb</t>
  </si>
  <si>
    <t>Street Survivors</t>
  </si>
  <si>
    <t>MCA-3029</t>
  </si>
  <si>
    <t>g/f, org insert og org inner, RIAA merke cover</t>
  </si>
  <si>
    <t>http://www.discogs.com/Lynyrd-Skynyrd-Street-Survivors/master/70586</t>
  </si>
  <si>
    <t>http://www.discogs.com/Lynyrd-Skynyrd-Street-Survivors/release/1077720</t>
  </si>
  <si>
    <t>http://www.discogs.com/sell/release/1077720?sort=price%2Cdesc&amp;ev=rb</t>
  </si>
  <si>
    <t>Raga Rockers</t>
  </si>
  <si>
    <t>Blaff</t>
  </si>
  <si>
    <t>SLP 15017</t>
  </si>
  <si>
    <t>Org inner med tekster/info</t>
  </si>
  <si>
    <t>http://www.discogs.com/Raga-Rockers-Blaff/master/894</t>
  </si>
  <si>
    <t>http://www.discogs.com/Raga-Rockers-Blaff/release/1682639</t>
  </si>
  <si>
    <t>Solen var også din</t>
  </si>
  <si>
    <t>SLP 1556</t>
  </si>
  <si>
    <t>Denmark (UK/Scandinavia)</t>
  </si>
  <si>
    <t>Litt bølget cover men ellers fint</t>
  </si>
  <si>
    <t>http://www.discogs.com/Savage-Rose-Solen-Var-Ogs%C3%A5-Din/master/52400</t>
  </si>
  <si>
    <t>http://www.discogs.com/Savage-Rose-Solen-Var-Ogs%C3%A5-Din/release/3867587</t>
  </si>
  <si>
    <t>http://www.discogs.com/sell/release/3867587?sort=price%2Cdesc&amp;ev=rb</t>
  </si>
  <si>
    <t>Dødens Triumf</t>
  </si>
  <si>
    <t>2380 016</t>
  </si>
  <si>
    <t>(litt dårlig plastcover)</t>
  </si>
  <si>
    <t>http://www.discogs.com/Savage-Rose-D%C3%B8dens-Triumf/master/263508</t>
  </si>
  <si>
    <t>http://www.discogs.com/Savage-Rose-D%C3%B8dens-Triumf/release/5453694</t>
  </si>
  <si>
    <t>http://www.discogs.com/sell/release/5453694?sort=price%2Cdesc&amp;ev=rb</t>
  </si>
  <si>
    <t>Let it Bleed</t>
  </si>
  <si>
    <t>820 052-1</t>
  </si>
  <si>
    <t>http://www.discogs.com/Rolling-Stones-Let-It-Bleed/master/52967</t>
  </si>
  <si>
    <t>http://www.discogs.com/Rolling-Stones-Let-It-Bleed/release/1304401</t>
  </si>
  <si>
    <t>http://www.discogs.com/sell/release/1304401?sort=price%2Cdesc&amp;ev=rb</t>
  </si>
  <si>
    <t>Rolling Stones Records</t>
  </si>
  <si>
    <t>CUN 39108/0C 064-61 016</t>
  </si>
  <si>
    <t>Die cut cover, org inner</t>
  </si>
  <si>
    <t>http://www.discogs.com/Rolling-Stones-Some-Girls/master/54219</t>
  </si>
  <si>
    <t>http://www.discogs.com/Rolling-Stones-Some-Girls/release/4630081</t>
  </si>
  <si>
    <t>http://www.discogs.com/sell/release/4630081?sort=price%2Cdesc&amp;ev=rb</t>
  </si>
  <si>
    <t>The Magician's Birthday</t>
  </si>
  <si>
    <t>ILPS 9213</t>
  </si>
  <si>
    <t>g/f, org inner med tekster, liten toc (1x1cm, etter klistremerke), ellers veldig fin (litt dårlig plastcover)</t>
  </si>
  <si>
    <t>http://www.discogs.com/Uriah-Heep-The-Magicians-Birthday/master/31408</t>
  </si>
  <si>
    <t>http://www.discogs.com/Uriah-Heep-The-Magicians-Birthday/release/520204</t>
  </si>
  <si>
    <t>http://www.discogs.com/sell/release/520204?sort=price%2Cdesc&amp;ev=rb</t>
  </si>
  <si>
    <t>Sam Kongslie, Tønsberg</t>
  </si>
  <si>
    <t>8.10, betalt inkl porto, sendt 4-11, åpnet 6-8-2015</t>
  </si>
  <si>
    <t>Alan Clayson</t>
  </si>
  <si>
    <t>Keith Moon: Instant Party: Musings, Memories and Minutiae - 350 pages, paperback (book)</t>
  </si>
  <si>
    <t>http://www.amazon.com/Keith-Moon-Instant-Memories-Minutiae/dp/1842403109</t>
  </si>
  <si>
    <t>Come Hell or High Water (live dvd) - recorded 1993 w/Blackmore</t>
  </si>
  <si>
    <t>http://www.discogs.com/Deep-Purple-Come-Hell-Or-High-Water/release/2741597</t>
  </si>
  <si>
    <t>http://en.wikipedia.org/wiki/Come_Hell_or_High_Water</t>
  </si>
  <si>
    <t>Jan Omdahl</t>
  </si>
  <si>
    <t>The swing of Things (med CD), 1st edition, A-ha biografi</t>
  </si>
  <si>
    <t>http://www.fpress.no/index.php?ID=Bok&amp;counter=251</t>
  </si>
  <si>
    <t>http://a-ha.com/news/articles/the-swing-of-things-1985-2010/</t>
  </si>
  <si>
    <t>Aqualung (CD remaster)</t>
  </si>
  <si>
    <t>Kissology volume 1 (1973-77 - 3 DVD)</t>
  </si>
  <si>
    <t>Robert M Corich</t>
  </si>
  <si>
    <t>The "Who", the Moon Years (Music in Review) - dvd-book, 48 pages, hardback</t>
  </si>
  <si>
    <t>http://www.amazon.co.uk/The-Moon-Years-Music-Review/dp/1905431341</t>
  </si>
  <si>
    <t>Fra X til Døden (2dvd, 6 timer)</t>
  </si>
  <si>
    <t>In their own Words (dvd+72 siders bok ISBN 1-905431-85-6)</t>
  </si>
  <si>
    <t>Edgehill </t>
  </si>
  <si>
    <t>RMS2207</t>
  </si>
  <si>
    <t>http://www.discogs.com/Who-In-Their-Own-Words/release/2929221</t>
  </si>
  <si>
    <t>Quadrophenia (filmen, dvd)</t>
  </si>
  <si>
    <t>The Who in Sweden (192 sider, illustrert)</t>
  </si>
  <si>
    <t>Ettersendt 20. april</t>
  </si>
  <si>
    <t>Electric Ladyland - CD remaster</t>
  </si>
  <si>
    <t>Nigel Cawthorne</t>
  </si>
  <si>
    <t>The Who and the Making of Tommy (paperback) - 224 pages (book)</t>
  </si>
  <si>
    <t>http://www.amazon.com/The-Making-Tommy-Nigel-Cawthorne/dp/B000WHT9FI</t>
  </si>
  <si>
    <t>http://books.google.no/books/about/The_Who_and_the_making_of_Tommy.html?id=1BuYu9k2apkC&amp;redir_esc=y</t>
  </si>
  <si>
    <t>Who I am (hardback, engelsk utgave, 544 sider)</t>
  </si>
  <si>
    <t>http://en.wikipedia.org/wiki/Who_I_Am_(book)</t>
  </si>
  <si>
    <t>Quadrophenia deluxe 2 CD</t>
  </si>
  <si>
    <t>Sluttført 31-10, sendt ??, mottatt 11-11, åpnet 28-7, inners, platstcovers OK</t>
  </si>
  <si>
    <t>Benny Andersson, Tim Rice, Björn Ulvaeus</t>
  </si>
  <si>
    <t>vg+++/ex-/ex-</t>
  </si>
  <si>
    <t>http://www.discogs.com/ELO-Time/master/71368</t>
  </si>
  <si>
    <t>MIKE OLDFIELD,SALLY OLDFIELD,PEKKA POHJOLA</t>
  </si>
  <si>
    <t>US 101</t>
  </si>
  <si>
    <t>Love Records</t>
  </si>
  <si>
    <t>vg+++/ex/ex</t>
  </si>
  <si>
    <t>3 initialer på label med tusj</t>
  </si>
  <si>
    <t>2383 163</t>
  </si>
  <si>
    <t>Anders Bjørnsen</t>
  </si>
  <si>
    <t>19-10 (han selger innercover for kr 4/stk)</t>
  </si>
  <si>
    <t>Arild Larsen, Gamle Fredrikstad</t>
  </si>
  <si>
    <t>Første kjøp, 29-10, neste kjøp 23-1, 14-6 to til</t>
  </si>
  <si>
    <t>Soft Machine</t>
  </si>
  <si>
    <t>Third (2LP)</t>
  </si>
  <si>
    <t>Achtung baby</t>
  </si>
  <si>
    <t>The Snow Goose</t>
  </si>
  <si>
    <t>Born to run</t>
  </si>
  <si>
    <t>CBS ‎– 80959, CBS ‎– PC 33795</t>
  </si>
  <si>
    <t>Ikke poster</t>
  </si>
  <si>
    <t>http://www.discogs.com/Bruce-Springsteen-Born-To-Run/release/5435406</t>
  </si>
  <si>
    <t>Never Let med Down</t>
  </si>
  <si>
    <t>http://www.discogs.com/David-Bowie-Never-Let-Me-Down/master/49376</t>
  </si>
  <si>
    <t>Ronny Mikalsen</t>
  </si>
  <si>
    <t>fra 29-9, 31 titler per 14-5, Norgespakke sendt 11-8 (ikke plastcover) - glemt 4 titler (5 vinyler...)</t>
  </si>
  <si>
    <t>Price 6</t>
  </si>
  <si>
    <t>GHS 2008 </t>
  </si>
  <si>
    <t>http://www.discogs.com/Asia-Asia/master/94351</t>
  </si>
  <si>
    <t>http://www.discogs.com/Asia-Asia/release/706690</t>
  </si>
  <si>
    <t>http://www.discogs.com/sell/release/706690?sort=price%2Cdesc&amp;ev=rb</t>
  </si>
  <si>
    <t>Astra</t>
  </si>
  <si>
    <t>GEF 26413</t>
  </si>
  <si>
    <t>http://www.discogs.com/Asia-Astra/master/94354</t>
  </si>
  <si>
    <t>http://www.discogs.com/Asia-Astra/release/657672</t>
  </si>
  <si>
    <t>http://www.discogs.com/sell/release/657672?sort=price%2Cdesc&amp;ev=rb</t>
  </si>
  <si>
    <t>ex/ex+/ex+</t>
  </si>
  <si>
    <t>Brezovar</t>
  </si>
  <si>
    <t>Rue Du Salbert</t>
  </si>
  <si>
    <t>Crypto</t>
  </si>
  <si>
    <t>ZAL 6448</t>
  </si>
  <si>
    <t>http://www.discogs.com/Brezovar-Rue-Du-Salbert/master/690539</t>
  </si>
  <si>
    <t>http://www.discogs.com/Brezovar-Rue-Du-Salbert/release/5169742</t>
  </si>
  <si>
    <t>Manglet?</t>
  </si>
  <si>
    <t>Greetings From Asbury Park N.J.</t>
  </si>
  <si>
    <t>S 65480</t>
  </si>
  <si>
    <t>http://www.discogs.com/Bruce-Springsteen-Greetings-From-Asbury-Park-NJ/master/26750</t>
  </si>
  <si>
    <t>http://www.discogs.com/Bruce-Springsteen-Greetings-From-Asbury-Park-NJ/release/1828163</t>
  </si>
  <si>
    <t>Chicago Transit Autority</t>
  </si>
  <si>
    <t>CBS S 63688</t>
  </si>
  <si>
    <t>Companion</t>
  </si>
  <si>
    <t>On The Line</t>
  </si>
  <si>
    <t>1977 (1983)</t>
  </si>
  <si>
    <t>Strawberry Records</t>
  </si>
  <si>
    <t>SRLP 109</t>
  </si>
  <si>
    <t>http://www.discogs.com/master/view/653329</t>
  </si>
  <si>
    <t>http://www.discogs.com/Companion-On-The-Line/release/5392297</t>
  </si>
  <si>
    <t>Dave Brubeck</t>
  </si>
  <si>
    <t>The Light In The Wilderness (2LP boks)</t>
  </si>
  <si>
    <t>MUCS 131/2</t>
  </si>
  <si>
    <t>ex-/ex+/ex+</t>
  </si>
  <si>
    <t>Navn inni boksen ellers ex+</t>
  </si>
  <si>
    <t>http://www.discogs.com/Dave-Brubeck-The-Light-In-The-Wilderness/release/3953312</t>
  </si>
  <si>
    <t>http://www.discogs.com/sell/release/3953312?sort=price%2Cdesc&amp;ev=rb</t>
  </si>
  <si>
    <t>Out Of The Blue (2LP)</t>
  </si>
  <si>
    <t>UN Rec JT-LA 823</t>
  </si>
  <si>
    <t>Captain Fantastic &amp; The Brown Dirt Cowboy</t>
  </si>
  <si>
    <t>Big Pig Music</t>
  </si>
  <si>
    <t>821 746-1</t>
  </si>
  <si>
    <t>D&amp;A (Sweet Dreams.... Are Made of This)</t>
  </si>
  <si>
    <t>PL 70014</t>
  </si>
  <si>
    <t>Tapet i toppen (splitt)</t>
  </si>
  <si>
    <t>http://www.discogs.com/Gasolin-Killin-Time/master/166079</t>
  </si>
  <si>
    <t>http://www.discogs.com/Gasolin-Killin-Time/release/1186557</t>
  </si>
  <si>
    <t>This Years Loser</t>
  </si>
  <si>
    <t>RCA </t>
  </si>
  <si>
    <t>PL 40028</t>
  </si>
  <si>
    <t>My Best Friend</t>
  </si>
  <si>
    <t>Astan</t>
  </si>
  <si>
    <t>http://www.discogs.com/Jimi-Hendrix-My-Best-Friend/release/3869291</t>
  </si>
  <si>
    <t>http://www.discogs.com/sell/release/3869291?sort=price%2Cdesc&amp;ev=rb</t>
  </si>
  <si>
    <t>Uh-Huh</t>
  </si>
  <si>
    <t>Riva Rec</t>
  </si>
  <si>
    <t>RVL 7504</t>
  </si>
  <si>
    <t>nm/ex+</t>
  </si>
  <si>
    <t>Fortsatt plast på cover</t>
  </si>
  <si>
    <t>Jørn Hoel (Signert Jørn Hoel med: Masse hilsener fra JH)</t>
  </si>
  <si>
    <t>Det Ingen Andre Får</t>
  </si>
  <si>
    <t>Signert Jørn Hoel med: Masse hilsener fra JH</t>
  </si>
  <si>
    <t>QE2</t>
  </si>
  <si>
    <t>Virgin </t>
  </si>
  <si>
    <t>V2181</t>
  </si>
  <si>
    <t>REM</t>
  </si>
  <si>
    <t>No 5 Document</t>
  </si>
  <si>
    <t>ILP460105 1</t>
  </si>
  <si>
    <t>Saga</t>
  </si>
  <si>
    <t>Heads Or Tales</t>
  </si>
  <si>
    <t>Abraxas</t>
  </si>
  <si>
    <t>CBS S 64087</t>
  </si>
  <si>
    <t>Zebop!</t>
  </si>
  <si>
    <t>Columbia </t>
  </si>
  <si>
    <t>BL 37158</t>
  </si>
  <si>
    <t>ex+/ex</t>
  </si>
  <si>
    <t>Org inner og vedlegg</t>
  </si>
  <si>
    <t>The Soul Cages</t>
  </si>
  <si>
    <t>396 405-1</t>
  </si>
  <si>
    <t>http://www.discogs.com/Sting-The-Soul-Cages/master/39322</t>
  </si>
  <si>
    <t>http://www.discogs.com/Sting-The-Soul-Cages/release/1208773</t>
  </si>
  <si>
    <t>http://www.discogs.com/sell/release/1208773?sort=price%2Cdesc&amp;ev=rb</t>
  </si>
  <si>
    <t>White album (2LP)</t>
  </si>
  <si>
    <t>Capitol</t>
  </si>
  <si>
    <t>SWBO-101</t>
  </si>
  <si>
    <t>ex/ex-/ex</t>
  </si>
  <si>
    <t>The Crawling Walls</t>
  </si>
  <si>
    <t>Inner Limits </t>
  </si>
  <si>
    <t>VOXX REC</t>
  </si>
  <si>
    <t>VXS 200.030</t>
  </si>
  <si>
    <t>The Men They Could'nt Hang</t>
  </si>
  <si>
    <t>How Green Is The Valley</t>
  </si>
  <si>
    <t>254 584-1</t>
  </si>
  <si>
    <t>Milestones</t>
  </si>
  <si>
    <t>SKL 5098</t>
  </si>
  <si>
    <t>http://www.discogs.com/master/view/53029</t>
  </si>
  <si>
    <t>http://www.discogs.com/Rolling-Stones-Milestones/release/929450</t>
  </si>
  <si>
    <t>http://www.discogs.com/sell/release/929450?sort=price%2Cdesc&amp;ev=rb</t>
  </si>
  <si>
    <t>Jesus Christ Superstar movie (2LP)</t>
  </si>
  <si>
    <t>MCA Rec</t>
  </si>
  <si>
    <t>250 430-1</t>
  </si>
  <si>
    <t>g/f, 12 siders vedlegg</t>
  </si>
  <si>
    <t>The Alan Parsons Project</t>
  </si>
  <si>
    <t>Jon Benedikts Olafsson, Bergen</t>
  </si>
  <si>
    <t>betalt 3stk, 22-1, innbetalt porto 7-9, sendt 7-9, mottatt 15-9</t>
  </si>
  <si>
    <t>Stratosfear</t>
  </si>
  <si>
    <t>Hergest Ridge</t>
  </si>
  <si>
    <t>http://www.discogs.com/Mike-Oldfield-Hergest-Ridge/master/14725</t>
  </si>
  <si>
    <t>Face the Value</t>
  </si>
  <si>
    <t>http://www.discogs.com/Electric-Light-Orchestra-Face-The-Music/master/21693</t>
  </si>
  <si>
    <t>fra 5-11, 33 titler per 20-4 (32 LPer, 2cder), betalt 20-4, mottatt 30-4, pakket opp 15-8</t>
  </si>
  <si>
    <t>Tusen bitar</t>
  </si>
  <si>
    <t>Rebelle Records</t>
  </si>
  <si>
    <t>RLP17</t>
  </si>
  <si>
    <t>NCB/BIEM</t>
  </si>
  <si>
    <t>http://www.discogs.com/Bj%C3%B6rn-Afzelius-Tusen-Bitar/release/1653856</t>
  </si>
  <si>
    <t>http://www.discogs.com/sell/release/1653856?sort=price%2Cdesc&amp;ev=rb</t>
  </si>
  <si>
    <t>Darkness on the Edge of Town</t>
  </si>
  <si>
    <t>CBS 86061</t>
  </si>
  <si>
    <t>org inner og vedlegg</t>
  </si>
  <si>
    <t>Live 75-85 (5LP boks)</t>
  </si>
  <si>
    <t>CBS 450227 1</t>
  </si>
  <si>
    <t>36page booklet</t>
  </si>
  <si>
    <t>Deepest Purple</t>
  </si>
  <si>
    <t>7C 062-63928</t>
  </si>
  <si>
    <t>http://www.discogs.com/Def-Leppard-On-Through-The-Night/master/31089</t>
  </si>
  <si>
    <t>DumDum Boys (NB: Ivan Micheeff, Harstad)</t>
  </si>
  <si>
    <t>463 450 1</t>
  </si>
  <si>
    <t>org. innercover, liten top split, cover</t>
  </si>
  <si>
    <t>http://www.discogs.com/DumDum-Boys-Splitter-Pine/master/131543</t>
  </si>
  <si>
    <t>The Best Of Ekseption</t>
  </si>
  <si>
    <t>Strictly Commercial (CD)</t>
  </si>
  <si>
    <t>Tykt hefte</t>
  </si>
  <si>
    <t>http://www.discogs.com/Gary-Moore-After-Hours/release/1986344</t>
  </si>
  <si>
    <t>Abacab</t>
  </si>
  <si>
    <t>NCB/Norway</t>
  </si>
  <si>
    <t>814287-1</t>
  </si>
  <si>
    <t>Invisible Touch</t>
  </si>
  <si>
    <t>Metal Rock (2LP, Sad Wings of Destiny - 1976 og Rocka Rolla . 1974)</t>
  </si>
  <si>
    <t>?</t>
  </si>
  <si>
    <t>vg++/vg/ex-/ex-/ex-</t>
  </si>
  <si>
    <t>Wings of Heaven</t>
  </si>
  <si>
    <t>vg(+)/ex-/ex-</t>
  </si>
  <si>
    <t>Org inner, litt avflkking etter merkelapp på cover</t>
  </si>
  <si>
    <t>Motorpsycho</t>
  </si>
  <si>
    <t>Angels and Demons Play (CD)</t>
  </si>
  <si>
    <t>S/T (soloalbum nr 2, Known as «Melt»)</t>
  </si>
  <si>
    <t>9124 054</t>
  </si>
  <si>
    <t>NCB Norway</t>
  </si>
  <si>
    <t>vg++/ex/ex</t>
  </si>
  <si>
    <t>org inner, stempel på label</t>
  </si>
  <si>
    <t>Poison</t>
  </si>
  <si>
    <t>Flesh &amp; Blood</t>
  </si>
  <si>
    <t>http://www.discogs.com/Poison-Flesh-Blood/master/94317</t>
  </si>
  <si>
    <t>In Transit</t>
  </si>
  <si>
    <t>Litt kantslitasje og merke etter sticker</t>
  </si>
  <si>
    <t>S64087</t>
  </si>
  <si>
    <t>g/f, merkelapp, woc (står Eva med blå tusjpenn)</t>
  </si>
  <si>
    <t>g/f, merkelapp</t>
  </si>
  <si>
    <t>Crazy World</t>
  </si>
  <si>
    <t>846 908 1</t>
  </si>
  <si>
    <t>Live, In the City of Light (2LP)</t>
  </si>
  <si>
    <t>Traveling Wilbury's</t>
  </si>
  <si>
    <t>Volume 1</t>
  </si>
  <si>
    <t>NR925 796-1 WX224</t>
  </si>
  <si>
    <t>For Unlawful Carnal Knowledge</t>
  </si>
  <si>
    <t>WB. 7599 26594-1 WX420</t>
  </si>
  <si>
    <t>http://www.discogs.com/Van-Halen-For-Unlawful-Carnal-Knowledge/master/29580</t>
  </si>
  <si>
    <t>http://www.discogs.com/Van-Halen-For-Unlawful-Carnal-Knowledge/release/522178</t>
  </si>
  <si>
    <t>http://www.discogs.com/sell/release/522178?sort=price%2Cdesc&amp;ev=rb</t>
  </si>
  <si>
    <t>Jesus Christ Superstar (2LP)</t>
  </si>
  <si>
    <t>Kenneth Horni, Haslum</t>
  </si>
  <si>
    <t>Betalt fastpris/liste 10.11, pakke sendt 11-11 (Haslum), mottatt 14-11, pakket ut 6-8, alle med plastcover, skifter innercover</t>
  </si>
  <si>
    <t>Legend - the best of</t>
  </si>
  <si>
    <t>http://www.discogs.com/Bob-Marley-And-The-Wailers-Legend-The-Best-Of-Bob-Marley-And-The-Wailers/master/65863</t>
  </si>
  <si>
    <t>http://www.discogs.com/Bob-Marley-The-Wailers-Legend-The-Best-Of-Bob-Marley-And-The-Wailers/release/6353904</t>
  </si>
  <si>
    <t>http://www.discogs.com/sell/release/6353904?sort=price%2Cdesc&amp;ev=rb</t>
  </si>
  <si>
    <t>Space Oddity</t>
  </si>
  <si>
    <t>Ziggy Stardust and the Spiders from Mars</t>
  </si>
  <si>
    <t>1972 (1983)</t>
  </si>
  <si>
    <t>Dollie de Luxe</t>
  </si>
  <si>
    <t>Which Witch på Slottsfjellet (2LP)</t>
  </si>
  <si>
    <t>2. Augusti 1985</t>
  </si>
  <si>
    <t>Joy Division</t>
  </si>
  <si>
    <t>Closer</t>
  </si>
  <si>
    <t>Still (2LP)</t>
  </si>
  <si>
    <t>New Order</t>
  </si>
  <si>
    <t>Low-life</t>
  </si>
  <si>
    <t>Brotherhood</t>
  </si>
  <si>
    <t>Ceremony (45rmp)</t>
  </si>
  <si>
    <t>Manglet!</t>
  </si>
  <si>
    <t>Stone Roses</t>
  </si>
  <si>
    <t>Strawbs</t>
  </si>
  <si>
    <t>Bursting at the Seams</t>
  </si>
  <si>
    <t>corner cut?</t>
  </si>
  <si>
    <t>Strawbs by Choice</t>
  </si>
  <si>
    <t>Fear of Music</t>
  </si>
  <si>
    <t>The Name of this Band is Talking Heads  (2LP)</t>
  </si>
  <si>
    <t>Road to nowhere/tv man + live bonusmaxi (2LP 45rpm)</t>
  </si>
  <si>
    <t>12EMID 5530</t>
  </si>
  <si>
    <t>med bonusmaxi</t>
  </si>
  <si>
    <t>http://www.discogs.com/Talking-Heads-Road-To-Nowhere/master/39329</t>
  </si>
  <si>
    <t>http://www.discogs.com/Talking-Heads-Road-To-Nowhere/release/2288227</t>
  </si>
  <si>
    <t>http://www.discogs.com/sell/release/2288227?sort=price%2Cdesc&amp;ev=rb</t>
  </si>
  <si>
    <t>Org inner, matrix a4c variant</t>
  </si>
  <si>
    <t>True Stories</t>
  </si>
  <si>
    <t>172 10 4173 3</t>
  </si>
  <si>
    <t>nummerert, med 4 bilder av Paul. John, George og Ringo</t>
  </si>
  <si>
    <t>Between the Buttons</t>
  </si>
  <si>
    <t>http://www.discogs.com/Rolling-Stones-Between-The-Buttons/master/30241</t>
  </si>
  <si>
    <t>Their Satanic Majesties Request</t>
  </si>
  <si>
    <t>woc (dato)</t>
  </si>
  <si>
    <t>http://www.discogs.com/Rolling-Stones-Their-Satanic-Majesties-Request/master/54327</t>
  </si>
  <si>
    <t>Out of Our Heads</t>
  </si>
  <si>
    <t>1965 (1970)</t>
  </si>
  <si>
    <t>http://www.discogs.com/Rolling-Stones-Out-Of-Our-Heads/master/194321</t>
  </si>
  <si>
    <t>1c064-63 152</t>
  </si>
  <si>
    <t>med glidelåscover</t>
  </si>
  <si>
    <t>http://www.discogs.com/Rolling-Stones-Sticky-Fingers/master/23828</t>
  </si>
  <si>
    <t>http://www.discogs.com/Rolling-Stones-Sticky-Fingers/release/1304406</t>
  </si>
  <si>
    <t>http://www.discogs.com/sell/release/1304406?sort=price%2Cdesc&amp;ev=rb</t>
  </si>
  <si>
    <t>Exile on Main Street (2LP)</t>
  </si>
  <si>
    <t>http://www.discogs.com/Rolling-Stones-Exile-On-Main-St/master/30303</t>
  </si>
  <si>
    <t>Love you Live (2LP)</t>
  </si>
  <si>
    <t>Emotional Rescue</t>
  </si>
  <si>
    <t>http://www.discogs.com/Rolling-Stones-Emotional-Rescue/master/39888</t>
  </si>
  <si>
    <t>http://www.discogs.com/Rolling-Stones-Tattoo-You/master/38549</t>
  </si>
  <si>
    <t>Live - Under a Blood Red Sky</t>
  </si>
  <si>
    <t>http://www.discogs.com/U2-Live-Under-A-Blood-Red-Sky/master/54302</t>
  </si>
  <si>
    <t>http://www.discogs.com/Waterboys-The-Waterboys/master/60481</t>
  </si>
  <si>
    <t>Fisherman's Blues</t>
  </si>
  <si>
    <t>http://www.discogs.com/Waterboys-Fishermans-Blues/master/60533</t>
  </si>
  <si>
    <t>16.11.2014 (betalt 3) - kurerpost 5-12!, lagt på plastcover/i-c</t>
  </si>
  <si>
    <t>Keeper Of The Seven Keys - Part I</t>
  </si>
  <si>
    <t>N 0057</t>
  </si>
  <si>
    <t>http://www.discogs.com/Helloween-Keeper-Of-The-Seven-Keys-Part-I/master/90405</t>
  </si>
  <si>
    <t>http://www.discogs.com/Helloween-Keeper-Of-The-Seven-Keys-Part-I/release/509082</t>
  </si>
  <si>
    <t>http://www.discogs.com/sell/list?sort=price%2Cdesc&amp;master_id=90405&amp;ev=mb</t>
  </si>
  <si>
    <t>Five Miles Out</t>
  </si>
  <si>
    <t>V2222</t>
  </si>
  <si>
    <t>totalt</t>
  </si>
  <si>
    <t>Per Eivind Weckhorst, Evje</t>
  </si>
  <si>
    <t>1-12, betalt 5, kurerpost avtalt før jul, 30-5, skiftet innercover og plast</t>
  </si>
  <si>
    <t>Back in Black</t>
  </si>
  <si>
    <t>For Those about to Rock</t>
  </si>
  <si>
    <t>Flick of the Switch</t>
  </si>
  <si>
    <t>Fly on the wall</t>
  </si>
  <si>
    <t>SKL 5025</t>
  </si>
  <si>
    <t>http://www.discogs.com/Various-Untitled/release/1141665</t>
  </si>
  <si>
    <t>Ivan Micheeff, Harstad</t>
  </si>
  <si>
    <t>19-11</t>
  </si>
  <si>
    <t>DumDum Boys (betalt 3/12, levert via JohnnyP)</t>
  </si>
  <si>
    <t>org. innercover</t>
  </si>
  <si>
    <t>Rune Torgersen, Ås</t>
  </si>
  <si>
    <t>30-11, betalt for 3, betalt porto 24-8v sendt onsdag 26-8</t>
  </si>
  <si>
    <t>Germany/NCB</t>
  </si>
  <si>
    <t>Org inner, NCB på label men Gema på innerpose (Hamburg), finner ikke utgave, noe kantslitasje cover</t>
  </si>
  <si>
    <t>http://www.discogs.com/Led-Zeppelin-Untitled/master/4300</t>
  </si>
  <si>
    <t>http://www.discogs.com/Talking-Heads-True-Stories/master/39386</t>
  </si>
  <si>
    <t>Robert Cray</t>
  </si>
  <si>
    <t>Strong Persuader</t>
  </si>
  <si>
    <t>http://www.discogs.com/master/view/131477</t>
  </si>
  <si>
    <t>Fra januar 2015, betalt 24 per 1-6, 25 per 31-7 og Norgespakke per 3-8, lest melding, morgen4-8, mottatt sms 5-8, lest kveld</t>
  </si>
  <si>
    <t>Apocalypse</t>
  </si>
  <si>
    <t>Spiller fint, cover litt slitt i kantene</t>
  </si>
  <si>
    <t>http://www.discogs.com/master/view/123350</t>
  </si>
  <si>
    <t>http://www.discogs.com/Apocalypse-Apocalypse/release/1173438</t>
  </si>
  <si>
    <t>Contains 'Song' sticker</t>
  </si>
  <si>
    <t>Pyromania</t>
  </si>
  <si>
    <t>http://www.discogs.com/Def-Leppard-Pyromania/master/31037</t>
  </si>
  <si>
    <t>Intermission</t>
  </si>
  <si>
    <t>Hvit prislapp</t>
  </si>
  <si>
    <t>Darkhorse</t>
  </si>
  <si>
    <t>http://www.discogs.com/George-Harrison-Dark-Horse/master/56066</t>
  </si>
  <si>
    <t>Heavy Metal</t>
  </si>
  <si>
    <t>Volume 1 (2 av 3 LPer, dvs Judas Priest-Sad Wings og Black Sabbath-Paranoid) - med Popol Vuh</t>
  </si>
  <si>
    <t>NB-Mangler Motorhead plata</t>
  </si>
  <si>
    <t>http://www.discogs.com/Mot%C3%B6rhead-Judas-Priest-Black-Sabbath-Heavy-Metal-Vol-1/release/1801535</t>
  </si>
  <si>
    <t>http://www.discogs.com/sell/release/1801535?sort=price%2Cdesc&amp;ev=rb</t>
  </si>
  <si>
    <t>http://www.discogs.com/Hellbillies-Tretten/release/5302390</t>
  </si>
  <si>
    <t>http://www.discogs.com/sell/release/5302390?sort=price%2Cdesc&amp;ev=rb</t>
  </si>
  <si>
    <t>Live after Death (2LP)</t>
  </si>
  <si>
    <t>org inners</t>
  </si>
  <si>
    <t>Crest of a Knave</t>
  </si>
  <si>
    <t>In The Court of the Crimson King</t>
  </si>
  <si>
    <t>G/vg-</t>
  </si>
  <si>
    <t>Repress, knitring</t>
  </si>
  <si>
    <t>Lasa (Asa Krogtoft)</t>
  </si>
  <si>
    <t>Discovery (farget vinyl, grønn)</t>
  </si>
  <si>
    <t>Talent</t>
  </si>
  <si>
    <t>TLS 3040</t>
  </si>
  <si>
    <t>Norwegian</t>
  </si>
  <si>
    <t>Grønn vinyl</t>
  </si>
  <si>
    <t>http://www.discogs.com/Lasa-Discovery/master/267826</t>
  </si>
  <si>
    <t>http://www.discogs.com/Lasa-Discovery/release/2094040</t>
  </si>
  <si>
    <t>http://www.discogs.com/sell/release/2094040?sort=price%2Cdesc&amp;ev=rb</t>
  </si>
  <si>
    <t>2XS</t>
  </si>
  <si>
    <t>http://www.discogs.com/Nazareth-2XS/master/24503</t>
  </si>
  <si>
    <t>Stolen From Time (kun LP, mangler yttercover, se 3LP Heavy metal box)</t>
  </si>
  <si>
    <t>Finyl Vinyl</t>
  </si>
  <si>
    <t>http://www.discogs.com/Rainbow-Finyl-Vinyl/master/237011</t>
  </si>
  <si>
    <t>Pretzel Logic</t>
  </si>
  <si>
    <t>Greatest Hits 72-78  (2LP)</t>
  </si>
  <si>
    <t>Ten Years After</t>
  </si>
  <si>
    <t>Undead</t>
  </si>
  <si>
    <t>Deram</t>
  </si>
  <si>
    <t>Mono</t>
  </si>
  <si>
    <t>http://www.discogs.com/Ten-Years-After-Undead/master/29497</t>
  </si>
  <si>
    <t>http://www.discogs.com/Ten-Years-After-Ten-Years-After-Undead/release/3754049</t>
  </si>
  <si>
    <t>The Dubliners</t>
  </si>
  <si>
    <t>Celebration (25 years) - 2LP</t>
  </si>
  <si>
    <t>Stylus Music</t>
  </si>
  <si>
    <t>SMR 731</t>
  </si>
  <si>
    <t>http://www.discogs.com/Dubliners-Celebration-25-Years/master/193462</t>
  </si>
  <si>
    <t>http://www.discogs.com/Dubliners-Celebration-25-Years/release/1773649</t>
  </si>
  <si>
    <t>Levva Livet</t>
  </si>
  <si>
    <t>Goldmine Record Album Price Guide</t>
  </si>
  <si>
    <t>Bok</t>
  </si>
  <si>
    <t>Ulest</t>
  </si>
  <si>
    <t>https://books.google.no/books/about/Goldmine_Record_Album_Price_Guide.html?id=VGkxriwE6EUC&amp;redir_esc=y</t>
  </si>
  <si>
    <t>Lasse Harbitz, Oslo, 1978</t>
  </si>
  <si>
    <t>Betalt 3, 6-2, 4 per 15-2, betalt 16-3, sendt 17.3, mottatt lørdag 21-3</t>
  </si>
  <si>
    <t>EKL-74007 (mono) - rygg, EKS-74007 stereo vinyl</t>
  </si>
  <si>
    <t>Brun Elektra label og org inner</t>
  </si>
  <si>
    <t>http://www.discogs.com/master/view/45347</t>
  </si>
  <si>
    <t>http://www.discogs.com/Doors-The-Doors/release/3723135</t>
  </si>
  <si>
    <t>http://www.discogs.com/sell/release/3723135?sort=price%2Cdesc&amp;ev=rb</t>
  </si>
  <si>
    <t>Strange Days</t>
  </si>
  <si>
    <t>EKS-74014</t>
  </si>
  <si>
    <t>http://www.discogs.com/Doors-Strange-Days/master/45326</t>
  </si>
  <si>
    <t>Waiting for the Sun</t>
  </si>
  <si>
    <t>EKS-74024</t>
  </si>
  <si>
    <t>http://www.discogs.com/Doors-Waiting-For-The-Sun/master/45365</t>
  </si>
  <si>
    <t>Svett smil</t>
  </si>
  <si>
    <t>Eva Nordbrekken, Sande i Vestfold</t>
  </si>
  <si>
    <t>Fra 20-2, 2015, betalt, refundert 24-8</t>
  </si>
  <si>
    <t>Hot Space</t>
  </si>
  <si>
    <t>1A 064-64773</t>
  </si>
  <si>
    <t>http://www.discogs.com/master/view/8150</t>
  </si>
  <si>
    <t>Ståle Ruud, 2670 Otta</t>
  </si>
  <si>
    <t>21-2, auksjon,sendt ma 23-2, mottatt to 26-2, hentet lø 28-2</t>
  </si>
  <si>
    <t>Master of Puppets (2LP, 45rpm)</t>
  </si>
  <si>
    <t>http://www.discogs.com/Metallica-Master-Of-Puppets/master/6495</t>
  </si>
  <si>
    <t>http://www.discogs.com/Metallica-Master-Of-Puppets/release/632458</t>
  </si>
  <si>
    <t>http://www.discogs.com/sell/release/632458?sort=price%2Cdesc&amp;ev=rb</t>
  </si>
  <si>
    <t>Ride the Lightnin'</t>
  </si>
  <si>
    <t>http://www.discogs.com/Metallica-Ride-The-Lightning/master/6440</t>
  </si>
  <si>
    <t>Ac/dc</t>
  </si>
  <si>
    <t>Rough &amp; Tough (dvd)</t>
  </si>
  <si>
    <t>Black sabbath</t>
  </si>
  <si>
    <t>The Black Sabbath Story, vol 1 (DVD, Documentary 1970-78)</t>
  </si>
  <si>
    <t>One Night in Paris (dvd)</t>
  </si>
  <si>
    <t>Images and Words + 5 years in a Livetime (2 dvd)</t>
  </si>
  <si>
    <t>A New dayYesterday, 25th Anniversary (dvd)</t>
  </si>
  <si>
    <t>Live, Right Here - Right Now (dvd)</t>
  </si>
  <si>
    <t>Jørn Erik Kasin (skylder meg kr 1000,-)</t>
  </si>
  <si>
    <t>Betalt 3-3, sendt ca kl 12, tirsdag 3-3 (sporing), mottatt/hentet 6-3, 30-5 innercover/plast, blokkerte meg 18-9 etter innlegg hva er den verdt</t>
  </si>
  <si>
    <t>Headless Cross</t>
  </si>
  <si>
    <t>http://www.discogs.com/Black-Sabbath-Headless-Cross/master/37605</t>
  </si>
  <si>
    <t>Tyr</t>
  </si>
  <si>
    <t>http://www.discogs.com/Black-Sabbath-Tyr/master/37596</t>
  </si>
  <si>
    <t>Enslaved</t>
  </si>
  <si>
    <t>Axioma Ethica Odini (2LP. 180g)</t>
  </si>
  <si>
    <t>Indie Recordings</t>
  </si>
  <si>
    <t>INDIE052LP</t>
  </si>
  <si>
    <t>http://www.discogs.com/Enslaved-Axioma-Ethica-Odini/master/282115</t>
  </si>
  <si>
    <t>http://www.discogs.com/Enslaved-Axioma-Ethica-Odini/release/2497485</t>
  </si>
  <si>
    <t>http://www.discogs.com/sell/release/2497485?sort=price%2Cdesc&amp;ev=rb</t>
  </si>
  <si>
    <t>Stained Class</t>
  </si>
  <si>
    <t>http://www.discogs.com/Judas-Priest-Stained-Class/master/26358</t>
  </si>
  <si>
    <t>Mayhem</t>
  </si>
  <si>
    <t>Deathcrush (miniLP, rosa original) - 906 av 1000, clear blue vinyl</t>
  </si>
  <si>
    <t>Posercorpse Music</t>
  </si>
  <si>
    <t>FRANK 001</t>
  </si>
  <si>
    <t>Mangler to vedlegg, 33rpm</t>
  </si>
  <si>
    <t>http://www.discogs.com/Mayhem-Deathcrush/master/6090</t>
  </si>
  <si>
    <t>http://www.popsike.com/Mayhem-Deathcrush-458-Posercorpse-Green-Inlay-UNT60A60B-1987-Morbid-Euronymous/380592102495.html</t>
  </si>
  <si>
    <t>http://www.popsike.com/MAYHEM-DEATHCRUSH/300697822180.html</t>
  </si>
  <si>
    <t>http://www.popsike.com/MAYHEM-deathcrush-MEGA-RARE-BLUE-VINYL-361000-blasphemy/160821876433.html</t>
  </si>
  <si>
    <t>http://www.popsike.com/php/quicksearch.php?searchtext=mayhem+deathcrush&amp;incldescr=&amp;sortord=&amp;thumbs=&amp;currsel=&amp;pagenum=4</t>
  </si>
  <si>
    <t>Mysteriis de Sonatas (Re - 180g)</t>
  </si>
  <si>
    <t>20xx(1994)</t>
  </si>
  <si>
    <t>Back on Black</t>
  </si>
  <si>
    <t>BOBV048LPLTD</t>
  </si>
  <si>
    <t>http://www.discogs.com/Mayhem-De-Mysteriis-Dom-Sathanas/master/6082</t>
  </si>
  <si>
    <t>http://www.discogs.com/Mayhem-De-Mysteriis-Dom-Sathanas/release/4491142</t>
  </si>
  <si>
    <t>Master of Puppets</t>
  </si>
  <si>
    <t>Music for Nations</t>
  </si>
  <si>
    <t>MFN 60</t>
  </si>
  <si>
    <t>http://www.discogs.com/master/view/6495</t>
  </si>
  <si>
    <t>http://www.discogs.com/Metallica-Master-Of-Puppets/release/2694060</t>
  </si>
  <si>
    <t>http://www.discogs.com/sell/release/2694060?sort=price%2Cdesc&amp;ev=rb</t>
  </si>
  <si>
    <t>Jan Kenneth Hellebust, 6847 Vassenden</t>
  </si>
  <si>
    <t>Betalt 5-3, sendt 5-3, mottatt ???</t>
  </si>
  <si>
    <t>Bronco</t>
  </si>
  <si>
    <t>Ace of Sunlight</t>
  </si>
  <si>
    <t>Foxtrot</t>
  </si>
  <si>
    <t>9103 114 1</t>
  </si>
  <si>
    <t>http://www.discogs.com/Genesis-Wind-Wuthering/master/29409</t>
  </si>
  <si>
    <t>http://www.discogs.com/Genesis-Wind-Wuthering/release/1192065</t>
  </si>
  <si>
    <t>http://www.discogs.com/sell/release/1192065?sort=price%2Cdesc&amp;ev=rb</t>
  </si>
  <si>
    <t>Geordie</t>
  </si>
  <si>
    <t>No Good Woman</t>
  </si>
  <si>
    <t>EMI ‎– 7C 062-60773</t>
  </si>
  <si>
    <t>Land of Money</t>
  </si>
  <si>
    <t>CP 0157</t>
  </si>
  <si>
    <t>Jane</t>
  </si>
  <si>
    <t>Waiting for the Sunshine</t>
  </si>
  <si>
    <t>g/ex-</t>
  </si>
  <si>
    <t>More Miles Per Hour (mmph)</t>
  </si>
  <si>
    <t>Song for America</t>
  </si>
  <si>
    <t>Kirschner</t>
  </si>
  <si>
    <t>KIR 80740</t>
  </si>
  <si>
    <t>http://www.discogs.com/Kansas-Song-For-America/master/56573</t>
  </si>
  <si>
    <t>http://www.discogs.com/Kansas-Song-For-America/release/1215055</t>
  </si>
  <si>
    <t>http://www.discogs.com/sell/release/1215055?sort=price%2Cdesc&amp;ev=rb</t>
  </si>
  <si>
    <t>EPC 81728</t>
  </si>
  <si>
    <t>Org inner, navnetrekk bak</t>
  </si>
  <si>
    <t>http://www.discogs.com/Kansas-Leftoverture/release/1145388</t>
  </si>
  <si>
    <t>http://www.discogs.com/sell/release/1145388?sort=price%2Cdesc&amp;ev=rb</t>
  </si>
  <si>
    <t>Mahavishnu Orchestra</t>
  </si>
  <si>
    <t>Birds of Fire</t>
  </si>
  <si>
    <t>Steve Hillage (ex Gong)</t>
  </si>
  <si>
    <t>Live Herald (2LP)</t>
  </si>
  <si>
    <t>The Grand Illusion</t>
  </si>
  <si>
    <t>Symphony X</t>
  </si>
  <si>
    <t>Divine Wings of Tragedy</t>
  </si>
  <si>
    <t>1997 (2012)</t>
  </si>
  <si>
    <t>Insideout. 0500191</t>
  </si>
  <si>
    <t>Black and White</t>
  </si>
  <si>
    <t>Totalt LPer (Jane og Leftoverture ikke priset)</t>
  </si>
  <si>
    <t>CDer (16-8, skrevet CD etter tittel uten å sjekke om dvd eller 2CD)</t>
  </si>
  <si>
    <t>Airbag</t>
  </si>
  <si>
    <t>Identity (CD)</t>
  </si>
  <si>
    <t>Arcturus</t>
  </si>
  <si>
    <t>The Sham Mirrors (CD)</t>
  </si>
  <si>
    <t>Ayreon</t>
  </si>
  <si>
    <t>Into The Electric Castle - A Space Opera (CD)</t>
  </si>
  <si>
    <t>Ayreonauts Only (compilation) (CD)</t>
  </si>
  <si>
    <t>Universal Migrator Part 2: Flight Of The Migrator (CD)</t>
  </si>
  <si>
    <t>Live at the Marquee (CD)</t>
  </si>
  <si>
    <t>Los Angeles, California - 5/18/98 (Live) (CD)</t>
  </si>
  <si>
    <t>The Majesty Demos 1985-1986 (CD)</t>
  </si>
  <si>
    <t>Score - 20th Anniversary World Tour (CD)</t>
  </si>
  <si>
    <t>The Inner Circle (CD)</t>
  </si>
  <si>
    <t>Extol</t>
  </si>
  <si>
    <t>Blueprint (CD)</t>
  </si>
  <si>
    <t>Harmonium</t>
  </si>
  <si>
    <t>Les Cinq Saisons (CD)</t>
  </si>
  <si>
    <t>IQ</t>
  </si>
  <si>
    <t>Subterrania (CD)</t>
  </si>
  <si>
    <t>Kaipa</t>
  </si>
  <si>
    <t>Angling Feelings (CD)</t>
  </si>
  <si>
    <t>Kamelot</t>
  </si>
  <si>
    <t>The Black Halo (CD)</t>
  </si>
  <si>
    <t>In The Wake Of Poseidon (CD)</t>
  </si>
  <si>
    <t>Larks' Tongues In Aspic (CD)</t>
  </si>
  <si>
    <t>Discipline (CD)</t>
  </si>
  <si>
    <t>Le Orme</t>
  </si>
  <si>
    <t>Uomo di Pezza (CD)</t>
  </si>
  <si>
    <t>Trust Us (CD)</t>
  </si>
  <si>
    <t>Let Them Eat Cake (CD)</t>
  </si>
  <si>
    <t>Neil Morse</t>
  </si>
  <si>
    <t>Testimony (CD)</t>
  </si>
  <si>
    <t>Opeth</t>
  </si>
  <si>
    <t>Morningrise (CD)</t>
  </si>
  <si>
    <t>P.F.M.</t>
  </si>
  <si>
    <t>Per Un Amico (CD)</t>
  </si>
  <si>
    <t>Photos of Ghosts (CD)</t>
  </si>
  <si>
    <t>Pagan's Mind</t>
  </si>
  <si>
    <t>Celestial Entrance (CD)</t>
  </si>
  <si>
    <t>Roine Stolt</t>
  </si>
  <si>
    <t>Wall Street Voodoo (CD)</t>
  </si>
  <si>
    <t>Spocks Beard</t>
  </si>
  <si>
    <t>Kindness in Strangers  (CD)</t>
  </si>
  <si>
    <t>http://www.discogs.com/Spocks-Beard-The-Kindness-Of-Strangers/master/313361</t>
  </si>
  <si>
    <t>Feel Euphoria (CD)</t>
  </si>
  <si>
    <t>Live Archive 70/80/90 (3 av 4 Cder)</t>
  </si>
  <si>
    <t>The Damnation Game (CD)</t>
  </si>
  <si>
    <t>Divine Wings of Tragedy (CD)</t>
  </si>
  <si>
    <t>The Odyssey (CD)</t>
  </si>
  <si>
    <t>Paradise Lost (CD)</t>
  </si>
  <si>
    <t>Tangent</t>
  </si>
  <si>
    <t>The Music that Did Alone (CD)</t>
  </si>
  <si>
    <t>Not as Good as the Book (CD)</t>
  </si>
  <si>
    <t>The Flower Kings</t>
  </si>
  <si>
    <t>The Rainmaker (CD)</t>
  </si>
  <si>
    <t>Unfold The Future (CD)</t>
  </si>
  <si>
    <t>Adam &amp; Eve (CD)</t>
  </si>
  <si>
    <t>Threshold</t>
  </si>
  <si>
    <t>Psychedelicatessen (CD)</t>
  </si>
  <si>
    <t>Hypothetical (CD)</t>
  </si>
  <si>
    <t>Transatlantic</t>
  </si>
  <si>
    <t>Live in America (CD)</t>
  </si>
  <si>
    <t>Van der Graaf Generator</t>
  </si>
  <si>
    <t>Godbluff (CD)</t>
  </si>
  <si>
    <t>Tales from the Topographic Ocean (2CD)</t>
  </si>
  <si>
    <t>Live in Munich - 1977 (DVD)</t>
  </si>
  <si>
    <t>Total vekt basert på 150g per CD tittel (ca 4.7kg)</t>
  </si>
  <si>
    <t>Totalt CDer</t>
  </si>
  <si>
    <t>Totalt CDer og LPer</t>
  </si>
  <si>
    <t>Porto/Norgespakke 2-10kg</t>
  </si>
  <si>
    <t>Totalt CDer og LPer og porto</t>
  </si>
  <si>
    <t>Anita Tysnes (Jovik), Svolvær (på flyttefot)</t>
  </si>
  <si>
    <t>2.4, inkl. plastcover, betalt 7. april, sendt tirsdag 7. april kl 1630, mottatt tirsdag 14.4, åpnet 9-8, de fleste med plastcover</t>
  </si>
  <si>
    <t>Blow up your Video</t>
  </si>
  <si>
    <t>Metal Heart</t>
  </si>
  <si>
    <t>Russian Roullette</t>
  </si>
  <si>
    <t>Accept (2LP?)</t>
  </si>
  <si>
    <t>Bel Canto</t>
  </si>
  <si>
    <t>White-Out Conditions</t>
  </si>
  <si>
    <t>Blackfoot</t>
  </si>
  <si>
    <t>Highway Song Live</t>
  </si>
  <si>
    <t>Made in Japan</t>
  </si>
  <si>
    <t>navn inni utbrett</t>
  </si>
  <si>
    <t>Ladies of the Canyon</t>
  </si>
  <si>
    <t>Coda</t>
  </si>
  <si>
    <t>liten cut nede til venstre</t>
  </si>
  <si>
    <t>Neil Young &amp; Crazy Horse</t>
  </si>
  <si>
    <t>Zuma</t>
  </si>
  <si>
    <t>Ozzy Osbourne</t>
  </si>
  <si>
    <t>The Ultimate Sin</t>
  </si>
  <si>
    <t>Patti Smith</t>
  </si>
  <si>
    <t>Dream of Life</t>
  </si>
  <si>
    <t>Phenomena</t>
  </si>
  <si>
    <t>navn innercover</t>
  </si>
  <si>
    <t>små riper</t>
  </si>
  <si>
    <t>Now and Zen</t>
  </si>
  <si>
    <t>Fly to the Rainbow</t>
  </si>
  <si>
    <t>In Trance</t>
  </si>
  <si>
    <t>Lovedrive</t>
  </si>
  <si>
    <t>Fame</t>
  </si>
  <si>
    <t>Animal Magnetism</t>
  </si>
  <si>
    <t>Old New Borrowed and Blue</t>
  </si>
  <si>
    <t>små riper (slitt)</t>
  </si>
  <si>
    <t>Slakt</t>
  </si>
  <si>
    <t>Ska vi åffres te... Såppen</t>
  </si>
  <si>
    <t>navnetrekk og ripe på to sanger</t>
  </si>
  <si>
    <t>Stage Dolls</t>
  </si>
  <si>
    <t>Commandos</t>
  </si>
  <si>
    <t>Steve Harley &amp; Cockney Rebel</t>
  </si>
  <si>
    <t>The Best of Steve Harley &amp; Cockney Rebel</t>
  </si>
  <si>
    <t>The Moody Blues</t>
  </si>
  <si>
    <t>Collection</t>
  </si>
  <si>
    <t>Nightfly</t>
  </si>
  <si>
    <t>Chinatown</t>
  </si>
  <si>
    <t>Knights of the new Thunder</t>
  </si>
  <si>
    <t>Twisted Sister</t>
  </si>
  <si>
    <t>Come Out and Play</t>
  </si>
  <si>
    <t>Vandenberg</t>
  </si>
  <si>
    <t>innercover boblet seg</t>
  </si>
  <si>
    <t>Trouble</t>
  </si>
  <si>
    <t>Ronny Wærnes, Bodø</t>
  </si>
  <si>
    <t>Fra 12-4, ikke betalt per 4-5 (160)</t>
  </si>
  <si>
    <t>AD (Kerry Livgren fra Kansas)</t>
  </si>
  <si>
    <t>Art of the state</t>
  </si>
  <si>
    <t>http://www.discogs.com/AD-Art-Of-The-State/master/417535</t>
  </si>
  <si>
    <t>http://www.discogs.com/AD-Art-Of-The-State/release/3464504</t>
  </si>
  <si>
    <t>http://www.discogs.com/sell/release/3464504?sort=price%2Cdesc&amp;limit=250&amp;ev=rb</t>
  </si>
  <si>
    <t>Reconstruction</t>
  </si>
  <si>
    <t>insert</t>
  </si>
  <si>
    <t>http://www.discogs.com/AD-Reconstructions/master/636518</t>
  </si>
  <si>
    <t>http://www.discogs.com/AD-Reconstructions/release/2928834</t>
  </si>
  <si>
    <t>Big Country</t>
  </si>
  <si>
    <t>Steeltown</t>
  </si>
  <si>
    <t>g/f (uspilt)</t>
  </si>
  <si>
    <t>Billy Idol</t>
  </si>
  <si>
    <t>Vital Idol</t>
  </si>
  <si>
    <t>http://www.discogs.com/Billy-Idol-Vital-Idol/master/369988</t>
  </si>
  <si>
    <t>Storm Front</t>
  </si>
  <si>
    <t>http://www.discogs.com/Billy-Joel-Storm-Front/release/386030</t>
  </si>
  <si>
    <t>Jan Akkerman &amp; Kaz Lux</t>
  </si>
  <si>
    <t>Transparental</t>
  </si>
  <si>
    <t>Litt kantslitasje, lite fuktmerke/flekk</t>
  </si>
  <si>
    <t>Hits out of Hell</t>
  </si>
  <si>
    <t>http://www.discogs.com/Meat-Loaf-Hits-Out-Of-Hell/master/24278</t>
  </si>
  <si>
    <t>Roy Orbison</t>
  </si>
  <si>
    <t>Mystery Girl</t>
  </si>
  <si>
    <t>Ser uspilt ut</t>
  </si>
  <si>
    <t>http://www.discogs.com/Roy-Orbison-Mystery-Girl/master/81172</t>
  </si>
  <si>
    <t>Steinar Ofsdal /Lars Klevstrand</t>
  </si>
  <si>
    <t>To i Spann</t>
  </si>
  <si>
    <t>MAI</t>
  </si>
  <si>
    <t>MAI: 7903</t>
  </si>
  <si>
    <t>Insert</t>
  </si>
  <si>
    <t>http://www.discogs.com/Lars-Klevstrand-Og-Steinar-Ofsdal-To-I-Spann/release/3417850</t>
  </si>
  <si>
    <t>http://www.discogs.com/sell/release/3417850?sort=price%2Cdesc&amp;ev=rb</t>
  </si>
  <si>
    <t>Sverre Kjelsberg</t>
  </si>
  <si>
    <t>Etter Mørketia</t>
  </si>
  <si>
    <t>MAI: 7901</t>
  </si>
  <si>
    <t>Inkl. hefte</t>
  </si>
  <si>
    <t>http://www.discogs.com/Sverre-Kjelsberg-Etter-M%C3%B8rketia/master/616168</t>
  </si>
  <si>
    <t>http://www.discogs.com/Sverre-Kjelsberg-Etter-M%C3%B8rketia/release/1417487</t>
  </si>
  <si>
    <t>http://www.discogs.com/sell/release/1417487?sort=price%2Cdesc&amp;ev=rb</t>
  </si>
  <si>
    <t>Talking Heads</t>
  </si>
  <si>
    <t>More Songs About Buildings And Food</t>
  </si>
  <si>
    <t>http://www.discogs.com/Talking-Heads-More-Songs-About-Buildings-And-Food/master/39312</t>
  </si>
  <si>
    <t>Wilbury Records</t>
  </si>
  <si>
    <t>925 796-1</t>
  </si>
  <si>
    <t>org printed inner sleeve</t>
  </si>
  <si>
    <t>http://www.discogs.com/Billy-Joel-Piano-Man/master/56943</t>
  </si>
  <si>
    <t>Streetlife Serenade</t>
  </si>
  <si>
    <t>http://www.discogs.com/Billy-Joel-Streetlife-Serenade/master/56963</t>
  </si>
  <si>
    <t>The Stranger</t>
  </si>
  <si>
    <t>http://www.discogs.com/Billy-Joel-The-Stranger/master/57029</t>
  </si>
  <si>
    <t>http://www.discogs.com/Billy-Joel-52nd-Street/master/57048</t>
  </si>
  <si>
    <t>КОНЦЕРТ</t>
  </si>
  <si>
    <t>http://www.discogs.com/Billy-Joel-%D0%9A%D0%BE%D0%BD%D1%86%D0%B5%D1%80%D1%82/master/75395</t>
  </si>
  <si>
    <t>Timepieces Vol. II - 'Live' In The Seventies</t>
  </si>
  <si>
    <t>http://www.discogs.com/Eric-Clapton-Timepieces-Vol-II-Live-In-The-Seventies/master/319926</t>
  </si>
  <si>
    <t>E.C. Was Here</t>
  </si>
  <si>
    <t>http://www.discogs.com/Eric-Clapton-EC-Was-Here/master/79016</t>
  </si>
  <si>
    <t>Anton Notna (Kent Molvik)</t>
  </si>
  <si>
    <t>30-4, betalt 4-5, mottatt på døra onsdag 6-5, inners, platstcovers OK</t>
  </si>
  <si>
    <t>Liberty</t>
  </si>
  <si>
    <t>LBS 83259</t>
  </si>
  <si>
    <t>NCB</t>
  </si>
  <si>
    <t>http://www.discogs.com/Creedence-Clearwater-Revival-Creedence-Clearwater-Revival/master/55267</t>
  </si>
  <si>
    <t>http://www.discogs.com/Creedence-Clearwater-Revival-Creedence-Clearwater-Revival/release/3230808</t>
  </si>
  <si>
    <t>http://www.discogs.com/sell/release/3230808?sort=price%2Cdesc&amp;ev=rb</t>
  </si>
  <si>
    <t>Green River</t>
  </si>
  <si>
    <t>LBS 83273</t>
  </si>
  <si>
    <t>http://www.discogs.com/Creedence-Clearwater-Revival-Green-River/master/55272</t>
  </si>
  <si>
    <t>http://www.discogs.com/Creedence-Clearwater-Revival-Green-River/release/1687628</t>
  </si>
  <si>
    <t>http://www.discogs.com/sell/release/1687628?sort=price%2Cdesc&amp;ev=rb</t>
  </si>
  <si>
    <t>Svein Reinton, KRS (Stein Nygård)</t>
  </si>
  <si>
    <t>4-5, #1-7 levert Stein Nygård (hang pose på døra), ikke Snaz...</t>
  </si>
  <si>
    <t>Staying A Life (2LP)</t>
  </si>
  <si>
    <t>http://www.discogs.com/Accept-Staying-A-Life/master/179341</t>
  </si>
  <si>
    <t>Siogo</t>
  </si>
  <si>
    <t>Overnite Sensation</t>
  </si>
  <si>
    <t>Sin After Sin</t>
  </si>
  <si>
    <t>http://www.discogs.com/Yes-Union/master/35939</t>
  </si>
  <si>
    <t>Union</t>
  </si>
  <si>
    <t>Nazareth (NB ikke hos Stein)</t>
  </si>
  <si>
    <t>Jan Terje Hoem, Haugesund</t>
  </si>
  <si>
    <t>Byttehandel mot Deathcrush, sendt 9.6 (Norgespakke 10kg), mottatt 11.6</t>
  </si>
  <si>
    <t>Slagerfabrikken</t>
  </si>
  <si>
    <t>HLP 77031</t>
  </si>
  <si>
    <t>http://www.discogs.com/Busserulls-%C3%85-D%C3%A5-Lo-Eg/release/2687516</t>
  </si>
  <si>
    <t>Numbers</t>
  </si>
  <si>
    <t>http://www.discogs.com/Cat-Stevens-Numbers/master/37425</t>
  </si>
  <si>
    <t>Gas 5</t>
  </si>
  <si>
    <t>Gør Det Noget</t>
  </si>
  <si>
    <t>http://www.discogs.com/Gasolin-G%C3%B8r-Det-Noget/master/110491</t>
  </si>
  <si>
    <t>Golden Avatar</t>
  </si>
  <si>
    <t>A Change Of Heart</t>
  </si>
  <si>
    <t>http://www.discogs.com/Golden-Avatar-A-Change-Of-Heart/master/71070</t>
  </si>
  <si>
    <t>På Väg</t>
  </si>
  <si>
    <t>http://www.discogs.com/Hoola-Bandoola-Band-P%C3%A5-V%C3%A4g/master/372406</t>
  </si>
  <si>
    <t>Fri Information</t>
  </si>
  <si>
    <t>Attention! Jimi Hendrix!</t>
  </si>
  <si>
    <t>http://www.discogs.com/Jimi-Hendrix-Attention-Jimi-Hendrix/release/2414270</t>
  </si>
  <si>
    <t>Unchain My Heart</t>
  </si>
  <si>
    <t>http://www.discogs.com/Joe-Cocker-Unchain-My-Heart/master/60829</t>
  </si>
  <si>
    <t>John Lennon &amp; Yoko Ono</t>
  </si>
  <si>
    <t>Double Fantasy</t>
  </si>
  <si>
    <t>http://www.discogs.com/John-Lennon-Yoko-Ono-Double-Fantasy/master/73013</t>
  </si>
  <si>
    <t>Comes A Time</t>
  </si>
  <si>
    <t>http://www.discogs.com/Neil-Young-Comes-A-Time/master/38457</t>
  </si>
  <si>
    <t>Nilsson</t>
  </si>
  <si>
    <t>The Point!</t>
  </si>
  <si>
    <t>http://www.discogs.com/Nilsson-The-Point/master/96897</t>
  </si>
  <si>
    <t>Peter Criss</t>
  </si>
  <si>
    <t>Out Of Control</t>
  </si>
  <si>
    <t>http://www.discogs.com/Peter-Criss-Out-Of-Control/master/239710</t>
  </si>
  <si>
    <t>So</t>
  </si>
  <si>
    <t>http://www.discogs.com/Peter-Gabriel-So/master/35759</t>
  </si>
  <si>
    <t>Sheer Heart Attack</t>
  </si>
  <si>
    <t>News Of The World</t>
  </si>
  <si>
    <t>http://www.discogs.com/Queen-News-Of-The-World/master/6414</t>
  </si>
  <si>
    <t>Difficult To Cure</t>
  </si>
  <si>
    <t>Rory Gallagher</t>
  </si>
  <si>
    <t>Against The Grain</t>
  </si>
  <si>
    <t>http://www.discogs.com/Rory-Gallagher-Against-The-Grain/master/36265</t>
  </si>
  <si>
    <t>Photo-Finish</t>
  </si>
  <si>
    <t>http://www.discogs.com/Rory-Gallagher-Photo-Finish/master/36303</t>
  </si>
  <si>
    <t>http://www.discogs.com/Saga-Heads-Or-Tales/master/42113</t>
  </si>
  <si>
    <t>Every Good Boy Deserves Favour</t>
  </si>
  <si>
    <t>http://www.discogs.com/Moody-Blues-Every-Good-Boy-Deserves-Favour/master/41295</t>
  </si>
  <si>
    <t>Seventh Sojourn</t>
  </si>
  <si>
    <t>http://www.discogs.com/Moody-Blues-Seventh-Sojourn/master/41317</t>
  </si>
  <si>
    <t>Great Hits</t>
  </si>
  <si>
    <t>http://www.discogs.com/Rolling-Stones-Great-Hits/master/52775</t>
  </si>
  <si>
    <t>http://www.discogs.com/Rolling-Stones-Great-Hits/release/1273423</t>
  </si>
  <si>
    <t>Where You Go I Go Roundabout ...Now!</t>
  </si>
  <si>
    <t>http://www.discogs.com/September-When-Where-You-Go-I-Go-Roundabout-Now/master/27485</t>
  </si>
  <si>
    <t>Thore Henki Holm Hansen</t>
  </si>
  <si>
    <t>Wanted Man "Genuine Outlaw Country"</t>
  </si>
  <si>
    <t>http://www.discogs.com/Thore-Henki-Holm-Hansen-Wanted-Man-Genuine-Outlaw-Country/release/4003616</t>
  </si>
  <si>
    <t>Vol. 1</t>
  </si>
  <si>
    <t>http://www.discogs.com/Traveling-Wilburys-Vol-1/master/43185</t>
  </si>
  <si>
    <t>Rock Of The U.K.</t>
  </si>
  <si>
    <t>http://www.discogs.com/Various-Rock-Of-The-UK/release/2271136</t>
  </si>
  <si>
    <t>Betalt forskudd for 10 (111), 16-6 e/avtale (=pakkepris)</t>
  </si>
  <si>
    <t>AC/DC</t>
  </si>
  <si>
    <t>Flick of the switch</t>
  </si>
  <si>
    <t>vg-/vg-</t>
  </si>
  <si>
    <t>http://www.discogs.com/ACDC-Flick-Of-The-Switch/master/8491</t>
  </si>
  <si>
    <t>Naturally</t>
  </si>
  <si>
    <t>http://www.discogs.com/JJ-Cale-Naturally/master/36220</t>
  </si>
  <si>
    <t>Defenders Of The Faith</t>
  </si>
  <si>
    <t>Kun innercover og LP</t>
  </si>
  <si>
    <t>http://www.discogs.com/Judas-Priest-Defenders-Of-The-Faith/master/26183</t>
  </si>
  <si>
    <t>Marillion </t>
  </si>
  <si>
    <t>Seasons end</t>
  </si>
  <si>
    <t>vg-/vg++</t>
  </si>
  <si>
    <t>http://www.discogs.com/Quincy-Jones-The-Dude/master/30926</t>
  </si>
  <si>
    <t>http://www.discogs.com/Saga-Saga/master/58992</t>
  </si>
  <si>
    <t>Silent knight </t>
  </si>
  <si>
    <t>vg+/vg+</t>
  </si>
  <si>
    <t>http://www.discogs.com/Saga-Silent-Knight/master/59001</t>
  </si>
  <si>
    <t>Saxon</t>
  </si>
  <si>
    <t>Denim and Leather</t>
  </si>
  <si>
    <t>http://www.discogs.com/Saxon-Denim-And-Leather/master/70712</t>
  </si>
  <si>
    <t>Cornerstone </t>
  </si>
  <si>
    <t>http://www.discogs.com/Styx-Cornerstone/master/115923</t>
  </si>
  <si>
    <t>Chris De Burgh</t>
  </si>
  <si>
    <t>Spark to a flame/best of</t>
  </si>
  <si>
    <t>http://www.discogs.com/Chris-de-Burgh-Spark-To-A-Flame-The-Very-Best-Of-Chris-de-Burgh/master/67714</t>
  </si>
  <si>
    <t>One night of sin</t>
  </si>
  <si>
    <t>http://www.discogs.com/Joe-Cocker-One-Night-Of-Sin/master/61007</t>
  </si>
  <si>
    <t>Street Fighting Years</t>
  </si>
  <si>
    <t>http://www.discogs.com/Simple-Minds-Street-Fighting-Years/master/58937</t>
  </si>
  <si>
    <t>The Sweet</t>
  </si>
  <si>
    <t>The Sweet 's Biggest hits</t>
  </si>
  <si>
    <t>-</t>
  </si>
  <si>
    <t>Sliten</t>
  </si>
  <si>
    <t>http://www.discogs.com/The-Sweet-The-Sweets-Biggest-Hits/master/227695</t>
  </si>
  <si>
    <t>Cutting crew</t>
  </si>
  <si>
    <t>Broadcast</t>
  </si>
  <si>
    <t>Cover har skade etter kniv/kutt</t>
  </si>
  <si>
    <t>http://www.discogs.com/Cutting-Crew-Broadcast/master/65301</t>
  </si>
  <si>
    <t>http://www.discogs.com/Cutting-Crew-Broadcast/release/473136</t>
  </si>
  <si>
    <t>The Best Of Rod Stewart</t>
  </si>
  <si>
    <t>http://www.discogs.com/Rod-Stewart-The-Best-Of-Rod-Stewart/master/110798</t>
  </si>
  <si>
    <t>The Getaway</t>
  </si>
  <si>
    <t>Stort navnetrekk med sort sprittusj bakside</t>
  </si>
  <si>
    <t>http://www.discogs.com/Chris-de-Burgh-The-Getaway/master/61168</t>
  </si>
  <si>
    <t>Byttehandel mot Mysteriis, etc, sendt 24.6, mottatt 25.6</t>
  </si>
  <si>
    <t>Bachman-Turner Overdrive</t>
  </si>
  <si>
    <t>http://www.discogs.com/Bachman-Turner-Overdrive-Bachman-Turner-Overdrive/master/116650</t>
  </si>
  <si>
    <t>Doctor Hook</t>
  </si>
  <si>
    <t>http://www.discogs.com/Doctor-Hook-And-The-Medicine-Show-Doctor-Hook/master/165654</t>
  </si>
  <si>
    <t>Sloppy Seconds</t>
  </si>
  <si>
    <t>http://www.discogs.com/Dr-Hook-The-Medicine-Show-Sloppy-Seconds/master/105111</t>
  </si>
  <si>
    <t>Dr. Hook</t>
  </si>
  <si>
    <t>A Little Bit More</t>
  </si>
  <si>
    <t>The Long Run</t>
  </si>
  <si>
    <t>http://www.discogs.com/Eagles-The-Long-Run/master/59516</t>
  </si>
  <si>
    <t>Ekseption (New Formula)</t>
  </si>
  <si>
    <t>Bingo</t>
  </si>
  <si>
    <t>http://www.discogs.com/Ekseption-New-Formula-Bingo/master/105608</t>
  </si>
  <si>
    <t>Blue Moves</t>
  </si>
  <si>
    <t>http://www.discogs.com/Elton-John-Blue-Moves/master/30558</t>
  </si>
  <si>
    <t>Captain Fantastic</t>
  </si>
  <si>
    <t>http://www.discogs.com/Elton-John-Captain-Fantastic-And-The-Brown-Dirt-Cowboy/master/30569</t>
  </si>
  <si>
    <t>Caribou</t>
  </si>
  <si>
    <t>http://www.discogs.com/Elton-John-Caribou/master/85565</t>
  </si>
  <si>
    <t>Don't Shoot Me I'm Only The Piano Player</t>
  </si>
  <si>
    <t>http://www.discogs.com/Elton-John-Dont-Shoot-Me-Im-Only-The-Piano-Player/master/30583</t>
  </si>
  <si>
    <t>Elvis Presley</t>
  </si>
  <si>
    <t>Moody Blue</t>
  </si>
  <si>
    <t>http://www.discogs.com/Elvis-Presley-Moody-Blue/master/133332</t>
  </si>
  <si>
    <t>Eric Clapton's Rainbow Concert (various guests)</t>
  </si>
  <si>
    <t>http://www.discogs.com/Eric-Clapton-Eric-Claptons-Rainbow-Concert/master/79006</t>
  </si>
  <si>
    <t>Hazel O'Connor</t>
  </si>
  <si>
    <t>Breaking Glass</t>
  </si>
  <si>
    <t>http://www.discogs.com/Hazel-OConnor-Breaking-Glass/master/166982</t>
  </si>
  <si>
    <t>Rock'n'Roll</t>
  </si>
  <si>
    <t>1974 (1978)</t>
  </si>
  <si>
    <t>http://www.discogs.com/Kansas-Kansas/release/1112052</t>
  </si>
  <si>
    <t>Leo Sayer</t>
  </si>
  <si>
    <t>http://www.discogs.com/Leo-Sayer-Leo-Sayer/master/90404</t>
  </si>
  <si>
    <t>Linda Ronstadt</t>
  </si>
  <si>
    <t>http://www.discogs.com/Linda-Ronstadt-Greatest-Hits/master/14658</t>
  </si>
  <si>
    <t>Living In The USA</t>
  </si>
  <si>
    <t>http://www.discogs.com/Linda-Ronstadt-Living-In-The-USA/master/14490</t>
  </si>
  <si>
    <t>Little Feat</t>
  </si>
  <si>
    <t>The Last Record</t>
  </si>
  <si>
    <t>http://www.discogs.com/Little-Feat-The-Last-Record-Album/master/119960</t>
  </si>
  <si>
    <t>Mud</t>
  </si>
  <si>
    <t>Mud Rock Vol. 2</t>
  </si>
  <si>
    <t>http://www.discogs.com/Mud-Mud-Rock-Vol-2/master/137934</t>
  </si>
  <si>
    <t>http://www.discogs.com/Mud-Mud-Rock-Vol-2/release/778992</t>
  </si>
  <si>
    <t>Roger Whittaker</t>
  </si>
  <si>
    <t>The Very best of</t>
  </si>
  <si>
    <t>http://www.discogs.com/Roger-Whittaker-The-Very-Best-Of-Roger-Whittaker-Vol-1/master/260518</t>
  </si>
  <si>
    <t>http://www.discogs.com/Roger-Whittaker-The-Very-Best-Of-Roger-Whittaker-Vol-1/release/774210</t>
  </si>
  <si>
    <t>Far Far Away (compilation)</t>
  </si>
  <si>
    <t>http://www.discogs.com/Slade-Far-Far-Away/release/1960700</t>
  </si>
  <si>
    <t>Play it Loud</t>
  </si>
  <si>
    <t>1970 (1974)</t>
  </si>
  <si>
    <t>http://www.discogs.com/Slade-Play-It-Loud/master/10016</t>
  </si>
  <si>
    <t>http://www.discogs.com/Slade-Play-It-Loud/release/1520820</t>
  </si>
  <si>
    <t>Svenne Och Lotta* Med Hep Stars*</t>
  </si>
  <si>
    <t>1966-68 (compilation)</t>
  </si>
  <si>
    <t>http://www.discogs.com/Svenne-Och-Lotta-Med-Hep-Stars-Svenne-Och-Lotta-Med-Hep-Stars-1966-1968/master/662597</t>
  </si>
  <si>
    <t>The Bellamy Brothers</t>
  </si>
  <si>
    <t>Featuring "Let Your Love Flow" (And Others)</t>
  </si>
  <si>
    <t>http://www.discogs.com/Bellamy-Brothers-The-Featuring-Let-Your-Love-Flow-And-Others/master/115637</t>
  </si>
  <si>
    <t>Plain &amp; Fancy</t>
  </si>
  <si>
    <t>http://www.discogs.com/Bellamy-Brothers-Plain-Fancy/master/191663</t>
  </si>
  <si>
    <t>http://www.discogs.com/Tobben-Ero-Fordums-Frukter-Friske-Fr%C3%B8/master/238222</t>
  </si>
  <si>
    <t>50 All Time Rock &amp; Roll Hits (2LP)</t>
  </si>
  <si>
    <t>http://www.discogs.com/Various-50-All-Time-Rock-Roll-Hits/release/2523809</t>
  </si>
  <si>
    <t>Various (Galt MacDermot)</t>
  </si>
  <si>
    <t>Hair (Original Soundtrack Recording) (2LP)</t>
  </si>
  <si>
    <t>http://www.discogs.com/Various-Hair-Original-Soundtrack-Recording/master/122896</t>
  </si>
  <si>
    <t>29-6, leveres som kurerpost via mora... (betalt) - mottatt 17-7</t>
  </si>
  <si>
    <t>Tom-Erik Løe</t>
  </si>
  <si>
    <t>Mottatt ca 10. juli, inners, platstcovers OK, New York og Island må renses</t>
  </si>
  <si>
    <t>In Concert (3LP)</t>
  </si>
  <si>
    <t>Live in New York (2LP)</t>
  </si>
  <si>
    <t>Weird scenes inside the goldmine (2LP, compilation)</t>
  </si>
  <si>
    <t>Absolutely Live (2LP)</t>
  </si>
  <si>
    <t>http://www.discogs.com/Doors-Absolutely-Live/master/45403</t>
  </si>
  <si>
    <t>http://www.discogs.com/Doors-Absolutely-Live/release/4621377</t>
  </si>
  <si>
    <t>LA Woman</t>
  </si>
  <si>
    <t>In the wake of Poseidon</t>
  </si>
  <si>
    <t>Lizard</t>
  </si>
  <si>
    <t>Islands</t>
  </si>
  <si>
    <t>Total u/porto</t>
  </si>
  <si>
    <t>Norgespakke (&lt; 10kg)</t>
  </si>
  <si>
    <t>Total m/porto</t>
  </si>
  <si>
    <t>21-7, betalt for 7 med porto, 23-7, sendes ca 24-7, 1948 gram med plastcover!, mottatt 5-8</t>
  </si>
  <si>
    <t>EPC 84361</t>
  </si>
  <si>
    <t>Inkl 7' singel</t>
  </si>
  <si>
    <t>http://www.discogs.com/Jim-Steinman-Bad-For-Good/release/884315</t>
  </si>
  <si>
    <t>http://www.discogs.com/sell/release/884315?sort=price%2Cdesc&amp;ev=rb</t>
  </si>
  <si>
    <t>Just One Night (2LP)</t>
  </si>
  <si>
    <t>http://www.discogs.com/Eric-Clapton-Just-One-Night/master/84054</t>
  </si>
  <si>
    <t>Lord of The Ages</t>
  </si>
  <si>
    <t>9286 823</t>
  </si>
  <si>
    <t>http://www.discogs.com/Magna-Carta-Lord-Of-The-Ages/master/90127</t>
  </si>
  <si>
    <t>http://www.discogs.com/Magna-Carta-Lord-Of-The-Ages/release/2590236</t>
  </si>
  <si>
    <t>http://www.discogs.com/sell/release/2590236?sort=price%2Cdesc&amp;ev=rb</t>
  </si>
  <si>
    <t>The Rolling Stones</t>
  </si>
  <si>
    <t>Aftermath </t>
  </si>
  <si>
    <t>6835 108</t>
  </si>
  <si>
    <t>Starless and Bible Black</t>
  </si>
  <si>
    <t>1974 (1977)</t>
  </si>
  <si>
    <t>2459 348</t>
  </si>
  <si>
    <t>http://www.discogs.com/King-Crimson-Starless-And-Bible-Black/master/520</t>
  </si>
  <si>
    <t>http://www.discogs.com/King-Crimson-Starless-And-Bible-Black/release/3143681</t>
  </si>
  <si>
    <t>http://www.discogs.com/sell/release/3143681?sort=price%2Cdesc&amp;ev=rb</t>
  </si>
  <si>
    <t>Thomas Tylman, Oslo</t>
  </si>
  <si>
    <t>Avtalt, 29-7, sendes 30.7, betalt Norgespakke, hentet fredag 31-7, knall leveranse med masse tynne plastcover til senere bruk</t>
  </si>
  <si>
    <t>Madrugada</t>
  </si>
  <si>
    <t>Industrial Silence (2LP)</t>
  </si>
  <si>
    <t>http://www.discogs.com/Madrugada-Industrial-Silence/master/179233</t>
  </si>
  <si>
    <t>http://www.discogs.com/Madrugada-Industrial-Silence/release/3198498</t>
  </si>
  <si>
    <t>http://www.discogs.com/sell/release/3198498?sort=price%2Cdesc&amp;ev=rb</t>
  </si>
  <si>
    <t>Nirvana</t>
  </si>
  <si>
    <t>Nevermind</t>
  </si>
  <si>
    <t>1991(1997)</t>
  </si>
  <si>
    <t>Simply Vinyl/Geffen Records</t>
  </si>
  <si>
    <t>SVLP 0038</t>
  </si>
  <si>
    <t>http://www.discogs.com/Nirvana-Nevermind/master/13814</t>
  </si>
  <si>
    <t>http://www.discogs.com/Nirvana-Nevermind/release/504129</t>
  </si>
  <si>
    <t>http://www.discogs.com/sell/release/504129?sort=price%2Cdesc&amp;ev=rb</t>
  </si>
  <si>
    <t>Unplugged</t>
  </si>
  <si>
    <t>1994 (repress)</t>
  </si>
  <si>
    <t>SVLP 053</t>
  </si>
  <si>
    <t>http://www.discogs.com/Nirvana-MTV-Unplugged-In-New-York/master/22433</t>
  </si>
  <si>
    <t>http://www.discogs.com/Nirvana-MTV-Unplugged-In-New-York/release/504146</t>
  </si>
  <si>
    <t>http://www.discogs.com/sell/release/504146?sort=price%2Cdesc&amp;ev=rb</t>
  </si>
  <si>
    <t>1970 (2014)</t>
  </si>
  <si>
    <t>http://www.discogs.com/Led-Zeppelin-Led-Zeppelin-III/master/4199</t>
  </si>
  <si>
    <t>http://www.discogs.com/Led-Zeppelin-Led-Zeppelin-III/release/5734538</t>
  </si>
  <si>
    <t>http://www.discogs.com/sell/release/5734538?sort=price%2Cdesc&amp;ev=rb</t>
  </si>
  <si>
    <t>We Sold Our Soul For Rock 'N' Roll (2LP)</t>
  </si>
  <si>
    <t>6641 335</t>
  </si>
  <si>
    <t>http://www.discogs.com/Black-Sabbath-We-Sold-Our-Soul-For-Rock-N-Roll/master/5569</t>
  </si>
  <si>
    <t>http://www.discogs.com/Black-Sabbath-We-Sold-Our-Soul-For-Rock-N-Roll/release/861251</t>
  </si>
  <si>
    <t>http://www.discogs.com/sell/release/861251?sort=price%2Cdesc&amp;ev=rb</t>
  </si>
  <si>
    <t>10-8, betalt 350</t>
  </si>
  <si>
    <t>Pakke 1</t>
  </si>
  <si>
    <t>Forede Innercover - 2kg - sendes mandag 11-8, mottatt fredag på døra</t>
  </si>
  <si>
    <t>Pakke 2</t>
  </si>
  <si>
    <t>Forede Innercover - 2kg - sendt mandag 18-8 mottatt torsdag på døra</t>
  </si>
  <si>
    <t>Audun Furnes Ramsvik, Narvik</t>
  </si>
  <si>
    <t>Selger lot på første 19 hbo 400 (avtalt kr 400 inkl porto! for alle 24), Norges-/bedriftspakke sendt ti 18-8, hentet 25-8 på posten</t>
  </si>
  <si>
    <t>Burl Ives</t>
  </si>
  <si>
    <t>The Best of Burl Ives</t>
  </si>
  <si>
    <t>http://www.discogs.com/Burl-Ives-The-Best-Of/release/1716641</t>
  </si>
  <si>
    <t>Welcome To The Pleasuredome</t>
  </si>
  <si>
    <t>Grymlings</t>
  </si>
  <si>
    <t>svens band</t>
  </si>
  <si>
    <t>http://www.discogs.com/Grymlings-Grymlings/master/196518</t>
  </si>
  <si>
    <t>http://www.discogs.com/Grymlings-Grymlings/release/2001407</t>
  </si>
  <si>
    <t>En natt forbi</t>
  </si>
  <si>
    <t>http://www.discogs.com/Jan-Eggum-En-Natt-Forbi/master/391954</t>
  </si>
  <si>
    <t>http://www.discogs.com/Jan-Eggum-En-Natt-Forbi/release/3277866</t>
  </si>
  <si>
    <t>Makeup</t>
  </si>
  <si>
    <t>http://www.discogs.com/Jonas-Fjeld-Band-Makeup/release/4489363</t>
  </si>
  <si>
    <t>Mikael Wiehe</t>
  </si>
  <si>
    <t>I Sverige (2LP)</t>
  </si>
  <si>
    <t>http://www.discogs.com/Mikael-Wiehe-I-Sverige/master/326039</t>
  </si>
  <si>
    <t>http://www.discogs.com/Mikael-Wiehe-I-Sverige/release/1446107</t>
  </si>
  <si>
    <t>Paul Roberts</t>
  </si>
  <si>
    <t>Kettle Drum Blues</t>
  </si>
  <si>
    <t>http://www.discogs.com/Paul-Roberts-Kettle-Drum-Blues/master/411394</t>
  </si>
  <si>
    <t>Paul Young</t>
  </si>
  <si>
    <t>No Parlez</t>
  </si>
  <si>
    <t>http://www.discogs.com/Paul-Young-No-Parlez/master/197522</t>
  </si>
  <si>
    <t>In Europe 1988</t>
  </si>
  <si>
    <t>http://www.discogs.com/Pink-Floyd-En-Espa%C3%B1a-Julio-1988/master/406463</t>
  </si>
  <si>
    <t>http://www.discogs.com/Pink-Floyd-In-Europe-1988/release/3077375</t>
  </si>
  <si>
    <t>http://www.discogs.com/sell/list?sort=price%2Cdesc&amp;master_id=406463&amp;ev=mb</t>
  </si>
  <si>
    <t>Rank &amp; File</t>
  </si>
  <si>
    <t>Long Gone Dead</t>
  </si>
  <si>
    <t>http://www.discogs.com/Rank-File-Long-Gone-Dead/master/216589</t>
  </si>
  <si>
    <t>Reidar Larsen</t>
  </si>
  <si>
    <t>You Don't Have To Be Black To Be Blue</t>
  </si>
  <si>
    <t>http://www.discogs.com/Reidar-Larsen-You-Dont-Have-To-Be-Black-To-Be-Blue/master/528429</t>
  </si>
  <si>
    <t>http://www.discogs.com/Reidar-Larsen-You-Dont-Have-To-Be-Black-To-Be-Blue/release/3932764</t>
  </si>
  <si>
    <t>Kringkastingsorkesteret</t>
  </si>
  <si>
    <t>Ut mot havet</t>
  </si>
  <si>
    <t>http://www.discogs.com/Rune-Rudberg-Ut-Mot-Havet/master/684261</t>
  </si>
  <si>
    <t>http://www.discogs.com/Rune-Rudberg-Ut-Mot-Havet/release/5107817</t>
  </si>
  <si>
    <t>The Sensational Alex Harvey band</t>
  </si>
  <si>
    <t>Vambo Rools</t>
  </si>
  <si>
    <t>http://www.discogs.com/Sensational-Alex-Harvey-Band-Big-Hits-And-Close-Shaves/master/303992</t>
  </si>
  <si>
    <t>Tommy Körberg</t>
  </si>
  <si>
    <t>...är...</t>
  </si>
  <si>
    <t>http://www.discogs.com/Tommy-K%C3%B6rberg-%C3%A4r/master/686005</t>
  </si>
  <si>
    <t>http://www.discogs.com/Tommy-K%C3%B6rberg-%C3%A4r/release/2530732</t>
  </si>
  <si>
    <t>Det beste fra norsktoppen</t>
  </si>
  <si>
    <t>http://www.discogs.com/Unknown-Artist-Det-Beste-Fra-Norsktoppen/release/1716066</t>
  </si>
  <si>
    <t>La Grande Storia Del Rock 19 (Percy Sledge, The Platters, etc)</t>
  </si>
  <si>
    <t>Italia</t>
  </si>
  <si>
    <t>http://www.discogs.com/Various-La-Grande-Storia-Del-Rock-19/release/4481524</t>
  </si>
  <si>
    <t>Road House - The Original Motion Picture Soundtrack</t>
  </si>
  <si>
    <t>http://www.discogs.com/Various-Road-House-The-Original-Motion-Picture-Soundtrack/master/181490</t>
  </si>
  <si>
    <t>Buffy Saint-Marie</t>
  </si>
  <si>
    <t>I'm Gonna Be A Country Girl Again</t>
  </si>
  <si>
    <t>http://www.discogs.com/Buffy-Sainte-Marie-Im-Gonna-Be-A-Country-Girl-Again/master/290282</t>
  </si>
  <si>
    <t>Procol Harum</t>
  </si>
  <si>
    <t>A Whiter Shade Of Pale / A Salty Dog (2 original LPs)</t>
  </si>
  <si>
    <t>http://www.discogs.com/Procol-Harum-A-Whiter-Shade-Of-Pale-A-Salty-Dog/master/67322</t>
  </si>
  <si>
    <t>Randy Newman</t>
  </si>
  <si>
    <t>Trouble In Paradise</t>
  </si>
  <si>
    <t>http://www.discogs.com/Randy-Newman-Trouble-In-Paradise/master/149903</t>
  </si>
  <si>
    <t>For Ladies Only</t>
  </si>
  <si>
    <t>http://www.discogs.com/Steppenwolf-For-Ladies-Only/master/159548</t>
  </si>
  <si>
    <t>The Rossington Band</t>
  </si>
  <si>
    <t>Love Your Man</t>
  </si>
  <si>
    <t>http://www.discogs.com/Rossington-Band-Love-Your-Man/master/527608</t>
  </si>
  <si>
    <t>Decade (kun LP2 av 3, ikke cover, løs vinyl i innercover)</t>
  </si>
  <si>
    <t>Reprise records</t>
  </si>
  <si>
    <t>REP 64037</t>
  </si>
  <si>
    <t>-/vg+</t>
  </si>
  <si>
    <t>NB: Ligger i cover med Harvest</t>
  </si>
  <si>
    <t>http://www.discogs.com/Neil-Young-Decade/master/38466</t>
  </si>
  <si>
    <t>http://www.discogs.com/Neil-Young-Decade/release/731849</t>
  </si>
  <si>
    <t>OBS beregning 3 rader under...</t>
  </si>
  <si>
    <t>16-8, kjøpt fra liste, betalt 17-8, sendt 18-8 (kun 2 med plastcover pga vekt), mottatt 26-8</t>
  </si>
  <si>
    <t>6360 162</t>
  </si>
  <si>
    <t>ex- / ex</t>
  </si>
  <si>
    <t>org inner, tekster</t>
  </si>
  <si>
    <t>http://www.discogs.com/Dire-Straits-Dire-Straits/master/23759</t>
  </si>
  <si>
    <t>Lodger</t>
  </si>
  <si>
    <t>PL 13254</t>
  </si>
  <si>
    <t>ex / ex</t>
  </si>
  <si>
    <t>http://www.discogs.com/David-Bowie-Lodger/master/22318</t>
  </si>
  <si>
    <t>http://www.discogs.com/David-Bowie-Lodger/release/2583297</t>
  </si>
  <si>
    <t>http://www.discogs.com/sell/release/2583297?sort=price%2Cdesc&amp;ev=rb</t>
  </si>
  <si>
    <t>Dreamboat Annie</t>
  </si>
  <si>
    <t>ARTY 139</t>
  </si>
  <si>
    <t>ex / ex-</t>
  </si>
  <si>
    <t>http://www.discogs.com/Heart-Dreamboat-Annie/master/67566</t>
  </si>
  <si>
    <t>http://www.discogs.com/Heart-Dreamboat-Annie/release/679535</t>
  </si>
  <si>
    <t>KIR 32224</t>
  </si>
  <si>
    <t>http://www.discogs.com/Kansas-Song-For-America/release/1426056</t>
  </si>
  <si>
    <t>http://www.discogs.com/sell/release/1426056?sort=price%2Cdesc&amp;ev=rb</t>
  </si>
  <si>
    <t>Turn Of Cards</t>
  </si>
  <si>
    <t>ex / vg+</t>
  </si>
  <si>
    <t>org hvit UK inner fra 1975</t>
  </si>
  <si>
    <t>http://www.discogs.com/sell/release/1267441?sort=price%2Cdesc&amp;ev=rb</t>
  </si>
  <si>
    <t>Sladest  w/booklet</t>
  </si>
  <si>
    <t>Polydor ‎</t>
  </si>
  <si>
    <t>2383 237</t>
  </si>
  <si>
    <t>vg+ / vg+</t>
  </si>
  <si>
    <t>g/f, inkl insert/booklet, punch hole</t>
  </si>
  <si>
    <t>http://www.discogs.com/Slade-Sladest/release/779068</t>
  </si>
  <si>
    <t>The Wings</t>
  </si>
  <si>
    <t>Band On The Run w/poster</t>
  </si>
  <si>
    <t>1c062-05503</t>
  </si>
  <si>
    <t>Inkl stor poster med masse bilder</t>
  </si>
  <si>
    <t>http://www.discogs.com/Paul-McCartney-Wings-Band-On-The-Run/release/1452362</t>
  </si>
  <si>
    <t>http://www.discogs.com/sell/release/1452362?sort=price%2Cdesc&amp;ev=rb</t>
  </si>
  <si>
    <t>Fra 2-9 (glemte sende 4titler)</t>
  </si>
  <si>
    <t>Don't Be Fooled By The Name</t>
  </si>
  <si>
    <t>EMA 764</t>
  </si>
  <si>
    <t>Litt ringwear bak, org inner</t>
  </si>
  <si>
    <t>http://www.discogs.com/Geordie-Dont-Be-Fooled-By-The-Name/master/304160</t>
  </si>
  <si>
    <t>http://www.discogs.com/Geordie-Dont-Be-Fooled-By-The-Name/release/6656263</t>
  </si>
  <si>
    <t>http://www.discogs.com/sell/release/6656263?sort=price%2Cdesc&amp;ev=rb</t>
  </si>
  <si>
    <t>Karianne Stenbock, Halden</t>
  </si>
  <si>
    <t>Betalt 15-9, Norgespakke sendt 18-9, mottatt mandag 21-9, slitte plater</t>
  </si>
  <si>
    <t>Small Faces</t>
  </si>
  <si>
    <t>1966 (1969)</t>
  </si>
  <si>
    <t>http://www.discogs.com/Small-Faces-Small-Faces/master/304383</t>
  </si>
  <si>
    <t>http://www.discogs.com/Small-Faces-Small-Faces/release/4168453</t>
  </si>
  <si>
    <t>http://www.discogs.com/sell/release/4168453?sort=price%2Cdesc&amp;ev=rb</t>
  </si>
  <si>
    <t>No2</t>
  </si>
  <si>
    <t>LK.4661</t>
  </si>
  <si>
    <t>Unboxed Decca, mono</t>
  </si>
  <si>
    <t>http://www.discogs.com/Rolling-Stones-Volumen-No-2/master/54105</t>
  </si>
  <si>
    <t>http://www.discogs.com/Rolling-Stones-No-2/release/926353</t>
  </si>
  <si>
    <t>http://www.discogs.com/sell/release/926353?sort=price%2Cdesc&amp;ev=rb</t>
  </si>
  <si>
    <t>Out Of Our Heads</t>
  </si>
  <si>
    <t>LK.4725</t>
  </si>
  <si>
    <t>UK (NCB/GEMA/BIEM)</t>
  </si>
  <si>
    <t>Unboxed Decca, mono, ripe side B (brennmerke?)</t>
  </si>
  <si>
    <t>http://www.discogs.com/The-Rolling-Stones-Out-Of-Our-Heads/master/194321</t>
  </si>
  <si>
    <t>http://www.discogs.com/Rolling-Stones-Out-Of-Our-Heads/release/6848614</t>
  </si>
  <si>
    <t>http://www.discogs.com/sell/release/6848614?sort=price%2Cdesc&amp;ev=rb</t>
  </si>
  <si>
    <t>Aftermath</t>
  </si>
  <si>
    <t>LK 4786</t>
  </si>
  <si>
    <t>Unboxed Decca, mono, rift og avrift bak på cover</t>
  </si>
  <si>
    <t>http://www.discogs.com/The-Rolling-Stones-Aftermath/master/30194</t>
  </si>
  <si>
    <t>http://www.discogs.com/Rolling-Stones-Aftermath/release/5936175</t>
  </si>
  <si>
    <t>http://www.discogs.com/sell/release/5936175?sort=price%2Cdesc&amp;ev=rb</t>
  </si>
  <si>
    <t>Between the Burrons</t>
  </si>
  <si>
    <t>SKL.4852</t>
  </si>
  <si>
    <t>Unboxed Decca</t>
  </si>
  <si>
    <t>http://www.discogs.com/The-Rolling-Stones-Between-The-Buttons/master/30241</t>
  </si>
  <si>
    <t>http://www.discogs.com/Rolling-Stones-Between-The-Buttons/release/1160924</t>
  </si>
  <si>
    <t>http://www.discogs.com/sell/release/1160924?sort=price%2Cdesc&amp;ev=rb</t>
  </si>
  <si>
    <t>Flowers</t>
  </si>
  <si>
    <t>SKL.4888</t>
  </si>
  <si>
    <t>http://www.discogs.com/Rolling-Stones-Flowers/master/30396</t>
  </si>
  <si>
    <t>http://www.discogs.com/Rolling-Stones-Flowers/release/2264882</t>
  </si>
  <si>
    <t>http://www.discogs.com/sell/release/2264882?sort=price%2Cdesc&amp;ev=rb</t>
  </si>
  <si>
    <t>SKL.5065</t>
  </si>
  <si>
    <t>Boxed Decca (original)</t>
  </si>
  <si>
    <t>http://www.discogs.com/Rolling-Stones-Get-Yer-Ya-Yas-Out-The-Rolling-Stones-In-Concert/release/1151061</t>
  </si>
  <si>
    <t>http://www.discogs.com/sell/release/1151061?sort=price%2Cdesc&amp;ev=rb</t>
  </si>
  <si>
    <t>Tom Inge Ausland</t>
  </si>
  <si>
    <t>Gjerstad, leverer i Arendal</t>
  </si>
  <si>
    <t>http://www.discogs.com/Deep-Purple-Deep-Purple-In-Rock/master/1439</t>
  </si>
  <si>
    <t>Live  (2LP)</t>
  </si>
  <si>
    <t>Eagle Rock</t>
  </si>
  <si>
    <t>http://www.discogs.com/Titanic-Eagle-Rock/master/327880</t>
  </si>
  <si>
    <t>Erik Engen, Nedenes, kurerpost, 9-10</t>
  </si>
  <si>
    <t>Kari Bremnes</t>
  </si>
  <si>
    <t>Reise (2LP)</t>
  </si>
  <si>
    <t>http://www.discogs.com/Kari-Bremnes-Reise/master/262094</t>
  </si>
  <si>
    <t>http://www.discogs.com/Kari-Bremnes-Reise/release/2357486</t>
  </si>
  <si>
    <t>http://www.discogs.com/sell/release/2357486?ev=rb</t>
  </si>
  <si>
    <t>Within Temptation</t>
  </si>
  <si>
    <t>The Silent Force (CD)</t>
  </si>
  <si>
    <t>http://www.discogs.com/Within-Temptation-The-Silent-Force/master/10702</t>
  </si>
  <si>
    <t>Indelibly Stamped</t>
  </si>
  <si>
    <t>1971 (1977)</t>
  </si>
  <si>
    <t>AMLH 64306</t>
  </si>
  <si>
    <t>http://www.discogs.com/Supertramp-Indelibly-Stamped/release/3668634</t>
  </si>
  <si>
    <t>http://www.discogs.com/sell/release/3668634?sort=price%2Cdesc&amp;ev=rb</t>
  </si>
  <si>
    <t>Sheik Yerbouti (2LP)</t>
  </si>
  <si>
    <t>g/f, liten avrift bak nederst ved åpning (ca 1x2cm)</t>
  </si>
  <si>
    <t>Hellbillies (CD) (ikke betalt)</t>
  </si>
  <si>
    <t>Sol Over Livet</t>
  </si>
  <si>
    <t>http://www.discogs.com/Hellbillies-Sol-Over-Livet/master/638542</t>
  </si>
  <si>
    <t>http://www.discogs.com/Hellbillies-Sol-Over-Livet/release/2220137</t>
  </si>
  <si>
    <t>http://www.discogs.com/sell/release/2220137?sort=price%2Cdesc&amp;ev=rb</t>
  </si>
  <si>
    <t>Greatest (betalt 9.4)</t>
  </si>
  <si>
    <t>Identity</t>
  </si>
  <si>
    <t>School's Out (WB 56 007 - repress)</t>
  </si>
  <si>
    <t>Allan Holdsworth with I.O.U.</t>
  </si>
  <si>
    <t>Metal Fatigue</t>
  </si>
  <si>
    <t>Enigma Records</t>
  </si>
  <si>
    <t>72 002-1</t>
  </si>
  <si>
    <t>The Sham Mirrors</t>
  </si>
  <si>
    <t>Ring Of Hands</t>
  </si>
  <si>
    <t>1970 (1973)</t>
  </si>
  <si>
    <t>Epic </t>
  </si>
  <si>
    <t>E 30128</t>
  </si>
  <si>
    <t>slitt cover</t>
  </si>
  <si>
    <t>NCB DANMARK</t>
  </si>
  <si>
    <t>NOEN HAIRLINES OG SKYGGER</t>
  </si>
  <si>
    <t>Ayreonauts Only (compilation)</t>
  </si>
  <si>
    <t>Into The Electric Castle - A Space Opera</t>
  </si>
  <si>
    <t>Universal Migrator Part 2: Flight Of The Migrator</t>
  </si>
  <si>
    <t>eyes of the universe</t>
  </si>
  <si>
    <t>cbs 85959</t>
  </si>
  <si>
    <t>Heaven &amp; Hell (CD)</t>
  </si>
  <si>
    <t>Heaven and hell</t>
  </si>
  <si>
    <t>Some enchanted evening</t>
  </si>
  <si>
    <t>CBS 32034</t>
  </si>
  <si>
    <t>Biograph  - 5LP boks</t>
  </si>
  <si>
    <t>CBS 66509</t>
  </si>
  <si>
    <t>Two booklets</t>
  </si>
  <si>
    <t>CBS 32308</t>
  </si>
  <si>
    <t>Planet Waves</t>
  </si>
  <si>
    <t>ILPS 9261</t>
  </si>
  <si>
    <t>http://www.discogs.com/master/view/28123</t>
  </si>
  <si>
    <t>http://www.discogs.com/Bob-Dylan-Planet-Waves/release/726642</t>
  </si>
  <si>
    <t>http://www.discogs.com/sell/release/726642?sort=price%2Cdesc&amp;ev=rb</t>
  </si>
  <si>
    <t>Slow Train Coming</t>
  </si>
  <si>
    <t>CBS 86095</t>
  </si>
  <si>
    <t>The River</t>
  </si>
  <si>
    <t>Carlos Santana</t>
  </si>
  <si>
    <t>Havana Moon</t>
  </si>
  <si>
    <t>https://www.facebook.com/photo.php?fbid=10152182308896567&amp;set=oa.642670355830671&amp;type=3&amp;permPage=1</t>
  </si>
  <si>
    <t> ICD 1</t>
  </si>
  <si>
    <t>g++/vg+/vg-/vg+/vg+</t>
  </si>
  <si>
    <t>g/f, sleeve g++ vinyl side 1 vg+ side 2 har noen striper side 3&amp;4 vg+</t>
  </si>
  <si>
    <t>http://www.discogs.com/Colosseum-Colosseum-Live/master/37468</t>
  </si>
  <si>
    <t>http://www.discogs.com/Colosseum-Colosseum-Live/release/993259</t>
  </si>
  <si>
    <t>http://www.discogs.com/sell/release/993259?sort=price%2Cdesc&amp;ev=rb</t>
  </si>
  <si>
    <t>Chronicle The 20 greatest hits (2LP)</t>
  </si>
  <si>
    <t>Aladdin Sane</t>
  </si>
  <si>
    <t>1973 (1981)</t>
  </si>
  <si>
    <t>RCA International</t>
  </si>
  <si>
    <t> INTS 5067</t>
  </si>
  <si>
    <t>1977 (1981)</t>
  </si>
  <si>
    <t> INTS 5066</t>
  </si>
  <si>
    <t>Made in Japan (2LP)</t>
  </si>
  <si>
    <t>1C 188-93 915/916</t>
  </si>
  <si>
    <t>g/vg-</t>
  </si>
  <si>
    <t>Black Celebration</t>
  </si>
  <si>
    <t>Construction Time Again</t>
  </si>
  <si>
    <t>The Singles 81 - 85</t>
  </si>
  <si>
    <t>Holy Diver </t>
  </si>
  <si>
    <t>Dollie de luxe</t>
  </si>
  <si>
    <t>Which Witch på Slottsfjellet</t>
  </si>
  <si>
    <t>Which Witch</t>
  </si>
  <si>
    <t>Which Witch (2LP) - signert av Bjørnov &amp; Adrian</t>
  </si>
  <si>
    <t>Live at the Marquee</t>
  </si>
  <si>
    <t>Los Angeles, California - 5/18/98 (Live)</t>
  </si>
  <si>
    <t>Score - 20th Anniversary World Tour</t>
  </si>
  <si>
    <t>The Majesty Demos 1985-1986</t>
  </si>
  <si>
    <t>RSO – 2658 135</t>
  </si>
  <si>
    <t>The Inner Circle</t>
  </si>
  <si>
    <t>Blueprint</t>
  </si>
  <si>
    <t>The Best Of George Harrison</t>
  </si>
  <si>
    <t>Music For Pleasure</t>
  </si>
  <si>
    <t>MFP 50523</t>
  </si>
  <si>
    <t>Les Cinq Saisons</t>
  </si>
  <si>
    <t>Little Queen</t>
  </si>
  <si>
    <t>Portrait </t>
  </si>
  <si>
    <t>S PRT 82075</t>
  </si>
  <si>
    <t>Performance Rockin' The Fillmore</t>
  </si>
  <si>
    <t>395 145-1</t>
  </si>
  <si>
    <t>Inxs</t>
  </si>
  <si>
    <t>Listen Like thieves</t>
  </si>
  <si>
    <t>Mercury </t>
  </si>
  <si>
    <t>824 957-1</t>
  </si>
  <si>
    <t>Holland </t>
  </si>
  <si>
    <t>Shabooh Shoobah</t>
  </si>
  <si>
    <t>812 084-1</t>
  </si>
  <si>
    <t>Subterrania</t>
  </si>
  <si>
    <t>Jason &amp; The Scorchers</t>
  </si>
  <si>
    <t>Lost &amp; Found</t>
  </si>
  <si>
    <t>Aqualung </t>
  </si>
  <si>
    <t>Heavy Horses</t>
  </si>
  <si>
    <t>john lennon</t>
  </si>
  <si>
    <t>The john lennon collection</t>
  </si>
  <si>
    <t>Turbo</t>
  </si>
  <si>
    <t>Angling Feelings</t>
  </si>
  <si>
    <t>The Black Halo</t>
  </si>
  <si>
    <t>Discipline</t>
  </si>
  <si>
    <t>In The Wake Of Poseidon</t>
  </si>
  <si>
    <t>Larks' Tongues In Aspic</t>
  </si>
  <si>
    <t>http://www.discogs.com/marketplace?release_id=2038361&amp;ev=rb</t>
  </si>
  <si>
    <t>Liten cut-off, navnetrekk bak, nesten utvisket</t>
  </si>
  <si>
    <t>Uomo di Pezza</t>
  </si>
  <si>
    <t>http://www.discogs.com/marketplace?release_id=4699428&amp;ev=rb</t>
  </si>
  <si>
    <t>SS 2-200</t>
  </si>
  <si>
    <t>orginale innersleeves og utbrett insert med dette er i meget bra stand, kanter tapet</t>
  </si>
  <si>
    <t>Gimme Back my Bullets</t>
  </si>
  <si>
    <t>6.22 466 – MCA 2170</t>
  </si>
  <si>
    <t>One more from the Road</t>
  </si>
  <si>
    <t>MCA2-6001</t>
  </si>
  <si>
    <t>vg(+)/vg-/vg+/vg+/g</t>
  </si>
  <si>
    <t>vinyl side 1 vg- side 4 g (har to små stygge striper) side 2&amp; 3 vg+</t>
  </si>
  <si>
    <t>http://www.discogs.com/Lynyrd-Skynyrd-One-More-From-The-Road/master/70583</t>
  </si>
  <si>
    <t>http://www.discogs.com/Lynyrd-Skynyrd-One-More-From-The-Road/release/4286584</t>
  </si>
  <si>
    <t>Second Helping</t>
  </si>
  <si>
    <t>MZPS 7345 / 6.21802 AO</t>
  </si>
  <si>
    <t>http://www.discogs.com/Lynyrd-Skynyrd-Second-Helping/master/70584</t>
  </si>
  <si>
    <t>http://www.discogs.com/Lynyrd-Skynyrd-Second-Helping/release/6163846</t>
  </si>
  <si>
    <t>http://www.discogs.com/sell/release/3176070?sort=price%2Cdesc&amp;ev=rb</t>
  </si>
  <si>
    <t>Mike Oldfield, Sally Oldfield, Pekka Pohjola</t>
  </si>
  <si>
    <t>Må vaskes</t>
  </si>
  <si>
    <t>Testimony</t>
  </si>
  <si>
    <t>NB: Decade LP2 Ligger i cover med Harvest</t>
  </si>
  <si>
    <t>Ceremony</t>
  </si>
  <si>
    <t>Morningrise</t>
  </si>
  <si>
    <t>Per Un Amico</t>
  </si>
  <si>
    <t>Celestial Entrance</t>
  </si>
  <si>
    <t>Live Evolution</t>
  </si>
  <si>
    <t>*Holland</t>
  </si>
  <si>
    <t>Fables Of The Reconstruction</t>
  </si>
  <si>
    <t> ILP 26525</t>
  </si>
  <si>
    <t>g/f, orginal inner, norsk plate, engelsk cover</t>
  </si>
  <si>
    <t>Wall Street Voodoo</t>
  </si>
  <si>
    <t>Roy Wood</t>
  </si>
  <si>
    <t>Boulders</t>
  </si>
  <si>
    <t>Harvest </t>
  </si>
  <si>
    <t>SHVL 803</t>
  </si>
  <si>
    <t>Moonflower</t>
  </si>
  <si>
    <t>Moonflower (2lp)</t>
  </si>
  <si>
    <t>Love at first sting</t>
  </si>
  <si>
    <t>The concert in central park</t>
  </si>
  <si>
    <t>Feel Euphoria</t>
  </si>
  <si>
    <t>Kindness in Strangers</t>
  </si>
  <si>
    <t>Paradise Lost</t>
  </si>
  <si>
    <t>The Damnation Game</t>
  </si>
  <si>
    <t>The Odyssey</t>
  </si>
  <si>
    <t>Road to nowhere/tv man + live bonusmaxi</t>
  </si>
  <si>
    <t>The name of this band is Talking Heads  (2LP)</t>
  </si>
  <si>
    <t>Not as Good as the Book</t>
  </si>
  <si>
    <t>The Music that Did Alone</t>
  </si>
  <si>
    <t>Rock Of Ages The Band In Concert (2LP)</t>
  </si>
  <si>
    <t>SABB 11045</t>
  </si>
  <si>
    <t>Rock 'n Roll Music</t>
  </si>
  <si>
    <t>med 4 bilder av Paul. John, George og Ringo</t>
  </si>
  <si>
    <t>With The Beatles (Parlophone stereo 3045) – YEX 110-2</t>
  </si>
  <si>
    <t>96-0269-1</t>
  </si>
  <si>
    <t>EKS-74007</t>
  </si>
  <si>
    <t>Adam &amp; Eve</t>
  </si>
  <si>
    <t>The Rainmaker</t>
  </si>
  <si>
    <t>Unfold The Future</t>
  </si>
  <si>
    <t>Inner mounting flame</t>
  </si>
  <si>
    <t>Aftermath (1966 Decca UK Stereo )</t>
  </si>
  <si>
    <t>Black And Blue</t>
  </si>
  <si>
    <t>COC 59106</t>
  </si>
  <si>
    <t>Get Yer Ya Ya's Out (1969 Decca UK Stereo 6835 117)</t>
  </si>
  <si>
    <t>Rolled Gold - The Very Best Of The Rolling Stones</t>
  </si>
  <si>
    <t>ROST 1/2</t>
  </si>
  <si>
    <t>UK - Gema/NCB</t>
  </si>
  <si>
    <t>g/f, litt slitt bak</t>
  </si>
  <si>
    <t>Die cut cover</t>
  </si>
  <si>
    <t>Still Life</t>
  </si>
  <si>
    <t>450204 1</t>
  </si>
  <si>
    <t>The Rollings Stones</t>
  </si>
  <si>
    <t>Goat's Head Soup</t>
  </si>
  <si>
    <t>COC 59101</t>
  </si>
  <si>
    <t>woc</t>
  </si>
  <si>
    <t>The Waterboys</t>
  </si>
  <si>
    <t>A Pagan Place</t>
  </si>
  <si>
    <t>Best of the Sixties (Karusell Tysk 2872 120) – compilation</t>
  </si>
  <si>
    <t>It's Hard (Polydor 2311 180 - Team Trykk på cover)</t>
  </si>
  <si>
    <t>Live At Fillmore East 1968 (m/ vinyl single), LP EX 002, VG, god stand</t>
  </si>
  <si>
    <t>Meaty Beaty Big And Bouncy (Polydor 2383 082, navnetrekk) – compilation</t>
  </si>
  <si>
    <t>My Generation (Polydor mono 2478 144)</t>
  </si>
  <si>
    <t>Odds And Sods (Track 2406 116, navnetrekk) – compilation</t>
  </si>
  <si>
    <t>Portrait of The Who (Polydor 2482 100) VG+ – compilation</t>
  </si>
  <si>
    <t>The best of the last ten years</t>
  </si>
  <si>
    <t>The Kids Are Alright 2 LP m/ booklet (1979  UK 2675 170)</t>
  </si>
  <si>
    <t>The Who (Track 2409 213) god stand – compilation</t>
  </si>
  <si>
    <t>The who by numbers</t>
  </si>
  <si>
    <t>The Who Sell Out (Karusell dobbel LP med A Quick ONe på side 3 og 4 - Team Trykk - 2674 006)- tysk???</t>
  </si>
  <si>
    <t>Tommy  - The Movie (2LP)</t>
  </si>
  <si>
    <t>Tommy (2LP),</t>
  </si>
  <si>
    <t>Who Are You (Polydor 2417 325), VG</t>
  </si>
  <si>
    <t>Hypothetical</t>
  </si>
  <si>
    <t>Psychedelicatessen</t>
  </si>
  <si>
    <t>Slitt LP</t>
  </si>
  <si>
    <t>When the eagle flies (Island ILPS 9273)</t>
  </si>
  <si>
    <t>Live in America</t>
  </si>
  <si>
    <t>U.K.*</t>
  </si>
  <si>
    <t>Profile</t>
  </si>
  <si>
    <t>The Magican's Birthday</t>
  </si>
  <si>
    <t>Godbluff</t>
  </si>
  <si>
    <t>064 24 0737 1</t>
  </si>
  <si>
    <t>EEC/Holland</t>
  </si>
  <si>
    <t>Slip Of The Tongue</t>
  </si>
  <si>
    <t>EMI </t>
  </si>
  <si>
    <t>064 7 93537 1</t>
  </si>
  <si>
    <t>There's The Rub</t>
  </si>
  <si>
    <t>Wishbone four</t>
  </si>
  <si>
    <t>Tales from the Topographic Ocean (CD)</t>
  </si>
  <si>
    <t>Etter 22-4-2015</t>
  </si>
  <si>
    <t>Bellamy Brothers, The</t>
  </si>
  <si>
    <t>http://www.discogs.com/Creedence-Clearwater-Revival-Green-River/release/4425206</t>
  </si>
  <si>
    <t>Black/blue label?</t>
  </si>
  <si>
    <t>svensk band</t>
  </si>
  <si>
    <t>Magnus Uggla (2LP)</t>
  </si>
  <si>
    <t>Retrospektivt Collage 1975-85</t>
  </si>
  <si>
    <t>Mangler</t>
  </si>
  <si>
    <t>Helge Kallevik</t>
  </si>
  <si>
    <t>Iron Maiden – the first 10 years (maxi single box, 33rpm)</t>
  </si>
  <si>
    <t>???</t>
  </si>
  <si>
    <t>Stein Oddvar Mikkelsen</t>
  </si>
  <si>
    <t>august 2014 og oppfølging juli, 2015, Rogaland?</t>
  </si>
  <si>
    <t>The Freewheelin'</t>
  </si>
  <si>
    <t>Another side of Bob Dylan</t>
  </si>
  <si>
    <t>Highway 61 Revisited</t>
  </si>
  <si>
    <t>Before the Flood  (2LP)</t>
  </si>
  <si>
    <t>The Basement Tapes (2LP)</t>
  </si>
  <si>
    <t>At Budokan  (2LP)</t>
  </si>
  <si>
    <t>Shot of Love</t>
  </si>
  <si>
    <t>Making Love and Music</t>
  </si>
  <si>
    <t>Rising</t>
  </si>
  <si>
    <t>Live in the UK</t>
  </si>
  <si>
    <t>(S/T) Sylvias Mother</t>
  </si>
  <si>
    <t>The Ballad of Lucy Jordan</t>
  </si>
  <si>
    <t>Elixir</t>
  </si>
  <si>
    <t>Lethal Potion</t>
  </si>
  <si>
    <t>Backtrackin' - 22 tracks</t>
  </si>
  <si>
    <t>Live Sådan</t>
  </si>
  <si>
    <t>Efter endnu en dag</t>
  </si>
  <si>
    <t>Your Never Alone With a Schizophrenic</t>
  </si>
  <si>
    <t>Overnight Angels</t>
  </si>
  <si>
    <t>Janis Joplin</t>
  </si>
  <si>
    <t>Anthology (2LP)</t>
  </si>
  <si>
    <t>An American Prayer</t>
  </si>
  <si>
    <t>Skadet vinyl, sprekk?</t>
  </si>
  <si>
    <t>Gimme Back My Bullets</t>
  </si>
  <si>
    <t>Ola Uteligger, Saupstadsringen Damekor Og Konstablenes Maggaband (Hans Rotmo)</t>
  </si>
  <si>
    <t>Brølloppet i kanan</t>
  </si>
  <si>
    <t>Paul mc Cartney and the wings</t>
  </si>
  <si>
    <t>The Miracle</t>
  </si>
  <si>
    <t>Empire (2LP)</t>
  </si>
  <si>
    <t>Road</t>
  </si>
  <si>
    <t>Road featuring Noel Redding</t>
  </si>
  <si>
    <t>Natural Resources </t>
  </si>
  <si>
    <t>NR 150L</t>
  </si>
  <si>
    <t>http://www.discogs.com/Road-Road-Featuring-Noel-Redding/release/2865426</t>
  </si>
  <si>
    <t>Savage Rose</t>
  </si>
  <si>
    <t>Stavangerensemblet</t>
  </si>
  <si>
    <t>Ska det ver så ska det ver</t>
  </si>
  <si>
    <t>Mai</t>
  </si>
  <si>
    <t>På Bommen</t>
  </si>
  <si>
    <t>The Last Waltz (3LP)</t>
  </si>
  <si>
    <t>Blå album</t>
  </si>
  <si>
    <t>Collectors only</t>
  </si>
  <si>
    <t>Tom Waits</t>
  </si>
  <si>
    <t>Swordfishtrombones</t>
  </si>
  <si>
    <t>The Concert for Bangladesh  (3LP boks)</t>
  </si>
  <si>
    <t>Velvet Underground &amp; Nico</t>
  </si>
  <si>
    <t>Hærtata hørt</t>
  </si>
  <si>
    <t>Totalt u/porto</t>
  </si>
  <si>
    <t>Fleetwood Mac</t>
  </si>
  <si>
    <t>Rumours</t>
  </si>
  <si>
    <t>Gunnar Bjerke</t>
  </si>
  <si>
    <t>Ønsker 4300 for 86 titler og selge samlet!</t>
  </si>
  <si>
    <t>Sylvias mother</t>
  </si>
  <si>
    <t>Too old to rock and Roll, too young to die</t>
  </si>
  <si>
    <t>Rocka Rolla</t>
  </si>
  <si>
    <t>Physical Grafitti</t>
  </si>
  <si>
    <t>CHICAGO</t>
  </si>
  <si>
    <t>THE MEN THEY COULDN`T HANG</t>
  </si>
  <si>
    <t>SANTANA</t>
  </si>
  <si>
    <t>ELTON JOHN</t>
  </si>
  <si>
    <t>JOHN COUGAR MELLENCAMP</t>
  </si>
  <si>
    <t>UH-HUH</t>
  </si>
  <si>
    <t>Out Of The Blue</t>
  </si>
  <si>
    <t>THE BEATLES</t>
  </si>
  <si>
    <t>White Album</t>
  </si>
  <si>
    <t>Marius Eriksen</t>
  </si>
  <si>
    <t>Focus- Focus 3 (1972)</t>
  </si>
  <si>
    <t>Focus - Moving Waves - 1971</t>
  </si>
  <si>
    <t>Genesis - Nursery Cryme - 1972</t>
  </si>
  <si>
    <t>Lynyrd Skynyrd - Second Helping</t>
  </si>
  <si>
    <t>Neil Young Decade (UK)</t>
  </si>
  <si>
    <t>PFM - 1981 (Re)</t>
  </si>
  <si>
    <t>Saga - Worlds Apart - 1981</t>
  </si>
  <si>
    <t>Status Quo - Live- 1977</t>
  </si>
  <si>
    <t>The Who - Who's Next</t>
  </si>
  <si>
    <t>Wishbone Ash - Live Dates - 1973</t>
  </si>
  <si>
    <t>Jan Kenneth Hellebust</t>
  </si>
  <si>
    <t>26-2-2015</t>
  </si>
  <si>
    <t>Sylvias Mother</t>
  </si>
  <si>
    <t>Dr Hook &amp; the Medicine Show</t>
  </si>
  <si>
    <t>Revisited</t>
  </si>
  <si>
    <t>EMI ‎– 7C 062-60773</t>
  </si>
  <si>
    <t>CP 0157</t>
  </si>
  <si>
    <t/>
  </si>
  <si>
    <t>More miles Per Hour (mmph)</t>
  </si>
  <si>
    <t>vg?</t>
  </si>
  <si>
    <t>Insideout. 0500191</t>
  </si>
  <si>
    <t>CDer</t>
  </si>
  <si>
    <t>Per Un Amico</t>
  </si>
  <si>
    <t>Roine Stolt</t>
  </si>
  <si>
    <t>Jørn Erik Kasin</t>
  </si>
  <si>
    <t>Axioma</t>
  </si>
  <si>
    <t>Stained Class (nice price)</t>
  </si>
  <si>
    <t>Deathcrush (miniLP, rosa original) - 976 av 1000</t>
  </si>
  <si>
    <t>Mysteriis de Sonatas (180g)</t>
  </si>
  <si>
    <t>Master if Puppets, MFN 60, UK</t>
  </si>
  <si>
    <t>Trust Us</t>
  </si>
  <si>
    <t>Let Them Eat Cake</t>
  </si>
  <si>
    <t>Tales from the Topographic Ocean</t>
  </si>
  <si>
    <t>Total vekt basert på 150g per CD tittel</t>
  </si>
  <si>
    <t>&lt;5kg</t>
  </si>
  <si>
    <t>Red</t>
  </si>
  <si>
    <t>In the Court of Crimson King</t>
  </si>
  <si>
    <t>Marius Leirånes</t>
  </si>
  <si>
    <t>22-3</t>
  </si>
  <si>
    <t>Spring</t>
  </si>
  <si>
    <t>2002 (1971)</t>
  </si>
  <si>
    <t>Mayhem</t>
  </si>
  <si>
    <t>Grand Declaration Of War (LTD)</t>
  </si>
  <si>
    <t>Chimera (LTD)</t>
  </si>
  <si>
    <t>El Doom &amp; the Born Electric</t>
  </si>
  <si>
    <t>2011???</t>
  </si>
  <si>
    <t>Testament</t>
  </si>
  <si>
    <t>The New Order</t>
  </si>
  <si>
    <t>Anita Tysnes</t>
  </si>
  <si>
    <t>påsken, 2.4, På flyttefot - Svolvær</t>
  </si>
  <si>
    <t>23 titler per stk</t>
  </si>
  <si>
    <t>545/23=</t>
  </si>
  <si>
    <t>Made in Japan (navn inni utbrett)</t>
  </si>
  <si>
    <t>Coda (liten cut nede til venstre)</t>
  </si>
  <si>
    <t>S/T  (navn innercover)</t>
  </si>
  <si>
    <t>The Wall (små riper)</t>
  </si>
  <si>
    <t>Old New Borrowed and Blue (små riper)</t>
  </si>
  <si>
    <t>Ska vi åffres te... Såppen (navnetrekk og ripe på to)</t>
  </si>
  <si>
    <t>S/T (innercover boblet seg)</t>
  </si>
  <si>
    <t>Lovedrive (Fame)</t>
  </si>
  <si>
    <t>Animal Magnetism (Fame)</t>
  </si>
  <si>
    <t>Trouble (Fame)</t>
  </si>
  <si>
    <t>*Neil Young &amp; Crazy Horse</t>
  </si>
  <si>
    <t>*Stage Dolls</t>
  </si>
  <si>
    <t>Return (evt bytte i nr 25, Vandenberg?)</t>
  </si>
  <si>
    <t>Attitudes</t>
  </si>
  <si>
    <t>Netto</t>
  </si>
  <si>
    <t>Budgie </t>
  </si>
  <si>
    <t>Bandolier</t>
  </si>
  <si>
    <t>Crack The Sky</t>
  </si>
  <si>
    <t>Live Sky</t>
  </si>
  <si>
    <t>Lonesome Crow</t>
  </si>
  <si>
    <t>Savage Amusement</t>
  </si>
  <si>
    <t>Speaking in Tongues</t>
  </si>
  <si>
    <t>ex/nm</t>
  </si>
  <si>
    <t>The Beatles</t>
  </si>
  <si>
    <t>Abbey Road</t>
  </si>
  <si>
    <t>The Hamburg Tapes volume 2</t>
  </si>
  <si>
    <t>Cheap Trick</t>
  </si>
  <si>
    <t>At Budokan</t>
  </si>
  <si>
    <t>Crazy Horse</t>
  </si>
  <si>
    <t>Crazy Moon</t>
  </si>
  <si>
    <t>Don Henley</t>
  </si>
  <si>
    <t>Building The Perfect Beast</t>
  </si>
  <si>
    <t>Attention!</t>
  </si>
  <si>
    <t>Stiletto</t>
  </si>
  <si>
    <t>Norwegian Wood</t>
  </si>
  <si>
    <t>Woodchopper</t>
  </si>
  <si>
    <t>TuriStene </t>
  </si>
  <si>
    <t>Hard Valuta</t>
  </si>
  <si>
    <t>900/14</t>
  </si>
  <si>
    <t>Kjell Harald Haarr</t>
  </si>
  <si>
    <t>Highway to Hell</t>
  </si>
  <si>
    <t>Billion Dollar Babies</t>
  </si>
  <si>
    <t>Baby James Harvest</t>
  </si>
  <si>
    <t>Sabotage</t>
  </si>
  <si>
    <t>Street Legal</t>
  </si>
  <si>
    <t>In for the Kill</t>
  </si>
  <si>
    <t>http://www.discogs.com/Budgie-In-For-The-Kill/master/42126</t>
  </si>
  <si>
    <t>Crosby, Stills, Nash &amp; Young</t>
  </si>
  <si>
    <t>American Dream</t>
  </si>
  <si>
    <t>http://www.discogs.com/Crosby-Stills-Nash-Young-American-Dream/master/65175</t>
  </si>
  <si>
    <t>Live It Up</t>
  </si>
  <si>
    <t>http://www.discogs.com/Crosby-Stills-Nash-Live-It-Up/master/26150</t>
  </si>
  <si>
    <t>Ziggy Stardust</t>
  </si>
  <si>
    <t>14 titler 72-84</t>
  </si>
  <si>
    <t>Diamond Dogs</t>
  </si>
  <si>
    <t>Live in Skandinavien</t>
  </si>
  <si>
    <t>http://www.discogs.com/Gasolin-G%C3%B8glernes-Aften-Live-I-Skandinavien/master/246173</t>
  </si>
  <si>
    <t>Rockarolla</t>
  </si>
  <si>
    <t>Killing machine</t>
  </si>
  <si>
    <t>6 titler bildet</t>
  </si>
  <si>
    <t>5 album</t>
  </si>
  <si>
    <t>The good earth</t>
  </si>
  <si>
    <t>Roaring Silence</t>
  </si>
  <si>
    <t>B-Sides themselves</t>
  </si>
  <si>
    <t>http://www.discogs.com/Marillion-BSides-Themselves/master/16117</t>
  </si>
  <si>
    <t>Montrose</t>
  </si>
  <si>
    <t>Warner Bros. Presents Montrose!</t>
  </si>
  <si>
    <t>http://www.discogs.com/Montrose-Warner-Bros-Presents-Montrose/master/265179</t>
  </si>
  <si>
    <t>Jump on it</t>
  </si>
  <si>
    <t>http://www.discogs.com/Montrose-Jump-On-It/master/244014</t>
  </si>
  <si>
    <t>Hair of the Dog</t>
  </si>
  <si>
    <t>11 album</t>
  </si>
  <si>
    <t>After the gold rush</t>
  </si>
  <si>
    <t>On the beach</t>
  </si>
  <si>
    <t>Zuma</t>
  </si>
  <si>
    <t>Long may run</t>
  </si>
  <si>
    <t>Hawks and dowes</t>
  </si>
  <si>
    <t>Trans</t>
  </si>
  <si>
    <t>Old Ways</t>
  </si>
  <si>
    <t>Landing on water</t>
  </si>
  <si>
    <t>Ruphus</t>
  </si>
  <si>
    <t>Let Your Light Shine</t>
  </si>
  <si>
    <t>http://www.discogs.com/Ruphus-Let-Your-Light-Shine/master/172939</t>
  </si>
  <si>
    <t>Images at Twilight</t>
  </si>
  <si>
    <t>Silent Knight</t>
  </si>
  <si>
    <t>http://www.discogs.com/Stavangerensemblet-P%C3%A5-Bommen/release/3030314</t>
  </si>
  <si>
    <t>Hero and heroine</t>
  </si>
  <si>
    <t>http://www.discogs.com/Strawbs-Hero-And-Heroine/master/109108</t>
  </si>
  <si>
    <t>Burning for you</t>
  </si>
  <si>
    <t>Thin Lizzy</t>
  </si>
  <si>
    <t>Uriah heep</t>
  </si>
  <si>
    <t>Pilgrim</t>
  </si>
  <si>
    <t>There's the Rub</t>
  </si>
  <si>
    <t>Borte</t>
  </si>
  <si>
    <t>Jan Terje Hoem</t>
  </si>
  <si>
    <t>Doctor Hook And The Medicine Show</t>
  </si>
  <si>
    <t>Det blå album (2LP)</t>
  </si>
  <si>
    <t>Det rød album (2LP)</t>
  </si>
  <si>
    <t>David Cassidy</t>
  </si>
  <si>
    <t>Rock me Baby</t>
  </si>
  <si>
    <t>http://www.discogs.com/David-Cassidy-Rock-Me-Baby/master/94086</t>
  </si>
  <si>
    <t>På Treff Med 7  (Det Nye)</t>
  </si>
  <si>
    <t>http://www.discogs.com/Various-P%C3%A5-Treff-Med-7/release/1715838</t>
  </si>
  <si>
    <t>Enrico Gabriele Cassina Wolff</t>
  </si>
  <si>
    <t>http://www.discogs.com/King-Crimson-In-The-Wake-Of-Poseidon/master/406645</t>
  </si>
  <si>
    <t>Larks' Tongues in Aspic</t>
  </si>
  <si>
    <t>http://www.discogs.com/King-Crimson-Larks-Tongues-In-Aspic/master/444</t>
  </si>
  <si>
    <t>http://www.discogs.com/King-Crimson-Islands/master/436</t>
  </si>
  <si>
    <t>The Young Guide to King Crimson (compilation, 2xLP)</t>
  </si>
  <si>
    <t>http://www.discogs.com/King-Crimson-The-Young-Persons-Guide-To-King-Crimson/master/655</t>
  </si>
  <si>
    <t>Kraftwerk</t>
  </si>
  <si>
    <t>Ralf and Florian</t>
  </si>
  <si>
    <t>http://www.discogs.com/Kraftwerk-Ralf-Florian/master/30519</t>
  </si>
  <si>
    <t>Tangerine dream</t>
  </si>
  <si>
    <t>http://www.discogs.com/Tangerine-Dream-Rubycon/master/13370</t>
  </si>
  <si>
    <t>Neck'n Neck</t>
  </si>
  <si>
    <t>http://www.discogs.com/Jonas-Fjeld-Band-Neckn-Neck/master/191888</t>
  </si>
  <si>
    <t>Time and motion</t>
  </si>
  <si>
    <t>http://www.discogs.com/Jonas-Fjeld-Band-Time-And-Motion/master/609212</t>
  </si>
  <si>
    <t>Ommadawn</t>
  </si>
  <si>
    <t>http://www.discogs.com/Mike-Oldfield-Ommadawn/master/16108</t>
  </si>
  <si>
    <t>Incantations (2LP)</t>
  </si>
  <si>
    <t>http://www.discogs.com/Mike-Oldfield-Incantations/master/17885</t>
  </si>
  <si>
    <t>Iggy pop</t>
  </si>
  <si>
    <t>http://www.discogs.com/Iggy-Pop-Blah-Blah-Blah/master/38112</t>
  </si>
  <si>
    <t>http://www.discogs.com/Barclay-James-Harvest-Barclay-James-Harvest/master/60764</t>
  </si>
  <si>
    <t>Early morning onwards (compilation)</t>
  </si>
  <si>
    <t>http://www.discogs.com/Barclay-James-Harvest-Early-Morning-Onwards/master/60854</t>
  </si>
  <si>
    <t>Once again</t>
  </si>
  <si>
    <t>http://www.discogs.com/Barclay-James-Harvest-Once-Again/master/60728</t>
  </si>
  <si>
    <t>Barclay James Harvest and other short stories</t>
  </si>
  <si>
    <t>http://www.discogs.com/Barclay-James-Harvest-Barclay-James-Harvest-And-Other-Short-Stories/master/60804</t>
  </si>
  <si>
    <t>http://www.discogs.com/Barclay-James-Harvest-Baby-James-Harvest/master/60782</t>
  </si>
  <si>
    <t>Everyone is somebody else</t>
  </si>
  <si>
    <t>http://www.discogs.com/Barclay-James-Harvest-Everyone-Is-Everybody-Else/master/60904</t>
  </si>
  <si>
    <t>Time honoured ghosts</t>
  </si>
  <si>
    <t>http://www.discogs.com/Barclay-James-Harvest-Time-Honoured-Ghosts/master/60860</t>
  </si>
  <si>
    <t>http://www.discogs.com/Barclay-James-Harvest-Live/master/42056</t>
  </si>
  <si>
    <t>http://www.discogs.com/Barclay-James-Harvest-XII/master/60712</t>
  </si>
  <si>
    <t>Live tapes (2LP)</t>
  </si>
  <si>
    <t>Eyes of the universe</t>
  </si>
  <si>
    <t>http://www.discogs.com/Barclay-James-Harvest-Eyes-Of-The-Universe/master/60821</t>
  </si>
  <si>
    <t>Åge Aleksandersen Og Sambandet</t>
  </si>
  <si>
    <t>Ramp</t>
  </si>
  <si>
    <t>http://www.discogs.com/%C3%85ge-Aleksandersen-Og-Sambandet-Ramp/master/87596</t>
  </si>
  <si>
    <t>The movie Tommy soundtrack (2LP)</t>
  </si>
  <si>
    <t>Trans-Europe express</t>
  </si>
  <si>
    <t>http://www.discogs.com/Kraftwerk-Trans-Europa-Express/master/2877</t>
  </si>
  <si>
    <t>Autobahn</t>
  </si>
  <si>
    <t>http://www.discogs.com/Kraftwerk-Autobahn/master/2994</t>
  </si>
  <si>
    <t>The Man-machine</t>
  </si>
  <si>
    <t>http://www.discogs.com/Kraftwerk-Die-MenschMaschine/master/4010</t>
  </si>
  <si>
    <t>Electric Cafe</t>
  </si>
  <si>
    <t>http://www.discogs.com/Kraftwerk-Electric-Cafe/master/69470</t>
  </si>
  <si>
    <t>G/G</t>
  </si>
  <si>
    <t>Journey</t>
  </si>
  <si>
    <t>Look into the future</t>
  </si>
  <si>
    <t>http://www.discogs.com/Journey-Look-Into-The-Future/master/186451</t>
  </si>
  <si>
    <t>Platinum</t>
  </si>
  <si>
    <t>http://www.discogs.com/Mike-Oldfield-Platinum/master/18160</t>
  </si>
  <si>
    <t>Live At The Bowl ´68 (2LP)</t>
  </si>
  <si>
    <t>«Rockabilly»</t>
  </si>
  <si>
    <t>«Køntri»</t>
  </si>
  <si>
    <t>Audun Furnes Ramsvik</t>
  </si>
  <si>
    <t>Narvik, selger lot hbo 400</t>
  </si>
  <si>
    <t>Rune Rudberg</t>
  </si>
  <si>
    <t>Live dates</t>
  </si>
  <si>
    <t>NL</t>
  </si>
  <si>
    <t>Let It Bleed</t>
  </si>
  <si>
    <t>solgt</t>
  </si>
  <si>
    <t>vg / vg-</t>
  </si>
  <si>
    <t>Bowie, David</t>
  </si>
  <si>
    <t>PL-13254</t>
  </si>
  <si>
    <t>DE</t>
  </si>
  <si>
    <t>Emerson,Lake &amp; Palmer</t>
  </si>
  <si>
    <t>In Concert</t>
  </si>
  <si>
    <t>S 200852</t>
  </si>
  <si>
    <t>*Renaissance</t>
  </si>
  <si>
    <t>*The Doors</t>
  </si>
  <si>
    <t>L.A. Woman</t>
  </si>
  <si>
    <t>ELK 42090</t>
  </si>
  <si>
    <t>vg+ / vg</t>
  </si>
  <si>
    <t>*The Wings</t>
  </si>
  <si>
    <t>5c062-05503</t>
  </si>
  <si>
    <t>Live Killers</t>
  </si>
  <si>
    <t>5c154-62793</t>
  </si>
  <si>
    <t>ex- / vg+</t>
  </si>
  <si>
    <t>EMC 3061</t>
  </si>
  <si>
    <t>ex- / ex-</t>
  </si>
  <si>
    <t>ILPS 9.114</t>
  </si>
  <si>
    <t>FRA</t>
  </si>
  <si>
    <t>Creedence Clearwater Rev.</t>
  </si>
  <si>
    <t>Bayou Country</t>
  </si>
  <si>
    <t>LBS 83261</t>
  </si>
  <si>
    <t>Karianne Stenbock</t>
  </si>
  <si>
    <t>Stygg ripe side B (brennmerke?)</t>
  </si>
  <si>
    <t>Boxed Decca</t>
  </si>
  <si>
    <t>1964(1969)</t>
  </si>
  <si>
    <t>118 505 DY</t>
  </si>
  <si>
    <t>http://www.discogs.com/The-Rolling-Stones-The-Rolling-Stones/master/9715</t>
  </si>
  <si>
    <t>http://www.discogs.com/Rolling-Stones-The-Rolling-Stones/release/1628034</t>
  </si>
  <si>
    <t>http://www.discogs.com/sell/release/1628034?sort=price%2Cdesc&amp;ev=rb</t>
  </si>
  <si>
    <t>fra 1-10</t>
  </si>
  <si>
    <t>A Song for All seasons</t>
  </si>
  <si>
    <t>Finnes Du Noensteds Ikveld</t>
  </si>
  <si>
    <t>http://www.discogs.com/Ketil-Bj%C3%B8rnstad-Finnes-Du-Noensteds-Ikveld/release/2372811</t>
  </si>
  <si>
    <t>http://www.discogs.com/sell/release/2372811?sort=price%2Cdesc&amp;ev=rb</t>
  </si>
  <si>
    <t>Engler i sneen</t>
  </si>
  <si>
    <t>http://www.discogs.com/Ketil-Bj%C3%B8rnstad-Engler-I-Sneen/master/613427</t>
  </si>
  <si>
    <t>http://www.discogs.com/Ketil-Bj%C3%B8rnstad-Engler-I-Sneen/release/6890088</t>
  </si>
  <si>
    <t>1971 (1987)</t>
  </si>
  <si>
    <t>http://www.discogs.com/Colosseum-Colosseum-Live/release/2495721</t>
  </si>
  <si>
    <t>http://www.discogs.com/sell/release/2495721?sort=price%2Cdesc&amp;ev=rb</t>
  </si>
  <si>
    <t>Colosseum II</t>
  </si>
  <si>
    <t>Strange New Flesh</t>
  </si>
  <si>
    <t>1976 (1987)</t>
  </si>
  <si>
    <t>http://www.discogs.com/Colosseum-II-Strange-New-Flesh/master/28201</t>
  </si>
  <si>
    <t>http://www.discogs.com/Colosseum-II-Strange-New-Flesh/release/3730189</t>
  </si>
  <si>
    <t>http://www.discogs.com/sell/release/3730189?sort=price%2Cdesc&amp;ev=rb</t>
  </si>
  <si>
    <t>Morten Hattestad</t>
  </si>
  <si>
    <t>Auksjoner, 19-10, ikke betalt eller mottatt betalingsinfo per 25.2, 46 titler</t>
  </si>
  <si>
    <t>Tom Inge Ausland, Gjerstad, leverer i Arendal</t>
  </si>
  <si>
    <t>Utrop</t>
  </si>
  <si>
    <t>Bud</t>
  </si>
  <si>
    <t>Live in Skandinavia</t>
  </si>
  <si>
    <t>The Smiths</t>
  </si>
  <si>
    <t>The World won't Listen</t>
  </si>
  <si>
    <t>Bark at the Moon</t>
  </si>
  <si>
    <t>Stationary Traveller</t>
  </si>
  <si>
    <t>Totalt 6</t>
  </si>
  <si>
    <t>3xlot</t>
  </si>
  <si>
    <t>Totalt 6+Slade</t>
  </si>
  <si>
    <t>uten maiden 45rpmer</t>
  </si>
  <si>
    <t>.Lynyrd Skynyrd</t>
  </si>
  <si>
    <t>Live at the Royal Albert hall</t>
  </si>
  <si>
    <t>A night to remember</t>
  </si>
  <si>
    <t>Frank Wilhelmsen</t>
  </si>
  <si>
    <t>Totalt netto</t>
  </si>
  <si>
    <t>Norgespakke</t>
  </si>
  <si>
    <t>Totalt m/porto og Down on the Groove</t>
  </si>
  <si>
    <t>Dato</t>
  </si>
  <si>
    <t>OMP</t>
  </si>
  <si>
    <t>LP12</t>
  </si>
  <si>
    <t>ST</t>
  </si>
  <si>
    <t>22.4 2013</t>
  </si>
  <si>
    <t>Utgitt</t>
  </si>
  <si>
    <t>Sum Inkl porto</t>
  </si>
  <si>
    <t>Betalt</t>
  </si>
  <si>
    <t>Katalognr</t>
  </si>
  <si>
    <t>Utg. Land</t>
  </si>
  <si>
    <t>Kvalitet</t>
  </si>
  <si>
    <t>Rune Rotevatn</t>
  </si>
  <si>
    <t>Rock and Roll Over (1976)</t>
  </si>
  <si>
    <t>Paul Stanley (1978)</t>
  </si>
  <si>
    <t>Peter Criss (1978)</t>
  </si>
  <si>
    <t>Music from the Elder (1981)</t>
  </si>
  <si>
    <t>Destroyer (1976)</t>
  </si>
  <si>
    <t>Best of Solo albums (1978)</t>
  </si>
  <si>
    <t>13.11 2013</t>
  </si>
  <si>
    <t>Totalt m/u porto</t>
  </si>
  <si>
    <t>Ja</t>
  </si>
  <si>
    <t>Hans Erik Ask Nikolaisen</t>
  </si>
  <si>
    <t>17.11 2013</t>
  </si>
  <si>
    <t>1972/1982</t>
  </si>
  <si>
    <t>The heavy metal record company</t>
  </si>
  <si>
    <t>RE: HMI LP2</t>
  </si>
  <si>
    <t>VG-/EX</t>
  </si>
  <si>
    <t>Med lapp foran cover</t>
  </si>
  <si>
    <t>http://www.discogs.com/Scorpions-Lonesome-Crow/master/29232</t>
  </si>
  <si>
    <t>Lars Normann</t>
  </si>
  <si>
    <t>The best of Jethro Tull</t>
  </si>
  <si>
    <t>CHR 1078</t>
  </si>
  <si>
    <t>http://www.discogs.com/Jethro-Tull-MU-The-Best-Of-Jethro-Tull/master/38238</t>
  </si>
  <si>
    <t>Benefit</t>
  </si>
  <si>
    <t>202 658</t>
  </si>
  <si>
    <t>http://www.discogs.com/Jethro-Tull-Benefit/master/38193</t>
  </si>
  <si>
    <t>16.11 2013</t>
  </si>
  <si>
    <t>Ja (hentet på døra)</t>
  </si>
  <si>
    <t>Frode Reppe</t>
  </si>
  <si>
    <t>CBS 467294 1</t>
  </si>
  <si>
    <t>Pen, innerpose med tekster etc</t>
  </si>
  <si>
    <t>24.11 2013</t>
  </si>
  <si>
    <t>John Kaasa</t>
  </si>
  <si>
    <t>The Kick inside</t>
  </si>
  <si>
    <t>EMI Records Ltd</t>
  </si>
  <si>
    <t>EMC 3223, 0C 062 06 603</t>
  </si>
  <si>
    <t>Pen, tekster baksiden av cover</t>
  </si>
  <si>
    <t>http://www.discogs.com/Kate-Bush-The-Kick-Inside/master/28531</t>
  </si>
  <si>
    <t>Hounds of Love</t>
  </si>
  <si>
    <t>KAB 1</t>
  </si>
  <si>
    <t>http://www.discogs.com/Kate-Bush-Hounds-Of-Love/master/28680</t>
  </si>
  <si>
    <t>Room to Roam</t>
  </si>
  <si>
    <t>Ensign</t>
  </si>
  <si>
    <t>1C 064 – 3 21768 1</t>
  </si>
  <si>
    <t>Pen, liten rift rygg, tekster bakside</t>
  </si>
  <si>
    <t>http://www.discogs.com/Waterboys-Room-To-Roam/master/60582</t>
  </si>
  <si>
    <t>Joshua Tree</t>
  </si>
  <si>
    <t>U26</t>
  </si>
  <si>
    <t>http://www.discogs.com/U2-The-Joshua-Tree/master/64290</t>
  </si>
  <si>
    <t>ILPS 9733</t>
  </si>
  <si>
    <t>Pen, gatefold, tekster inne i cover</t>
  </si>
  <si>
    <t>Rattle and Hum (2xLP)</t>
  </si>
  <si>
    <t>U 27</t>
  </si>
  <si>
    <t>Pen, innerposer med tekst</t>
  </si>
  <si>
    <t>http://www.discogs.com/U2-Rattle-And-Hum/master/62619</t>
  </si>
  <si>
    <t>Sinead O'Connor</t>
  </si>
  <si>
    <t>I do not Want What I Haven't got</t>
  </si>
  <si>
    <t>64 3217591</t>
  </si>
  <si>
    <t>http://www.discogs.com/Sin%C3%A9ad-OConnor-I-Do-Not-Want-What-I-Havent-Got/master/51591</t>
  </si>
  <si>
    <t>Elvis Costello</t>
  </si>
  <si>
    <t>Mighty like a Rose (1991)</t>
  </si>
  <si>
    <t>http://www.allmusic.com/album/mighty-like-a-rose-mw0000263144</t>
  </si>
  <si>
    <t>10.12 2013</t>
  </si>
  <si>
    <t>Kristen Nylend</t>
  </si>
  <si>
    <t>The Black Sorrows</t>
  </si>
  <si>
    <t>Harley and Rose</t>
  </si>
  <si>
    <t>467 133-1</t>
  </si>
  <si>
    <t>http://www.discogs.com/Black-Sorrows-The-Harley-Rose/master/132546</t>
  </si>
  <si>
    <t>834 477-1</t>
  </si>
  <si>
    <t>Pen, innerpose med tekster, liten hvit prislapp, kr 89,-</t>
  </si>
  <si>
    <t>http://www.discogs.com/Stage-Dolls-Stage-Dolls/master/52285</t>
  </si>
  <si>
    <t>12.12 2013</t>
  </si>
  <si>
    <t>Sten-Helge Hansen</t>
  </si>
  <si>
    <t>Around the world in a day (1985)</t>
  </si>
  <si>
    <t>Batdance (1989)</t>
  </si>
  <si>
    <t>Music from Graffiti Bridge (1990, 2xLP)</t>
  </si>
  <si>
    <t>Parade (1986)</t>
  </si>
  <si>
    <t>The Love Symbol Album (1992, 2xLP)</t>
  </si>
  <si>
    <t>http://www.allmusic.com/album/the-love-symbol-album-mw0000615356</t>
  </si>
  <si>
    <t>Prince and the NPG</t>
  </si>
  <si>
    <t>Diamonds and Pearls (1991, 2xLP)</t>
  </si>
  <si>
    <t>22.12 2013</t>
  </si>
  <si>
    <t>ja</t>
  </si>
  <si>
    <t>Morten Reiten</t>
  </si>
  <si>
    <t>Varme mennesker</t>
  </si>
  <si>
    <t>SLP 15032</t>
  </si>
  <si>
    <t>http://www.discogs.com/deLillos-Varme-Mennesker/master/471848</t>
  </si>
  <si>
    <t>Violator</t>
  </si>
  <si>
    <t>Mute Records</t>
  </si>
  <si>
    <t>Stumm 64</t>
  </si>
  <si>
    <t>http://www.discogs.com/Depeche-Mode-Violator/master/18080</t>
  </si>
  <si>
    <t>26.12 2013</t>
  </si>
  <si>
    <t>Bjørn Ikkerik Lund</t>
  </si>
  <si>
    <t>Vixen</t>
  </si>
  <si>
    <t>http://www.allmusic.com/album/vixen-mw0000197312</t>
  </si>
  <si>
    <t>Guns N' Roses</t>
  </si>
  <si>
    <t>Use Your Illusion II (2xLP)</t>
  </si>
  <si>
    <t>GEF 24420</t>
  </si>
  <si>
    <t>Pen, 2xinnerposer med tekster, hvit prislapp, kr 110,-</t>
  </si>
  <si>
    <t>http://www.discogs.com/Guns-N-Roses-Use-Your-Illusion-II/master/9586</t>
  </si>
  <si>
    <t>Brigade</t>
  </si>
  <si>
    <t>064 7 91820 1</t>
  </si>
  <si>
    <t>Germany (EEC)</t>
  </si>
  <si>
    <t>http://www.discogs.com/Heart-Brigade/master/106519</t>
  </si>
  <si>
    <t>064 24 03721</t>
  </si>
  <si>
    <t>http://www.discogs.com/Heart-Heart/master/106526</t>
  </si>
  <si>
    <t>Gorky Park</t>
  </si>
  <si>
    <t>Moscow Calling</t>
  </si>
  <si>
    <t>CNR records</t>
  </si>
  <si>
    <t>966 002 1</t>
  </si>
  <si>
    <t>http://www.discogs.com/Gorky-Park-Moscow-Calling/master/167073</t>
  </si>
  <si>
    <t>http://www.discogs.com/sell/list?master_id=167073&amp;sort=price%2Cdesc&amp;format_desc=LP</t>
  </si>
  <si>
    <t>23.1 2014</t>
  </si>
  <si>
    <t>Gøran Sæther</t>
  </si>
  <si>
    <t>1973 (1976)</t>
  </si>
  <si>
    <t>2380 021 De Luxe</t>
  </si>
  <si>
    <t>Tekster, bakside cover, stor rift bak, pløsete åpning</t>
  </si>
  <si>
    <t>26.12 2014</t>
  </si>
  <si>
    <t>Martin Hanja Eidet</t>
  </si>
  <si>
    <t>*86</t>
  </si>
  <si>
    <t>Obscured by Clouds</t>
  </si>
  <si>
    <t>1C 072-05 054</t>
  </si>
  <si>
    <t>Pen, reissue</t>
  </si>
  <si>
    <t>http://www.discogs.com/Pink-Floyd-Obscured-By-Clouds/master/14720</t>
  </si>
  <si>
    <t>Morten Pettersen I</t>
  </si>
  <si>
    <t>*97</t>
  </si>
  <si>
    <t>Rick Danko</t>
  </si>
  <si>
    <t>1977 (1978)</t>
  </si>
  <si>
    <t>Arista Records</t>
  </si>
  <si>
    <t>Spart 1037</t>
  </si>
  <si>
    <t>http://www.discogs.com/Rick-Danko-Rick-Danko/master/156565</t>
  </si>
  <si>
    <t>*125</t>
  </si>
  <si>
    <t>1A 038 15 7584 1</t>
  </si>
  <si>
    <t>Pen, reissue  (Fame)</t>
  </si>
  <si>
    <t>http://www.discogs.com/Band-The-Band/master/14499</t>
  </si>
  <si>
    <t>*127</t>
  </si>
  <si>
    <t>Northern Lights – Southern Cross</t>
  </si>
  <si>
    <t>ST – 11440</t>
  </si>
  <si>
    <t>Pen. innerpose med tekster, stiv papp</t>
  </si>
  <si>
    <t>http://www.discogs.com/Band-Northern-Lights-Southern-Cross/master/81321</t>
  </si>
  <si>
    <t>*130</t>
  </si>
  <si>
    <t>Rock of Ages, Volume 1 (1xLP)</t>
  </si>
  <si>
    <t>1972 (RE:1980)</t>
  </si>
  <si>
    <t>SN – 16008</t>
  </si>
  <si>
    <t>Pen, reissue 1980 av original, 2xLP</t>
  </si>
  <si>
    <t>http://www.discogs.com/Band-Rock-Of-Ages-The-Band-In-Concert/master/81288</t>
  </si>
  <si>
    <t>*14</t>
  </si>
  <si>
    <t>Under the Red Sky</t>
  </si>
  <si>
    <t>467188 1</t>
  </si>
  <si>
    <t>Pen, Innerpose med tekster</t>
  </si>
  <si>
    <t>http://www.discogs.com/Bob-Dylan-Under-The-Red-Sky/master/28350</t>
  </si>
  <si>
    <t>*15</t>
  </si>
  <si>
    <t>The Times are a Changin'</t>
  </si>
  <si>
    <t>COL 32021 1</t>
  </si>
  <si>
    <t>http://www.discogs.com/Bob-Dylan-The-Times-They-Are-A-Changin/master/4030</t>
  </si>
  <si>
    <t>*26</t>
  </si>
  <si>
    <t>Tre små Kinesere</t>
  </si>
  <si>
    <t>Luftpalass</t>
  </si>
  <si>
    <t>*24</t>
  </si>
  <si>
    <t>1968 (RE:1984)</t>
  </si>
  <si>
    <t>Fantasy Records</t>
  </si>
  <si>
    <t>FASLP 5002</t>
  </si>
  <si>
    <t>Pen, liten prislapp, front cover, kr 49,-</t>
  </si>
  <si>
    <t>*25</t>
  </si>
  <si>
    <t>Willy and the poor boys (Reissue)</t>
  </si>
  <si>
    <t>FASLP 5005</t>
  </si>
  <si>
    <t>http://www.discogs.com/Creedence-Clearwater-Revival-Willy-And-The-Poor-Boys/master/55288</t>
  </si>
  <si>
    <t>Green River (Reissue)</t>
  </si>
  <si>
    <t>FASLP 5004</t>
  </si>
  <si>
    <t>*27</t>
  </si>
  <si>
    <t>Cosmo's Factory (Reissue)</t>
  </si>
  <si>
    <t>1970 (1983)</t>
  </si>
  <si>
    <t>ORC 4516</t>
  </si>
  <si>
    <t>http://www.discogs.com/Creedence-Clearwater-Revival-Cosmos-Factory/master/55281</t>
  </si>
  <si>
    <t>*28</t>
  </si>
  <si>
    <t>Pendulum (Reissue)</t>
  </si>
  <si>
    <t>FASLP 5007</t>
  </si>
  <si>
    <t>http://www.discogs.com/Creedence-Clearwater-Revival-Pendulum/master/55298</t>
  </si>
  <si>
    <t>Patrick Valeur</t>
  </si>
  <si>
    <t>The Stone Roses</t>
  </si>
  <si>
    <t>Silvertone records</t>
  </si>
  <si>
    <t>ZL74139</t>
  </si>
  <si>
    <t>Pen, fargerikt innercover med info</t>
  </si>
  <si>
    <t>http://www.discogs.com/Stone-Roses-The-Stone-Roses/master/12458</t>
  </si>
  <si>
    <t>*13</t>
  </si>
  <si>
    <t>CBS 32570</t>
  </si>
  <si>
    <t>Pen,  tekstark inni (utenom innerpose), innerpose med info</t>
  </si>
  <si>
    <t>*73</t>
  </si>
  <si>
    <t>1A 062-050 54</t>
  </si>
  <si>
    <t>*74</t>
  </si>
  <si>
    <t>Animals</t>
  </si>
  <si>
    <t>064 746128 1</t>
  </si>
  <si>
    <t>Pen, gatefold, reissue</t>
  </si>
  <si>
    <t>http://www.discogs.com/Pink-Floyd-Animals/master/10370</t>
  </si>
  <si>
    <t>*111</t>
  </si>
  <si>
    <t>064-7 46446 1</t>
  </si>
  <si>
    <t>*10</t>
  </si>
  <si>
    <t>1977 (1980)</t>
  </si>
  <si>
    <t>AYL1-3857</t>
  </si>
  <si>
    <t>*11</t>
  </si>
  <si>
    <t>Low</t>
  </si>
  <si>
    <t>1977 (1984)</t>
  </si>
  <si>
    <t>AYL1-3856</t>
  </si>
  <si>
    <t>http://www.discogs.com/David-Bowie-Low/master/22382</t>
  </si>
  <si>
    <t>*118</t>
  </si>
  <si>
    <t>Waiting for the Sun (reissue)</t>
  </si>
  <si>
    <t>1968 (1973)</t>
  </si>
  <si>
    <t>ELK 42 041</t>
  </si>
  <si>
    <t>Roger Pettern Engh</t>
  </si>
  <si>
    <t>*21</t>
  </si>
  <si>
    <t>The Blues Brothers</t>
  </si>
  <si>
    <t>Briefcase full of Blues (1978)</t>
  </si>
  <si>
    <t>http://www.discogs.com/Blues-Brothers-Briefcase-Full-Of-Blues/master/107122</t>
  </si>
  <si>
    <t>http://www.discogs.com/Blues-Brothers-Briefcase-Full-Of-Blues/release/1070653</t>
  </si>
  <si>
    <t>*22</t>
  </si>
  <si>
    <t>Made in America (1980)</t>
  </si>
  <si>
    <t>http://www.discogs.com/Blues-Brothers-Made-In-America/master/107127</t>
  </si>
  <si>
    <t>http://www.discogs.com/Blues-Brothers-Made-In-America/release/1019014</t>
  </si>
  <si>
    <t>*23</t>
  </si>
  <si>
    <t>original sound track (1980)</t>
  </si>
  <si>
    <t>http://www.discogs.com/Blues-Brothers-The-Blues-Brothers-Original-Soundtrack-Recording/master/107118</t>
  </si>
  <si>
    <t>http://www.discogs.com/Blues-Brothers-The-Blues-Brothers-Original-Soundtrack-Recording/release/4271552</t>
  </si>
  <si>
    <t>http://www.discogs.com/deLillos-Suser-Avg%C3%A5rde/master/1060</t>
  </si>
  <si>
    <t>Morten Pettersen II</t>
  </si>
  <si>
    <t>*12</t>
  </si>
  <si>
    <t>More Bob Dylan Greatest hits (2LP)</t>
  </si>
  <si>
    <t>467851 1</t>
  </si>
  <si>
    <t>http://www.discogs.com/master/view/29598</t>
  </si>
  <si>
    <t>*70</t>
  </si>
  <si>
    <t>John Fogerty</t>
  </si>
  <si>
    <t>Eye of the Zombie</t>
  </si>
  <si>
    <t>925 449-1</t>
  </si>
  <si>
    <t>http://www.discogs.com/John-Fogerty-Eye-Of-The-Zombie/master/70756</t>
  </si>
  <si>
    <t>*77</t>
  </si>
  <si>
    <t>Nuthin' Fancy</t>
  </si>
  <si>
    <t>250 443-1</t>
  </si>
  <si>
    <t>http://www.discogs.com/Lynyrd-Skynyrd-Nuthin-Fancy/master/70581</t>
  </si>
  <si>
    <t>*78</t>
  </si>
  <si>
    <t>First and Last</t>
  </si>
  <si>
    <t>MCA-3047</t>
  </si>
  <si>
    <t>Pen, gatefold med insert, cut off</t>
  </si>
  <si>
    <t>http://www.discogs.com/Lynyrd-Skynyrd-Skynyrds-First-And-Last/master/70585</t>
  </si>
  <si>
    <t>*79</t>
  </si>
  <si>
    <t>1974 (1984)</t>
  </si>
  <si>
    <t>MCL 1746</t>
  </si>
  <si>
    <t>*51</t>
  </si>
  <si>
    <t>Man of the World (compilation)</t>
  </si>
  <si>
    <t>CBS 83251</t>
  </si>
  <si>
    <t>http://www.discogs.com/Fleetwood-Mac-Man-Of-The-World/master/310396</t>
  </si>
  <si>
    <t>*141</t>
  </si>
  <si>
    <t>ELK 42 090, EKS 75011</t>
  </si>
  <si>
    <t>http://www.discogs.com/Doors-L-A-Woman/master/45432</t>
  </si>
  <si>
    <t>http://www.discogs.com/Doors-LA-Woman/release/3808408</t>
  </si>
  <si>
    <t>http://www.discogs.com/marketplace?sort=price&amp;release_id=3808408&amp;sort_order=desc&amp;ev=rb</t>
  </si>
  <si>
    <t>13.04.2014 – sendt 14.4</t>
  </si>
  <si>
    <t>Morten Pettersen III</t>
  </si>
  <si>
    <t>*18</t>
  </si>
  <si>
    <t>The Concert in Central Park (1981,  2xLP)</t>
  </si>
  <si>
    <t>Pen (strøken)</t>
  </si>
  <si>
    <t>*106</t>
  </si>
  <si>
    <t>CBS CX 69003</t>
  </si>
  <si>
    <t>http://www.discogs.com/Simon-And-Garfunkel-Simon-And-Garfunkels-Greatest-Hits/master/27798</t>
  </si>
  <si>
    <t>*101</t>
  </si>
  <si>
    <t>Chicken Skin Music</t>
  </si>
  <si>
    <t>REP 54 083</t>
  </si>
  <si>
    <t>Pen,  tekstark inni (utenom innerpose)</t>
  </si>
  <si>
    <t>http://www.discogs.com/Ry-Cooder-Chicken-Skin-Music/master/81122</t>
  </si>
  <si>
    <t>*54</t>
  </si>
  <si>
    <t>1C 064-24 0280 1</t>
  </si>
  <si>
    <t>http://www.discogs.com/Jason-The-Scorchers-Lost-Found/master/279849</t>
  </si>
  <si>
    <t>*47</t>
  </si>
  <si>
    <t>Synd</t>
  </si>
  <si>
    <t>S.A.M. Records</t>
  </si>
  <si>
    <t>MLR 55</t>
  </si>
  <si>
    <t>Pen, gatefold, innerpose med tekster</t>
  </si>
  <si>
    <t>http://www.discogs.com/Imperiet-Synd/master/15791</t>
  </si>
  <si>
    <t>Rock'N'Roll Party</t>
  </si>
  <si>
    <t>SLP 15028</t>
  </si>
  <si>
    <t>http://www.discogs.com/Raga-Rockers-RockNRoll-Party/master/152914</t>
  </si>
  <si>
    <t>Sendt 29-4</t>
  </si>
  <si>
    <t>Thom-Arild Hauge</t>
  </si>
  <si>
    <t>Glenn Bråten</t>
  </si>
  <si>
    <t>Betalt 6.5, sendes 7.5</t>
  </si>
  <si>
    <t>*72</t>
  </si>
  <si>
    <t>Camera Camera</t>
  </si>
  <si>
    <t>International Record Syndicate (I.R.S)</t>
  </si>
  <si>
    <t>SP 70019</t>
  </si>
  <si>
    <t>http://www.discogs.com/Renaissance-Camera-Camera/master/66421</t>
  </si>
  <si>
    <t>*94</t>
  </si>
  <si>
    <t>Tanita Tikaram</t>
  </si>
  <si>
    <t>The Sweet Keeper</t>
  </si>
  <si>
    <t>WX330, 9031-70800-1</t>
  </si>
  <si>
    <t>Pen, innerpose med tekster, stiv pose</t>
  </si>
  <si>
    <t>http://www.discogs.com/Tanita-Tikaram-The-Sweet-Keeper/master/41784</t>
  </si>
  <si>
    <t>Sendt 26-6</t>
  </si>
  <si>
    <t>Morten Pettersen IV</t>
  </si>
  <si>
    <t>Varme Dager</t>
  </si>
  <si>
    <t>Intence Music</t>
  </si>
  <si>
    <t>OR-05</t>
  </si>
  <si>
    <t>http://www.discogs.com/Raga-Rockers-Varme-Dager/master/120382</t>
  </si>
  <si>
    <t>*9</t>
  </si>
  <si>
    <t>Billy Bragg</t>
  </si>
  <si>
    <t>Talking to the Taxman about Poetry</t>
  </si>
  <si>
    <t>Go! Discs</t>
  </si>
  <si>
    <t>AGOLP 6</t>
  </si>
  <si>
    <t>http://www.discogs.com/Billy-Bragg-Talking-With-The-Taxman-About-Poetry/master/35493</t>
  </si>
  <si>
    <t>*5</t>
  </si>
  <si>
    <t>Gatefold, avrift bakside, original inner, endel støy</t>
  </si>
  <si>
    <t>Totalt m/u porto (B-post)</t>
  </si>
  <si>
    <t>15.6, Alf Vesterelv</t>
  </si>
  <si>
    <t>Sendt 18-6, betalt 16.6</t>
  </si>
  <si>
    <t>465653 1</t>
  </si>
  <si>
    <t>http://www.discogs.com/Midnight-Oil-Blue-Sky-Mining/master/25265</t>
  </si>
  <si>
    <t>CHR 1175</t>
  </si>
  <si>
    <t>Pen,  gul prislapp, £5.99 HMV shop</t>
  </si>
  <si>
    <t>http://www.discogs.com/Jethro-Tull-Heavy-Horses/master/38219</t>
  </si>
  <si>
    <t>CBS-85941</t>
  </si>
  <si>
    <t>Totalt m/u porto (A-post)</t>
  </si>
  <si>
    <t>Bjart Frøysland, 12-5-2015</t>
  </si>
  <si>
    <t>Håkon Fyllingsnes, Bergen, 9.6</t>
  </si>
  <si>
    <t>Bytte Jan Terje Hoem, Sogndal</t>
  </si>
  <si>
    <t>9-6-2015, sendt 9.6, mottatt 10.6!</t>
  </si>
  <si>
    <t>Mottatt bytter</t>
  </si>
  <si>
    <t>Sven Thorstensen, KRS, 18.6</t>
  </si>
  <si>
    <t>Hentet mandag 22.6, jobb, Grimstad</t>
  </si>
  <si>
    <t>On Every Street</t>
  </si>
  <si>
    <t>510 160-1</t>
  </si>
  <si>
    <t>http://www.discogs.com/Dire-Straits-On-Every-Street/master/23843</t>
  </si>
  <si>
    <t>Dum Dum Boys</t>
  </si>
  <si>
    <t>PSTEREO</t>
  </si>
  <si>
    <t>467293 1</t>
  </si>
  <si>
    <t>http://www.discogs.com/DumDum-Boys-Pstereo/master/27357</t>
  </si>
  <si>
    <t>Live  (2xLP)</t>
  </si>
  <si>
    <t>164-7 93416 1</t>
  </si>
  <si>
    <t>http://www.discogs.com/Joe-Cocker-Joe-Cocker-Live/master/154877</t>
  </si>
  <si>
    <t>One Night of Sin</t>
  </si>
  <si>
    <t>064-7 91828 1</t>
  </si>
  <si>
    <t>Kim Carnes</t>
  </si>
  <si>
    <t>Cafe Racers</t>
  </si>
  <si>
    <t>1C 064 7171061</t>
  </si>
  <si>
    <t>Pen, innerpose med tekster (ikke soft)</t>
  </si>
  <si>
    <t>Virgin/Charisma Records</t>
  </si>
  <si>
    <t>PG 5</t>
  </si>
  <si>
    <t>Pen, hvit prislapp, innerpose, stiv papp, med tekster</t>
  </si>
  <si>
    <t>Hentet</t>
  </si>
  <si>
    <t>Bytte Jan Terje Hoem, Karmøy</t>
  </si>
  <si>
    <t>24-6-2015, sendt 24.6, mottatt 25.6!</t>
  </si>
  <si>
    <t>Byttet</t>
  </si>
  <si>
    <t>Behind the Mask</t>
  </si>
  <si>
    <t>7599-26111-1</t>
  </si>
  <si>
    <t>http://www.discogs.com/Fleetwood-Mac-Behind-The-Mask/master/38633</t>
  </si>
  <si>
    <t>Ole Johannes Åleskjær</t>
  </si>
  <si>
    <t>25-7</t>
  </si>
  <si>
    <t>China Crisis</t>
  </si>
  <si>
    <t>What Price Paradise</t>
  </si>
  <si>
    <t>http://www.allmusic.com/album/what-price-paradise-mw0000649974</t>
  </si>
  <si>
    <t>Lloyd Cole</t>
  </si>
  <si>
    <t>http://www.discogs.com/Lloyd-Cole-Lloyd-Cole/master/28035</t>
  </si>
  <si>
    <t>http://www.discogs.com/marketplace?limit=500&amp;master_id=28035&amp;format=Vinyl&amp;sort=price%2Cdesc</t>
  </si>
  <si>
    <t>Tord Damsgård, Tromsø</t>
  </si>
  <si>
    <t>Torsdag 6-8, ønsket Norgespakke men hadde med delvis frankert innpakning og ble B-post (kr 5 ekstra)</t>
  </si>
  <si>
    <t>Totalt m/u porto  ferdigfrankert 121- betalte 5 i porto</t>
  </si>
  <si>
    <t>Kjetil Abdoul Jenssen, Oslo</t>
  </si>
  <si>
    <t>8-8</t>
  </si>
  <si>
    <t>Survival (ferdigfrankert 115)</t>
  </si>
  <si>
    <t>Chau Nguyen: Ønsker å vite pris og tilstand på følgende:</t>
  </si>
  <si>
    <t>Alphaville</t>
  </si>
  <si>
    <t>Forever Young</t>
  </si>
  <si>
    <t>240 481 – 1</t>
  </si>
  <si>
    <t>http://www.discogs.com/Alphaville-Forever-Young/master/68304</t>
  </si>
  <si>
    <t>1973 (1980)</t>
  </si>
  <si>
    <t>AYL1-3890</t>
  </si>
  <si>
    <t>Ziggy Stardust and the spiders from Mars</t>
  </si>
  <si>
    <t>Sheik yerbouti</t>
  </si>
  <si>
    <t>Kjøper: Veldig bra</t>
  </si>
  <si>
    <t>Jean Michel Jarre</t>
  </si>
  <si>
    <t>Org inner, matrix a4c variant. Kjøper: Veldig bra</t>
  </si>
  <si>
    <t>Sum m/Norgespakke</t>
  </si>
  <si>
    <t>Svein Wiik, Vestnes, Sunnmøre</t>
  </si>
  <si>
    <t>*3</t>
  </si>
  <si>
    <t>http://www.discogs.com/Jahn-Teigen-Klovn-Uten-Scene/release/4405519</t>
  </si>
  <si>
    <t>Keeper of the seven Keys part II</t>
  </si>
  <si>
    <t>Peder Øyen, Oslo</t>
  </si>
  <si>
    <t>Bob Marley and the Wailers</t>
  </si>
  <si>
    <t>The Legend</t>
  </si>
  <si>
    <t>1984 (1990)</t>
  </si>
  <si>
    <t>206 285</t>
  </si>
  <si>
    <t>http://www.discogs.com/Bob-Marley-The-Wailers-Legend-The-Best-Of-Bob-Marley-And-The-Wailers/master/65863</t>
  </si>
  <si>
    <t>http://www.discogs.com/viewimages?release=1605172</t>
  </si>
  <si>
    <t>http://www.discogs.com/sell/release/1605172?sort=price%2Cdesc&amp;ev=rb</t>
  </si>
  <si>
    <t>Betalte 2x90 i porto... (210 vs 300)</t>
  </si>
  <si>
    <t>Remi Aleksander Hansen Barlund, Gjøvik</t>
  </si>
  <si>
    <t>Totally 80's #1 (2xCD) - 1994</t>
  </si>
  <si>
    <t>http://www.discogs.com/Various-Totally-80s-1/release/4086584</t>
  </si>
  <si>
    <t>Totally 80's #2 (2xCD) - 1994</t>
  </si>
  <si>
    <t>http://www.discogs.com/Various-Totally-80s-2/release/4644135</t>
  </si>
  <si>
    <t>Totally 80's #3 (2xCD) - 1994</t>
  </si>
  <si>
    <t>http://www.discogs.com/Various-Totally-80s-3/release/4068758</t>
  </si>
  <si>
    <t>Avtalt 300 inkl porto (usikker på portosats, gjenbrukt 1xkr15 frimerke), ca 80-85 p.stk</t>
  </si>
  <si>
    <t>Salg LPer 2015</t>
  </si>
  <si>
    <t>, beregnet</t>
  </si>
  <si>
    <t>År 2013</t>
  </si>
  <si>
    <t>År 2014</t>
  </si>
  <si>
    <t>År 2015</t>
  </si>
  <si>
    <t>Totalt m/porto i 2013 - solgt 33 titler</t>
  </si>
  <si>
    <t>Totalt m/porto i 2014 (fra #34) - solgt 53 titler (+ noen bytter, Svein Iversen, etc)</t>
  </si>
  <si>
    <t>Totalt m/porto i 2015 (fra #87) - solgt (byttet) 44 (4) titler, 3x2 CDer per 10-10</t>
  </si>
  <si>
    <t>Avtalt 20.07.2014...</t>
  </si>
  <si>
    <t>Morten Pettersen V</t>
  </si>
  <si>
    <t>Dr Hook and the Medicine Show</t>
  </si>
  <si>
    <t>Southern By The Grace Of God: Lynyrd Skynyrd Tribute Tour 1987 (2LP)</t>
  </si>
  <si>
    <t>netto</t>
  </si>
  <si>
    <t>frakt</t>
  </si>
  <si>
    <t>Blind Date (Bergen)</t>
  </si>
  <si>
    <t>Lloyd Cole (1990)</t>
  </si>
  <si>
    <t>This is the Story (1987)</t>
  </si>
  <si>
    <t>The September When (Stavanger)</t>
  </si>
  <si>
    <t>*Status Quo</t>
  </si>
  <si>
    <t>7-2, Ronny Johannessen, Moss</t>
  </si>
  <si>
    <t>Sendt liste, purret 7-2</t>
  </si>
  <si>
    <t>22.12, Lars Linkas</t>
  </si>
  <si>
    <t>Ikke besvart, tilbud, purret 7-2, fått svar, ikke helt uaktuelt</t>
  </si>
  <si>
    <t>Appetite for Destruction</t>
  </si>
  <si>
    <t>UK: WX 125 924 148-1</t>
  </si>
  <si>
    <t>Pen, innerpose med tekster, annet cover enn vist på discogs.com</t>
  </si>
  <si>
    <t>http://www.discogs.com/Guns-N-Roses-Appetite-For-Destruction/master/9467</t>
  </si>
  <si>
    <t>http://www.discogs.com/Guns-N-Roses-Appetite-For-Destruction/release/504072</t>
  </si>
  <si>
    <t>I (1969 Atlantic K 40 031)</t>
  </si>
  <si>
    <t>IV (1971 Atlantic ATL 50 008)</t>
  </si>
  <si>
    <t>Porto (Norgespakke)</t>
  </si>
  <si>
    <t>David Øynes, 15 år</t>
  </si>
  <si>
    <t>Sjekk om</t>
  </si>
  <si>
    <t>kan byttes med 5)</t>
  </si>
  <si>
    <t>Blood on the tracks</t>
  </si>
  <si>
    <t>vg/</t>
  </si>
  <si>
    <t>Ketil Schødt</t>
  </si>
  <si>
    <t>Sum netto</t>
  </si>
  <si>
    <t>More Songs About Buildings And Food</t>
  </si>
  <si>
    <t>2*</t>
  </si>
  <si>
    <t>Thor Thu (Lars Normann, evt)</t>
  </si>
  <si>
    <t>Eneste!</t>
  </si>
  <si>
    <t>In The Court of Crimson King</t>
  </si>
  <si>
    <t>12*</t>
  </si>
  <si>
    <t>Kopi 2</t>
  </si>
  <si>
    <t>13*</t>
  </si>
  <si>
    <t>14*</t>
  </si>
  <si>
    <t>*20</t>
  </si>
  <si>
    <t>16*</t>
  </si>
  <si>
    <t>Glasskap/Bowie</t>
  </si>
  <si>
    <t>1969 (1980)</t>
  </si>
  <si>
    <t>AQL1-4813</t>
  </si>
  <si>
    <t>http://www.discogs.com/David-Bowie-Space-Oddity/master/553870</t>
  </si>
  <si>
    <t>http://www.discogs.com/David-Bowie-Diamond-Dogs/release/4135944</t>
  </si>
  <si>
    <t>Anita Tysnes, Svolvær (på flyttefot)</t>
  </si>
  <si>
    <t>Kopi 3</t>
  </si>
  <si>
    <t>Glasskap/Pink Floyd</t>
  </si>
  <si>
    <t>Atom Heart Mother</t>
  </si>
  <si>
    <t>SKAO-382</t>
  </si>
  <si>
    <t>http://www.discogs.com/Pink-Floyd-Atom-Heart-Mother/master/12676</t>
  </si>
  <si>
    <t>Meddle</t>
  </si>
  <si>
    <t>EMI-Harvest</t>
  </si>
  <si>
    <t>1C 072 – 04 917</t>
  </si>
  <si>
    <t>OMP-DJ Grimstad</t>
  </si>
  <si>
    <t>Echoes (4xLP de luxe, boks)</t>
  </si>
  <si>
    <t>536 111 1</t>
  </si>
  <si>
    <t>Strøken, uspilt?</t>
  </si>
  <si>
    <t>http://www.discogs.com/Pink-Floyd-Echoes-The-Best-Of-Pink-Floyd/master/20631</t>
  </si>
  <si>
    <t>http://www.discogs.com/Pink-Floyd-Echoes-The-Best-Of-Pink-Floyd/release/835012</t>
  </si>
  <si>
    <t>http://www.discogs.com/sell/list?release_id=835012&amp;sort=price%2Cdesc</t>
  </si>
  <si>
    <t>2 kopier</t>
  </si>
  <si>
    <t>Frode Eilertsen, Mo i Rana, Frank Stensaa, Nordfjordeid</t>
  </si>
  <si>
    <t>Frank Stensaa, Nordfjordeid, Jan Inge Jacobsen</t>
  </si>
  <si>
    <t>3-4 kopier</t>
  </si>
  <si>
    <t>Frank Stensaa, Nordfjordeid, Rune Brenne, Lillehammer, Anita Tysnes, Svolvær (på flyttefot) OG OMP (1LP)</t>
  </si>
  <si>
    <t>Like utgaver OMP, AT, RB</t>
  </si>
  <si>
    <t>FS:Holland, resten SWE</t>
  </si>
  <si>
    <t>Hunky Dory</t>
  </si>
  <si>
    <t>Chau Nguyen: runde 2, 28-8</t>
  </si>
  <si>
    <t>Thor thu</t>
  </si>
  <si>
    <t>http://www.discogs.com/Led-Zeppelin-Led-Zeppelin-II/release/5402305</t>
  </si>
  <si>
    <t>http://www.discogs.com/sell/release/5402305?sort=price%2Cdesc&amp;ev=rb</t>
  </si>
  <si>
    <t>I</t>
  </si>
  <si>
    <t>KSD 19129</t>
  </si>
  <si>
    <t>fra tidligere</t>
  </si>
  <si>
    <t>Kjøpt etter 10. oktober, 2015</t>
  </si>
  <si>
    <t>Sol Over Livet (CD)</t>
  </si>
  <si>
    <t>Matrisenummer</t>
  </si>
  <si>
    <t>10CC</t>
  </si>
  <si>
    <t>PD-1-6161</t>
  </si>
  <si>
    <t>Gatefold, oransje prislapp</t>
  </si>
  <si>
    <t>http://www.discogs.com/10cc-Bloody-Tourist/master/24039</t>
  </si>
  <si>
    <t>Ziggy Stardust – The Motion Picture (2LP)</t>
  </si>
  <si>
    <t>CPL2-4862</t>
  </si>
  <si>
    <t>http://www.discogs.com/David-Bowie-Ziggy-Stardust-And-The-Spiders-From-Mars-The-Motion-Picture-Soundtrack/master/20155</t>
  </si>
  <si>
    <t>http://www.discogs.com/David-Bowie-Ziggy-Stardust-The-Motion-Picture/release/1376055</t>
  </si>
  <si>
    <t>Pinups</t>
  </si>
  <si>
    <t>1973 (1983)</t>
  </si>
  <si>
    <t>AYL1-4653</t>
  </si>
  <si>
    <t>http://www.discogs.com/Bowie-Pinups/master/22208</t>
  </si>
  <si>
    <t>http://www.discogs.com/David-Bowie-Space-Oddity/master/32337</t>
  </si>
  <si>
    <t>Young Americans</t>
  </si>
  <si>
    <t>1975 (1980)</t>
  </si>
  <si>
    <t>AQL1-0998</t>
  </si>
  <si>
    <t>http://www.discogs.com/David-Bowie-Young-Americans/master/20174</t>
  </si>
  <si>
    <t>http://www.discogs.com/David-Bowie-The-Man-Who-Sold-The-World/release/710472</t>
  </si>
  <si>
    <t>http://www.discogs.com/sell/list?release_id=710472&amp;sort=price%2Cdesc</t>
  </si>
  <si>
    <t>Station to Station</t>
  </si>
  <si>
    <t>1976 (1984)</t>
  </si>
  <si>
    <t>AQL1-1327</t>
  </si>
  <si>
    <t>http://www.discogs.com/David-Bowie-Station-To-Station/master/22420</t>
  </si>
  <si>
    <t>http://www.discogs.com/David-Bowie-Station-To-Station/release/712711</t>
  </si>
  <si>
    <t>http://www.discogs.com/sell/release/712711?sort=price%2Cdesc&amp;ev=rb</t>
  </si>
  <si>
    <t>1979 (1981)</t>
  </si>
  <si>
    <t>AYL1-3254</t>
  </si>
  <si>
    <t>US/Canada</t>
  </si>
  <si>
    <t>The Rise and Fall of Ziggy Stardust and the Spiders from Mars</t>
  </si>
  <si>
    <t>SF-8287 (LSP4702)</t>
  </si>
  <si>
    <t>BGBS 0865 – 5E</t>
  </si>
  <si>
    <t>http://www.discogs.com/David-Bowie-The-Rise-And-Fall-Of-Ziggy-Stardust-And-The-Spiders-From-Mars/master/1561</t>
  </si>
  <si>
    <t>http://www.discogs.com/David-Bowie-The-Rise-And-Fall-Of-Ziggy-Stardust-And-The-Spiders-From-Mars/release/618952</t>
  </si>
  <si>
    <t>http://www.discogs.com/marketplace?sort=price&amp;release_id=618952&amp;sort_order=desc&amp;ev=rb</t>
  </si>
  <si>
    <t>Scary Monsters inkl. Rødt bånd (OBI)</t>
  </si>
  <si>
    <t>RVP-6472</t>
  </si>
  <si>
    <t>Japan</t>
  </si>
  <si>
    <t>http://www.discogs.com/David-Bowie-Scary-Monsters/release/1715550</t>
  </si>
  <si>
    <t>http://www.discogs.com/marketplace?sort=price&amp;release_id=1715550&amp;sort_order=desc&amp;ev=rb</t>
  </si>
  <si>
    <t>The Man Who Sold the World</t>
  </si>
  <si>
    <t>1970 (1990)</t>
  </si>
  <si>
    <t>Ryko Analogue</t>
  </si>
  <si>
    <t>RALP 0132-2</t>
  </si>
  <si>
    <t>http://www.discogs.com/David-Bowie-The-Man-Who-Sold-The-World/master/1929</t>
  </si>
  <si>
    <t>http://www.discogs.com/David-Bowie-The-Man-Who-Sold-The-World/release/710472 </t>
  </si>
  <si>
    <t>http://www.discogs.com/sell/release/710472?sort=price%2Cdesc&amp;ev=rb</t>
  </si>
  <si>
    <t>1971 (1990)</t>
  </si>
  <si>
    <t>RALP 0133-2</t>
  </si>
  <si>
    <t>http://www.discogs.com/David-Bowie-Hunky-Dory/master/1718</t>
  </si>
  <si>
    <t>http://www.discogs.com/David-Bowie-Hunky-Dory/release/710481</t>
  </si>
  <si>
    <t>http://www.discogs.com/sell/list?release_id=710481&amp;sort=pric</t>
  </si>
  <si>
    <t>1974 (1990)</t>
  </si>
  <si>
    <t>RALP 0137-2</t>
  </si>
  <si>
    <t>http://www.discogs.com/Bowie-Diamond-Dogs/master/20141</t>
  </si>
  <si>
    <t>http://www.discogs.com/sell/list?release_id=4135944&amp;ev=rb&amp;sort=pric</t>
  </si>
  <si>
    <t>1A 138 -93915</t>
  </si>
  <si>
    <t>Gatefold: Tidenes beste live.utgivelse i prima tilstand</t>
  </si>
  <si>
    <t>http://www.discogs.com/Deep-Purple-Made-In-Japan/master/2133</t>
  </si>
  <si>
    <t>http://www.discogs.com/Deep-Purple-Made-In-Japan/release/115</t>
  </si>
  <si>
    <t>http://www.discogs.com/sell/list?release_id=1152120&amp;sort=pric</t>
  </si>
  <si>
    <t>Goodbye Yellow Brick Road</t>
  </si>
  <si>
    <t>DJM Records (2)</t>
  </si>
  <si>
    <t>DJE 29001</t>
  </si>
  <si>
    <t>http://www.discogs.com/Elton-John-Goodbye-Yellow-Brick-Road/master/30577</t>
  </si>
  <si>
    <t>Welcome Back My Friends To The Show That Never Ends - Ladies And Gentlemen (NB; 3LP, LP1 mangler)</t>
  </si>
  <si>
    <t>Just One Night (2xLP, live)</t>
  </si>
  <si>
    <t>RSO records Limited</t>
  </si>
  <si>
    <t>2658 135</t>
  </si>
  <si>
    <t>CLASS-1</t>
  </si>
  <si>
    <t>http://www.discogs.com/Genesis-Live/master/29050</t>
  </si>
  <si>
    <t>http://www.discogs.com/Pink-Floyd-The-Wall/release/2665871</t>
  </si>
  <si>
    <t>VG--/vg++/-</t>
  </si>
  <si>
    <t>Rift bak, slitt cover, pløsete åpning, g/f, vinyl spiller OK side 1</t>
  </si>
  <si>
    <t>http://www.discogs.com/Humble-Pie-Performance-Rockin-The-Filmore/release/1822752</t>
  </si>
  <si>
    <t>http://www.discogs.com/sell/list?release_id=1822752&amp;sort=price%2Cdesc</t>
  </si>
  <si>
    <t>Re-Experienced (2LP)</t>
  </si>
  <si>
    <t>2679 036</t>
  </si>
  <si>
    <t>http://www.discogs.com/Jimi-Hendrix-Re-Experienced/master/340088</t>
  </si>
  <si>
    <t>Navnetrekk med blå penn, baksiden, original innerpose med tekster</t>
  </si>
  <si>
    <t>http://www.discogs.com/John-Lennon-Plastic-Ono-BandWith-Flux-Fiddlers-Imagine/master/72879</t>
  </si>
  <si>
    <t>Casablanca record and filmworks</t>
  </si>
  <si>
    <t>9128 024</t>
  </si>
  <si>
    <t>Sort innerpose, Kiss army Sweden</t>
  </si>
  <si>
    <t>http://www.discogs.com/Kiss-Dynasty/master/41703</t>
  </si>
  <si>
    <t>Gatefold, hvit prislapp datert 180490</t>
  </si>
  <si>
    <t>http://www.discogs.com/Pink-Floyd-Meddle/master/20649</t>
  </si>
  <si>
    <t>SHVL 804 (IE 064 – 05249)</t>
  </si>
  <si>
    <t>UK (Sweden?)</t>
  </si>
  <si>
    <t>Gatefold, original klistremerker foran og bak, kjøpt 1973, rift rygg samt åpning</t>
  </si>
  <si>
    <t>1C 064-96 918)</t>
  </si>
  <si>
    <t>Hvit prislapp datert 030190</t>
  </si>
  <si>
    <t>http://www.discogs.com/Pink-Floyd-Wish-You-Were-Here/master/11703</t>
  </si>
  <si>
    <t>1973 (1985)</t>
  </si>
  <si>
    <t>064–7 46001 1</t>
  </si>
  <si>
    <t>198 16 3410 3</t>
  </si>
  <si>
    <t>Scherezade and Other Stories (Original master recording)</t>
  </si>
  <si>
    <t>1975 (1983)</t>
  </si>
  <si>
    <t>Mobile Fidelity Sound lab</t>
  </si>
  <si>
    <t>MFSL 1-099</t>
  </si>
  <si>
    <t>Meget pen, gul prislapp £ 7.49 datert 2/2-87</t>
  </si>
  <si>
    <t>http://www.discogs.com/Renaissance-Scheherazade-And-Other-Stories/master/9518</t>
  </si>
  <si>
    <t>http://www.discogs.com/Renaissance-Scheherazade-And-Other-Stories/release/3120909</t>
  </si>
  <si>
    <t>Live at Carnegie Hall</t>
  </si>
  <si>
    <t>RCA, BTM records</t>
  </si>
  <si>
    <t>NL70670</t>
  </si>
  <si>
    <t>Gatefold, meget pen, gul prislapp Virgin records £ 8.99 datert 19/5-87</t>
  </si>
  <si>
    <t>http://www.discogs.com/Renaissance-Live-At-Carnegie-Hall/master/25013</t>
  </si>
  <si>
    <t>1974 (1985)</t>
  </si>
  <si>
    <t>PL70860</t>
  </si>
  <si>
    <t>Meget pen, gul prislapp Virgin records £ 8.99</t>
  </si>
  <si>
    <t>Prologue</t>
  </si>
  <si>
    <t>Sovereign</t>
  </si>
  <si>
    <t>SVNA 7253</t>
  </si>
  <si>
    <t>SVNA 7253-A-1/B2</t>
  </si>
  <si>
    <t>http://www.discogs.com/Renaissance-Prologue/master/25026</t>
  </si>
  <si>
    <t>Ashes Are Burning</t>
  </si>
  <si>
    <t>SVNA 7261</t>
  </si>
  <si>
    <t>SVNA 7261-A-3/B-5</t>
  </si>
  <si>
    <t>Gatefold, meget pen, gul prislapp HMV shop £ 6.99</t>
  </si>
  <si>
    <t>http://www.discogs.com/Renaissance-Ashes-Are-Burning/master/25003</t>
  </si>
  <si>
    <t>Pent cover med utbrett etc</t>
  </si>
  <si>
    <t>Moonflower (2xLP, Live)</t>
  </si>
  <si>
    <t>Originale innerposer, gatefold</t>
  </si>
  <si>
    <t>2xsoft</t>
  </si>
  <si>
    <t>http://www.discogs.com/Santana-Moonflower/master/37598</t>
  </si>
  <si>
    <t>http://www.discogs.com/David-Bowie-Ziggy-Stardust-The-Motion-Picture/release/1665727</t>
  </si>
  <si>
    <t>Don't You – From The Breakfast Club (Maxisingle, 33rpm)</t>
  </si>
  <si>
    <t>VSX 1250</t>
  </si>
  <si>
    <t>http://www.discogs.com/Simple-Minds-Dont-You-Forget-About-Me/master/58693</t>
  </si>
  <si>
    <t>http://www.discogs.com/Simple-Minds-Dont-You-Forget-About-Me/release/387316</t>
  </si>
  <si>
    <t>Eclectical wires – volume one (10 tommer)</t>
  </si>
  <si>
    <t>Yex-750-1/749-2</t>
  </si>
  <si>
    <t>Signatur, etternavn, blå penn, litt dårlig liming men pent originalt cover</t>
  </si>
  <si>
    <t>Let it Be</t>
  </si>
  <si>
    <t>PCS 7096</t>
  </si>
  <si>
    <t>Diskret navnetrekk med blå penn, forsiden,</t>
  </si>
  <si>
    <t>Transparent</t>
  </si>
  <si>
    <t>http://www.discogs.com/Beatles-Let-It-Be/master/24212</t>
  </si>
  <si>
    <t>SMAS-2653</t>
  </si>
  <si>
    <t>smal-2-2653-F30#3</t>
  </si>
  <si>
    <t>Plakat, tekster baksiden, gatefold, navnetrekk øvre kant, blå penn</t>
  </si>
  <si>
    <t>http://www.discogs.com/Kiss-Dynasty/release/3418107</t>
  </si>
  <si>
    <t>Rock 'N 'Roll Music (2xLP)</t>
  </si>
  <si>
    <t>SKBO 11537</t>
  </si>
  <si>
    <t>Klistret på mitt navn med 7mm høy sort navnelapp, gatefold</t>
  </si>
  <si>
    <t>http://www.discogs.com/master/view/54585</t>
  </si>
  <si>
    <t>http://www.discogs.com/Beatles-Rock-N-Roll-Music/release/618563</t>
  </si>
  <si>
    <t>The Beatles Collection (13xLP)</t>
  </si>
  <si>
    <t>BC 13</t>
  </si>
  <si>
    <t>http://www.discogs.com/Beatles-The-Beatles-Collection/release/524231</t>
  </si>
  <si>
    <t>http://www.discogs.com/Beatles-The-Beatles-Collection/release/2023842</t>
  </si>
  <si>
    <t>http://www.discogs.com/sell/list?release_id=2023842&amp;condition=Near+Mint+%28NM+or+M-%29&amp;sort=price%2Cdesc</t>
  </si>
  <si>
    <t>Autumn '67-Spring '68</t>
  </si>
  <si>
    <t>CS 1</t>
  </si>
  <si>
    <t>Price sticker, £1.49, dårlig liming</t>
  </si>
  <si>
    <t>Soft inner sleeve – hvitt</t>
  </si>
  <si>
    <t>http://www.discogs.com/Nice-Autumn-67-Spring-68/master/53160</t>
  </si>
  <si>
    <t>Quadrophenia  (2xLP)</t>
  </si>
  <si>
    <t>2625 037</t>
  </si>
  <si>
    <t>http://www.discogs.com/Who-Quadrophenia-Radio-Special/master/68480</t>
  </si>
  <si>
    <t>Vertigo Swirl</t>
  </si>
  <si>
    <t>6360 116</t>
  </si>
  <si>
    <t>Johnny the Fox</t>
  </si>
  <si>
    <t>6360 138</t>
  </si>
  <si>
    <t>Scandinavia/Europe</t>
  </si>
  <si>
    <t>Navnelapp klistret på baksiden, nederst (gull)</t>
  </si>
  <si>
    <t>http://www.discogs.com/Thin-Lizzy-Johnny-The-Fox/master/52829</t>
  </si>
  <si>
    <t>Bad reputation</t>
  </si>
  <si>
    <t>Innerpose med bilder etc, litt dårlig liming, ene side</t>
  </si>
  <si>
    <t>http://www.discogs.com/Thin-Lizzy-Bad-Reputation-/master/52835</t>
  </si>
  <si>
    <t>6360 169</t>
  </si>
  <si>
    <t>Innerpose med bilder etc</t>
  </si>
  <si>
    <t>http://www.discogs.com/Thin-Lizzy-Black-Rose-A-Rock-Legend/master/52851</t>
  </si>
  <si>
    <t>6359 083</t>
  </si>
  <si>
    <t>Rød innerpose med info samt tekst, Renegade</t>
  </si>
  <si>
    <t>http://www.discogs.com/Thin-Lizzy-Renegade/master/52861</t>
  </si>
  <si>
    <t>Killers (compilation)</t>
  </si>
  <si>
    <t>6359 060</t>
  </si>
  <si>
    <t>http://www.discogs.com/Thin-Lizzy-Lizzy-Killers/master/52859</t>
  </si>
  <si>
    <t>PRICE 32 (636 012-1)</t>
  </si>
  <si>
    <t>http://www.discogs.com/Thin-Lizzy-Fighting/master/52820</t>
  </si>
  <si>
    <t>Thunder and Lightning</t>
  </si>
  <si>
    <t>1983 (1988?)</t>
  </si>
  <si>
    <t>810 490-1</t>
  </si>
  <si>
    <t>http://www.discogs.com/Thin-Lizzy-Thunder-And-Lightning/master/52874</t>
  </si>
  <si>
    <t>http://www.discogs.com/Thin-Lizzy-Thunder-And-Lightning/release/1032189</t>
  </si>
  <si>
    <t>BSK 3496</t>
  </si>
  <si>
    <t>Rød innerpose med tekster, cutoff</t>
  </si>
  <si>
    <t>http://www.discogs.com/Thin-Lizzy-Chinatown/master/41548</t>
  </si>
  <si>
    <t>Women and Children First (OMP)</t>
  </si>
  <si>
    <t>Ex-/vg+</t>
  </si>
  <si>
    <t>Nøytralt soft inner sleeve, mid price sticker</t>
  </si>
  <si>
    <t>1984  (OMP)</t>
  </si>
  <si>
    <t>Liten rift åpning - men pen, lett knitring stille partier, orig soft inner sleeve m/tekster</t>
  </si>
  <si>
    <t>Jesus Christ Superstar – original soundtrack (2LP)</t>
  </si>
  <si>
    <t>MAPS 207 5/6</t>
  </si>
  <si>
    <t>UK/Germany</t>
  </si>
  <si>
    <t>Booklet fastlimt i cover, gatefold</t>
  </si>
  <si>
    <t>http://www.discogs.com/Various-Andrew-Lloyd-Webber-Tim-Rice-Jesus-Christ-Superstar/master/79753</t>
  </si>
  <si>
    <t>http://www.discogs.com/Various-Andrew-Lloyd-Webber-Tim-Rice-Jesus-Christ-Superstar/release/4546060</t>
  </si>
  <si>
    <t>Svein Iversen – levert – se kjøp</t>
  </si>
  <si>
    <t>;104</t>
  </si>
  <si>
    <t>Moondog Matinee</t>
  </si>
  <si>
    <t>SN – 16004</t>
  </si>
  <si>
    <t>http://www.discogs.com/Band-Moondog-Matinee/master/14486</t>
  </si>
  <si>
    <t>;106</t>
  </si>
  <si>
    <t>Music from Big Pink</t>
  </si>
  <si>
    <t>1968 (RE:1976)</t>
  </si>
  <si>
    <t>038 EVC 80 042</t>
  </si>
  <si>
    <t>Pen, liten hvit prislapp, kr 74,-, reissue, 1976 (fullpris)</t>
  </si>
  <si>
    <t>http://www.discogs.com/Band-Music-From-Big-Pink/master/14468</t>
  </si>
  <si>
    <t>;42</t>
  </si>
  <si>
    <t>;24</t>
  </si>
  <si>
    <t>1964-69! (2xLP)</t>
  </si>
  <si>
    <t>Olga Records/EMI</t>
  </si>
  <si>
    <t>7C 138-35956/7</t>
  </si>
  <si>
    <t>VG-/ex</t>
  </si>
  <si>
    <t>Pennskrift på label</t>
  </si>
  <si>
    <t>http://www.discogs.com/Hep-Stars-Hep-Stars-1964-69/master/187514</t>
  </si>
  <si>
    <t>6-6-2014</t>
  </si>
  <si>
    <t>Dag Harald Moldskred</t>
  </si>
  <si>
    <t>Gregg Rolie</t>
  </si>
  <si>
    <t>Gregg Rolie (vokalist Santana)</t>
  </si>
  <si>
    <t>CBS 26636</t>
  </si>
  <si>
    <t>http://www.discogs.com/Gregg-Rolie-Gregg-Rolie/master/439741</t>
  </si>
  <si>
    <t>Transvision Vamp</t>
  </si>
  <si>
    <t>Velveteen</t>
  </si>
  <si>
    <t>256 618</t>
  </si>
  <si>
    <t>Pen, original soft innersleeve med tekster</t>
  </si>
  <si>
    <t>http://www.discogs.com/Transvision-Vamp-Velveteen/master/37904</t>
  </si>
  <si>
    <t>God's Great Banana Skin</t>
  </si>
  <si>
    <t>WX 496 4509-90995-1</t>
  </si>
  <si>
    <t>http://www.discogs.com/Chris-Rea-Gods-Great-Banana-Skin/master/114682</t>
  </si>
  <si>
    <t>http://www.discogs.com/marketplace?release_id=1244438&amp;ev=rb</t>
  </si>
  <si>
    <t>http://www.discogs.com/marketplace?sort=price&amp;release_id=1244438&amp;sort_order=desc&amp;ev=rb</t>
  </si>
  <si>
    <t>Christian Eric Bjaanæs Mumford, 1-8-14</t>
  </si>
  <si>
    <t>Trust Us (2CD)</t>
  </si>
  <si>
    <t>COL 489 738 2</t>
  </si>
  <si>
    <t>Venom</t>
  </si>
  <si>
    <t>Possessed m/6 bonusspor</t>
  </si>
  <si>
    <t>Napalm Death</t>
  </si>
  <si>
    <t>Utilitarium (CD/DVD)</t>
  </si>
  <si>
    <t>Annihilator</t>
  </si>
  <si>
    <t>Set the World on fire</t>
  </si>
  <si>
    <t>King Of The Kill (cut)</t>
  </si>
  <si>
    <t>Refresh The Demon (cut)</t>
  </si>
  <si>
    <t>(120 mellomlegg)</t>
  </si>
  <si>
    <t>Road to Nowhere/tv man + live bonusmaxi (2LP 45rpm)</t>
  </si>
  <si>
    <t>You Keep It All In (1989, maxi-single, 45rpm)</t>
  </si>
  <si>
    <t>My Generation (ep)</t>
  </si>
  <si>
    <t>We Are the World (maxisingle, 45RPM)</t>
  </si>
  <si>
    <t>Cyndi Lauper</t>
  </si>
  <si>
    <t>True Colors (7')</t>
  </si>
  <si>
    <t>Portrait</t>
  </si>
  <si>
    <t>PRT 650026 7</t>
  </si>
  <si>
    <t>Uten cover, ligger sammen med The Who EP</t>
  </si>
  <si>
    <t>http://www.discogs.com/Cyndi-Lauper-True-Colors/master/121742</t>
  </si>
  <si>
    <t>http://www.discogs.com/Cyndi-Lauper-True-Colors/release/364569</t>
  </si>
  <si>
    <t>Titler</t>
  </si>
  <si>
    <t>Generelt: Interessert i gode priser på (og av god kvalitet), helst UK, Holland eller skandinaviske utgivelser</t>
  </si>
  <si>
    <t>1974-1980</t>
  </si>
  <si>
    <t>Alt av interesse</t>
  </si>
  <si>
    <t>At Budokan (2LP)</t>
  </si>
  <si>
    <t>Bob Dylan/The Band</t>
  </si>
  <si>
    <t>Before the Flood (2LP)</t>
  </si>
  <si>
    <t>Kjøpt - men ønsker fortsatt</t>
  </si>
  <si>
    <t>Snowgoose (1975)</t>
  </si>
  <si>
    <t>Kjøpt, Arild Larsen</t>
  </si>
  <si>
    <t>Live (1971)</t>
  </si>
  <si>
    <t>Kjøpt av Morten Hattestad - men ønsker fortsatt</t>
  </si>
  <si>
    <t>Valentyne Suite (1969)</t>
  </si>
  <si>
    <t>Live (1974)</t>
  </si>
  <si>
    <t>Holy Diver (1983), Dream Evil (1987) og Last in Live (2LP, 1998)</t>
  </si>
  <si>
    <t>ELP</t>
  </si>
  <si>
    <t>Brain Salad.... (1973)</t>
  </si>
  <si>
    <t>Fish</t>
  </si>
  <si>
    <t>III (1972) og Moving waves (1971)</t>
  </si>
  <si>
    <t>Har 1) Hamburger Concertos, 2) Masters of Rock og 3) Jan Akkermann S/T</t>
  </si>
  <si>
    <t>1966-1978 (spesielt Hot rats og Freak out!)</t>
  </si>
  <si>
    <t>Har Zoot Allures (1976), Roxy &amp; elsewhere (1974), Joe's Garage part I, II og III (1979) og Sheik Yerbuty(1979),</t>
  </si>
  <si>
    <t>Hawkwind</t>
  </si>
  <si>
    <t>Space ritual (1973)</t>
  </si>
  <si>
    <t>http://www.allmusic.com/album/space-ritual-mw0000618448</t>
  </si>
  <si>
    <t>This Was, Stand up og Ministrel in the Gallery</t>
  </si>
  <si>
    <t>75-82 og Painkiller(1990)</t>
  </si>
  <si>
    <t>Har British Steel (1980)</t>
  </si>
  <si>
    <t>1970-1974</t>
  </si>
  <si>
    <t>Har In the court of the Crimson king (1969)</t>
  </si>
  <si>
    <t>III (1971)</t>
  </si>
  <si>
    <t>Street Survivors (1977) og Second Helping (1974)</t>
  </si>
  <si>
    <t>B-sides themselves</t>
  </si>
  <si>
    <t>Metallica;</t>
  </si>
  <si>
    <t>De tre første (Master of Puppets og før)</t>
  </si>
  <si>
    <t>Storia di un Minuto(1972)</t>
  </si>
  <si>
    <t>http://www.allmusic.com/album/storia-di-un-minuto-mw0000460508</t>
  </si>
  <si>
    <t>P.F.M./Premiata Forneria Marconi</t>
  </si>
  <si>
    <t>Per un Amico (1972)</t>
  </si>
  <si>
    <t>http://www.allmusic.com/album/per-un-amico-mw0000456350</t>
  </si>
  <si>
    <t>fra 70-tallet (4 studio) – har Car (I) – 1977 og Scretch (II) - 1978</t>
  </si>
  <si>
    <t>http://www.allmusic.com/album/plays-live-mw0000218484</t>
  </si>
  <si>
    <t>On Stage (1977)</t>
  </si>
  <si>
    <t>Ashes are burning (1973)</t>
  </si>
  <si>
    <t>Prologue (1972)</t>
  </si>
  <si>
    <t>68-72</t>
  </si>
  <si>
    <t>Har Wild Child (1973) og In the Plain (1968) og Dødens Triumf (1972)</t>
  </si>
  <si>
    <t>1968-75</t>
  </si>
  <si>
    <t>Har 1) Hello! (1973)</t>
  </si>
  <si>
    <t>Speaking in Tongues (1983?)</t>
  </si>
  <si>
    <t>Har Stop making sense, Little Creatures og Speaking in Tongues (1983?) - med liten avrift</t>
  </si>
  <si>
    <t>Absolutely Live (2LP, 1970)</t>
  </si>
  <si>
    <t>Hot rocks 1 and 2 (2LP) og studio 1966-71</t>
  </si>
  <si>
    <t>Har Aftermath (1966) og Get Yer Ya Ya's Out (live, 1970)</t>
  </si>
  <si>
    <t>Hatful Of Hollow (1984)</t>
  </si>
  <si>
    <t>Live (1973)</t>
  </si>
  <si>
    <t>1969-1978</t>
  </si>
  <si>
    <t>There's the Rub (1974)</t>
  </si>
  <si>
    <t>http://www.allmusic.com/album/theres-the-rub-mw0000277781</t>
  </si>
  <si>
    <t>nr</t>
  </si>
  <si>
    <t>SS 8410</t>
  </si>
  <si>
    <t>http://www.discogs.com/Bad-Co-Bad-Company/master/37445</t>
  </si>
  <si>
    <t>Pen, tekstark inni (utenom innerpose)</t>
  </si>
  <si>
    <t>In Rock (Reissue)</t>
  </si>
  <si>
    <t>1A 062-91 442</t>
  </si>
  <si>
    <t>Holland?</t>
  </si>
  <si>
    <t>Pen, gatefold, tekster inni cover, navnetrekk inni og på vinyl-label</t>
  </si>
  <si>
    <t>Alchemy (2xLP)</t>
  </si>
  <si>
    <t>VERY 11 (818 243-1)</t>
  </si>
  <si>
    <t>2xoriginal soft innersleeve</t>
  </si>
  <si>
    <t>http://www.discogs.com/Dire-Straits-Alchemy-Dire-Straits-Live/master/23669</t>
  </si>
  <si>
    <t>Strange days</t>
  </si>
  <si>
    <t>1967 (1982)</t>
  </si>
  <si>
    <t>ELK 42 016, EKS 74014</t>
  </si>
  <si>
    <t>The Doors (reissue)</t>
  </si>
  <si>
    <t>ELK 42 012</t>
  </si>
  <si>
    <t>Spain (Cara)</t>
  </si>
  <si>
    <t>Morrison Hotel (reissue)</t>
  </si>
  <si>
    <t>ELK 42 080</t>
  </si>
  <si>
    <t>An American Prayer (Music by the Doors)</t>
  </si>
  <si>
    <t>ELK 52111 (5E-502)</t>
  </si>
  <si>
    <t>Pen, gatefold, 8 siders booklet med tekster m.m.</t>
  </si>
  <si>
    <t>http://www.discogs.com/Jim-Morrison-Music-By-Doors-An-American-Prayer/master/45548</t>
  </si>
  <si>
    <t>Alive she Cried (1968-70)</t>
  </si>
  <si>
    <t>Pen, original soft sleeve innerpose  med bilder og info</t>
  </si>
  <si>
    <t>http://www.discogs.com/Doors-Alive-She-Cried/master/45938</t>
  </si>
  <si>
    <t>Cerulean (2LP, Live, Peter Green, 1970)</t>
  </si>
  <si>
    <t>HAI 300</t>
  </si>
  <si>
    <t>Pen, gatefold, hvit prislapp (kr 99,-)</t>
  </si>
  <si>
    <t>http://www.discogs.com/Fleetwood-Mac-Cerulean/release/4257231</t>
  </si>
  <si>
    <t>Seconds Out (2xLP, Live)</t>
  </si>
  <si>
    <t>Charisma Records</t>
  </si>
  <si>
    <t>GE 2001</t>
  </si>
  <si>
    <t>Pen, gul prislapp £7.99 Virgin Records</t>
  </si>
  <si>
    <t>http://www.discogs.com/master/view/29190</t>
  </si>
  <si>
    <t>2:a Augusti 1985</t>
  </si>
  <si>
    <t>MLR 50</t>
  </si>
  <si>
    <t>http://www.discogs.com/Imperiet-2a-Augusti/master/15760</t>
  </si>
  <si>
    <t>Anthology (2xLP)</t>
  </si>
  <si>
    <t>CBS 88492</t>
  </si>
  <si>
    <t>http://www.discogs.com/Janis-Joplin-Anthology/master/315520</t>
  </si>
  <si>
    <t>http://www.discogs.com/Janis-Joplin-Anthology/release/3055287</t>
  </si>
  <si>
    <t>http://www.discogs.com/sell/release/3055287?sort=price%2Cdesc&amp;ev=rb</t>
  </si>
  <si>
    <t>Pronounced 'Leh-'nerd 'Skin-'nerd</t>
  </si>
  <si>
    <t>MCL 1798</t>
  </si>
  <si>
    <t>http://www.discogs.com/Lynyrd-Skynyrd-Pronounced-L%C4%95h-n%C3%A9rd-Skin-n%C3%A9rd/master/70569</t>
  </si>
  <si>
    <t>One more (for) From the Road</t>
  </si>
  <si>
    <t>300 799-370</t>
  </si>
  <si>
    <t>Miles Of Aisles (2LP, Live)</t>
  </si>
  <si>
    <t>AS  63001</t>
  </si>
  <si>
    <t>http://www.discogs.com/Joni-Mitchell-LA-Express-Miles-Of-Aisles/master/47765</t>
  </si>
  <si>
    <t>Delicate Sound of Thunder (2LP, Live)</t>
  </si>
  <si>
    <t>198 7 91480 1</t>
  </si>
  <si>
    <t>Pen, gatefold, innerposer med bilder og info</t>
  </si>
  <si>
    <t>http://www.discogs.com/Pink-Floyd-Delicate-Sound-Of-Thunder/master/406702</t>
  </si>
  <si>
    <t>A Momentary Lapse of Reason</t>
  </si>
  <si>
    <t>064 7 48068 1</t>
  </si>
  <si>
    <t>http://www.discogs.com/Pink-Floyd-A-Momentary-Lapse-Of-Reason/master/10303</t>
  </si>
  <si>
    <t>Amigos</t>
  </si>
  <si>
    <t>CBS 86005</t>
  </si>
  <si>
    <t>http://www.discogs.com/Santana-Amigos/master/31602</t>
  </si>
  <si>
    <t>Pen, signatur (Sverre Torjussen) med blå penn, baksiden</t>
  </si>
  <si>
    <t>http://www.discogs.com/Santana-Inner-Secrets/master/65861</t>
  </si>
  <si>
    <t>Abraxas – repress</t>
  </si>
  <si>
    <t>CBS 32032</t>
  </si>
  <si>
    <t>http://www.discogs.com/Santana-Abraxas/master/31598</t>
  </si>
  <si>
    <t>Santana – repress</t>
  </si>
  <si>
    <t>CBS 32003</t>
  </si>
  <si>
    <t>http://www.discogs.com/Santana-Santana/master/37570</t>
  </si>
  <si>
    <t>Festival</t>
  </si>
  <si>
    <t>CBS 86020</t>
  </si>
  <si>
    <t>http://www.discogs.com/Santana-Festival/master/37592</t>
  </si>
  <si>
    <t>Empires and Dance</t>
  </si>
  <si>
    <t>204 937-320</t>
  </si>
  <si>
    <t>http://www.discogs.com/Simple-Minds-Empires-And-Dance/master/58718</t>
  </si>
  <si>
    <t>Sons and Fascination</t>
  </si>
  <si>
    <t>203 959</t>
  </si>
  <si>
    <t>http://www.discogs.com/Simple-Minds-Sons-And-Fascination/master/58915</t>
  </si>
  <si>
    <t>Achtung Baby</t>
  </si>
  <si>
    <t>212 110</t>
  </si>
  <si>
    <t>Pen, sort innercover med info samt insert med tekster</t>
  </si>
  <si>
    <t>http://www.discogs.com/U2-Achtung-Baby/master/20774</t>
  </si>
  <si>
    <t>EMI-Electrola</t>
  </si>
  <si>
    <t>1C 064-05 503</t>
  </si>
  <si>
    <t>Pen, insert/booklet med masse passfotobilder, sort innerpose med tekster,</t>
  </si>
  <si>
    <t>http://www.discogs.com/master/view/48878</t>
  </si>
  <si>
    <t>Which Witch (Dollie)</t>
  </si>
  <si>
    <t>Greatest hits 1972-1978 (2xLP)</t>
  </si>
  <si>
    <t>250 423-1</t>
  </si>
  <si>
    <t>vg+/Ex</t>
  </si>
  <si>
    <t>Rift ved åpning, bak</t>
  </si>
  <si>
    <t>http://www.discogs.com/Steely-Dan-Greatest-Hits-1972-1978/master/17006</t>
  </si>
  <si>
    <t>ABC Records</t>
  </si>
  <si>
    <t>ABCL 5225</t>
  </si>
  <si>
    <t>Liten rift, innepose</t>
  </si>
  <si>
    <t>Goodbye Yellow brick road</t>
  </si>
  <si>
    <t>Gatefold, original inner med tekster og bilder, alle sider spiller bra</t>
  </si>
  <si>
    <t>vg+/vg--</t>
  </si>
  <si>
    <t>Hakk? første sang (rusk?) på side 1 og 2, ellers noe knitring, derav vg--, dårlig liming</t>
  </si>
  <si>
    <t>http://www.discogs.com/Genesis-Live/release/3808180</t>
  </si>
  <si>
    <t>Tittel/sang</t>
  </si>
  <si>
    <t>Katalog</t>
  </si>
  <si>
    <t>Alfred Hause og hans orkester</t>
  </si>
  <si>
    <t>Mandolino – Mandolino / Florentinische Nächte</t>
  </si>
  <si>
    <t>Polydor (Deutche grammophon)</t>
  </si>
  <si>
    <t>P 48314</t>
  </si>
  <si>
    <t>Alice Babs med orkester</t>
  </si>
  <si>
    <t>Fröken Pippinette / Adress Rosenhill</t>
  </si>
  <si>
    <t>Musica</t>
  </si>
  <si>
    <t>NCB 6900</t>
  </si>
  <si>
    <t>Allan jones with the Peter Knight singers with orchestra</t>
  </si>
  <si>
    <t>I Believe / Seven Lonely Days</t>
  </si>
  <si>
    <t>His Master's Voice</t>
  </si>
  <si>
    <t>AL 3349</t>
  </si>
  <si>
    <t>Benjamini Gigli</t>
  </si>
  <si>
    <t>Du bist main Glück / Notte A Venezia</t>
  </si>
  <si>
    <t>DA 1511</t>
  </si>
  <si>
    <t>Bernard Ejes Dansorkester</t>
  </si>
  <si>
    <t>Med ett smil och en sång / En dag er prinsen här</t>
  </si>
  <si>
    <t>Grand</t>
  </si>
  <si>
    <t>Grd. 063</t>
  </si>
  <si>
    <t>Betel Sangkor, Oslo</t>
  </si>
  <si>
    <t>Ut ifra meg selv og verden/Kommer, la oss gå i rette</t>
  </si>
  <si>
    <t>AL 3003</t>
  </si>
  <si>
    <t>Bing Crosby with Eddie Dunstedter at the Hammond electric organ</t>
  </si>
  <si>
    <t>Let's Waltz for old times sake / The Moon of Manakoora</t>
  </si>
  <si>
    <t>BM 02577</t>
  </si>
  <si>
    <t>Bing Crosby with orchestra</t>
  </si>
  <si>
    <t>Mule Train/Dear Hearts and Gentle People</t>
  </si>
  <si>
    <t>NBM 04420</t>
  </si>
  <si>
    <t>Birgitta Bäck – Carl Olof Finnbergs orkester</t>
  </si>
  <si>
    <t>Su är underbar / Mera Jag ej Begär</t>
  </si>
  <si>
    <t>Sonora</t>
  </si>
  <si>
    <t>Carl Lindberg</t>
  </si>
  <si>
    <t>Den Fallna Stjärna / Vi förstå hans vägor bättre ovan skyn</t>
  </si>
  <si>
    <t>Sonata - Sonora</t>
  </si>
  <si>
    <t>5314 SS</t>
  </si>
  <si>
    <t>Carl Öst</t>
  </si>
  <si>
    <t>Jag Sjunga Vill / Nu er jag lycklig Vorden</t>
  </si>
  <si>
    <t>Hemmets Härold – Förlaget Filadelfia Stockholm</t>
  </si>
  <si>
    <t>SH 288</t>
  </si>
  <si>
    <t>Charles G. Widden</t>
  </si>
  <si>
    <t>Brudvalsen / Monolog</t>
  </si>
  <si>
    <t>E 2443</t>
  </si>
  <si>
    <t>Dajos Bela</t>
  </si>
  <si>
    <t>Efter Vinter kommer vår / Valse incognito</t>
  </si>
  <si>
    <t>Odeon</t>
  </si>
  <si>
    <t>STO 3499</t>
  </si>
  <si>
    <t>Doris day – Johnnie Ray med Pål Watons orkester</t>
  </si>
  <si>
    <t>A full time Job / Ma Says – Pa Says</t>
  </si>
  <si>
    <t>GN1400</t>
  </si>
  <si>
    <t>Doris Day med Pål Watons orkester</t>
  </si>
  <si>
    <t>Domino – Vals / I Love the way you say goodnight</t>
  </si>
  <si>
    <t>GN 1277</t>
  </si>
  <si>
    <t>Doris Day with Orchestra</t>
  </si>
  <si>
    <t>Just blew in form the Windy City / The Black Hills of Dakota</t>
  </si>
  <si>
    <t>21290 H</t>
  </si>
  <si>
    <t>Einar Groth och hans solister</t>
  </si>
  <si>
    <t>Romans i F-moll / Etude i E-dur</t>
  </si>
  <si>
    <t>D 5161</t>
  </si>
  <si>
    <t>Einar Warmö med orkester</t>
  </si>
  <si>
    <t>En sång om det härliga land / Om jag ägde alt men icke Jesus</t>
  </si>
  <si>
    <t>DS 680</t>
  </si>
  <si>
    <t>Ferdy Kaufmann og hans orkester</t>
  </si>
  <si>
    <t>Czardarsfyrstinnen – potpurri del 1 / del 2</t>
  </si>
  <si>
    <t>AL 2054</t>
  </si>
  <si>
    <t>Grete Klitgaard og Erik Michaelsen med Edvard Grönlunds orkester</t>
  </si>
  <si>
    <t>På en sømands grav / Den gamle Smedie</t>
  </si>
  <si>
    <t>Tono</t>
  </si>
  <si>
    <t>NCB 5142</t>
  </si>
  <si>
    <t>Göran Stenlund</t>
  </si>
  <si>
    <t>Jag Väntar en Morgon / Jesus du er allt för mig</t>
  </si>
  <si>
    <t>STO 3828</t>
  </si>
  <si>
    <t>Harry Brandelius, Åke Jelvings orkester</t>
  </si>
  <si>
    <t>På vår Alp /Onkel Charlie Från Minnesota</t>
  </si>
  <si>
    <t>X 8597</t>
  </si>
  <si>
    <t>Harry Håge</t>
  </si>
  <si>
    <t>Jag är Kär / De Vackraste ögon i världen</t>
  </si>
  <si>
    <t>Homocord</t>
  </si>
  <si>
    <t>H-68094</t>
  </si>
  <si>
    <t>Holger Sjöberg</t>
  </si>
  <si>
    <t>Mor lilla mor / Barndomshemmet</t>
  </si>
  <si>
    <t>NCB 2080</t>
  </si>
  <si>
    <t>Jussy Björling</t>
  </si>
  <si>
    <t>Ungdomsdrömmar / Sjung din hela Längtan</t>
  </si>
  <si>
    <t>X 4832</t>
  </si>
  <si>
    <t>Les Paul and Mary Ford</t>
  </si>
  <si>
    <t>Vaya Con Dios</t>
  </si>
  <si>
    <t>C 2486</t>
  </si>
  <si>
    <t>Lill Babs med Gunnar Svenssons orkester</t>
  </si>
  <si>
    <t>Que Sera Sera / En Hemvävd Stillsam Tös</t>
  </si>
  <si>
    <t>K 180</t>
  </si>
  <si>
    <t>Mannskoret Dovre – solist Erling Martinsen</t>
  </si>
  <si>
    <t>Det lysnet i skogen / Der ligger et land (Bjørnstjerne Bjørnson)</t>
  </si>
  <si>
    <t>Harmoni</t>
  </si>
  <si>
    <t>K734</t>
  </si>
  <si>
    <t>Marek Weber and his Orchestra</t>
  </si>
  <si>
    <t>Du Und Du – Waltz / Morning Paper – Waltz</t>
  </si>
  <si>
    <t>Marian Young och Erik Johnssons orkester</t>
  </si>
  <si>
    <t>Nu går vind över Fjäll / Dans Under Stärnorna</t>
  </si>
  <si>
    <t>DS 2048</t>
  </si>
  <si>
    <t>Mario Lanza</t>
  </si>
  <si>
    <t>My Destiny / Serenade</t>
  </si>
  <si>
    <t>20-6478</t>
  </si>
  <si>
    <t>Maxine Sullivan with orchestra</t>
  </si>
  <si>
    <t>It ain't necessary so / Night and Day</t>
  </si>
  <si>
    <t>Olav Werner med Lindberghs orkester</t>
  </si>
  <si>
    <t>Stjernesangen/Herre Krist</t>
  </si>
  <si>
    <t>ND-7013</t>
  </si>
  <si>
    <t>Pat Boone</t>
  </si>
  <si>
    <t>Chains of Love / Friendly persuasion</t>
  </si>
  <si>
    <t>Dot</t>
  </si>
  <si>
    <t>D 118</t>
  </si>
  <si>
    <t>Paul Robeson med orkester</t>
  </si>
  <si>
    <t>Ma curly headed baby / Mah Lindy Lou</t>
  </si>
  <si>
    <t>AL 2950</t>
  </si>
  <si>
    <t>Perry Como with the Ramblers</t>
  </si>
  <si>
    <t>Don't let the stars get in your eyes / To know you</t>
  </si>
  <si>
    <t>AL 3280</t>
  </si>
  <si>
    <t>Reidar Andresen – Telefunken Danseorkester</t>
  </si>
  <si>
    <t>Kom Juanita / Når alle roser visner</t>
  </si>
  <si>
    <t>Telefunken</t>
  </si>
  <si>
    <t>T-8279</t>
  </si>
  <si>
    <t>Robert Levin</t>
  </si>
  <si>
    <t>Warsjawa-konserten del 1 / del 2</t>
  </si>
  <si>
    <t>AL 2894</t>
  </si>
  <si>
    <t>Sjung med oss mamma</t>
  </si>
  <si>
    <t>X 7003</t>
  </si>
  <si>
    <t>Skæve Otto</t>
  </si>
  <si>
    <t>Den kåde Jammerkommode del 1 / del 2</t>
  </si>
  <si>
    <t>Spike Hughes</t>
  </si>
  <si>
    <t>Doan' you greave / Dinah</t>
  </si>
  <si>
    <t>Nr 624082</t>
  </si>
  <si>
    <t>Stig Olin, Sam Samson's orkester</t>
  </si>
  <si>
    <t>Under Äppelträdet / Julia Julia</t>
  </si>
  <si>
    <t>NCB 3247</t>
  </si>
  <si>
    <t>Sven Björk och Tempelkören</t>
  </si>
  <si>
    <t>Allt Ändras da / O, Fröjd Utan Like</t>
  </si>
  <si>
    <t>SH 13</t>
  </si>
  <si>
    <t>The Flamingo's</t>
  </si>
  <si>
    <t>Always / Back to Sorrento</t>
  </si>
  <si>
    <t>P 17 230 H</t>
  </si>
  <si>
    <t>The King Cole Trio</t>
  </si>
  <si>
    <t>Lillette / A Woman Always Understands</t>
  </si>
  <si>
    <t>C 15224</t>
  </si>
  <si>
    <t>The Troubadours</t>
  </si>
  <si>
    <t>Diane Waltz / Dream Kisses</t>
  </si>
  <si>
    <t>X 2683</t>
  </si>
  <si>
    <t>Thory Bernhards</t>
  </si>
  <si>
    <t>Fiskarflickans Sång / Vid Tyrifjorden</t>
  </si>
  <si>
    <t>P 50 112 H</t>
  </si>
  <si>
    <t>Ulla-Bella med orkester og Alf Prøysen</t>
  </si>
  <si>
    <t>Roslagsvår / Tango for Twå</t>
  </si>
  <si>
    <t>P 50 152 H</t>
  </si>
  <si>
    <t>Warum Weinst du Kleine Tamara / Schönes Traumbild</t>
  </si>
  <si>
    <t>P 48499</t>
  </si>
  <si>
    <t>Cder</t>
  </si>
  <si>
    <t>Utgivelse</t>
  </si>
  <si>
    <t>Anne Grete Prøys (CD)</t>
  </si>
  <si>
    <t>Fullmåne (1988, m/Kjetil Bjerkestrand m.fl.)</t>
  </si>
  <si>
    <t>Arve Tellefsen (CD)</t>
  </si>
  <si>
    <t>Pan (1988)</t>
  </si>
  <si>
    <t>B.A.D. (Big Audio Dynamite, The Clash offspring)</t>
  </si>
  <si>
    <t>No.10, Upping St. (1986, CD)</t>
  </si>
  <si>
    <t>Bob Geldof (CD)</t>
  </si>
  <si>
    <t>Deep in the heart of Nowehere (1986)</t>
  </si>
  <si>
    <t>Celtic spirit (samleplate, CD)</t>
  </si>
  <si>
    <t>1996: 18 jigs, reels &amp; Airs from Irelands finest musician 66 minutes</t>
  </si>
  <si>
    <t>Cornelis Vreeswijk</t>
  </si>
  <si>
    <t>Guldkorn från Mäster Cees Memoarer</t>
  </si>
  <si>
    <t>David Bowie (2xCDR)</t>
  </si>
  <si>
    <t>Ziggy Links - The Jean Genie Live in Europe 1969-1972 (2xCDR)</t>
  </si>
  <si>
    <t>CD1 (20 spor) The Jean Genie Live in Europe 1969-1972</t>
  </si>
  <si>
    <t>http://www.discogs.com/David-Bowie-The-Jean-Genie-Vol-1/release/750385</t>
  </si>
  <si>
    <t>The Axeman Cometh (1971-73) (2xCDR)</t>
  </si>
  <si>
    <t>CD2 (18 spor) er Axeman Cometh (1971-73), ellers andre live opptak 1968-72</t>
  </si>
  <si>
    <t>http://www.discogs.com/David-Bowie-The-Axeman-Cometh/master/680107</t>
  </si>
  <si>
    <t>http://www.discogs.com/David-Bowie-The-Axeman-Cometh/release/4468984</t>
  </si>
  <si>
    <t>Enthrone Darkness Triumphant</t>
  </si>
  <si>
    <t>Har både vanlig og sagblad-shape edition</t>
  </si>
  <si>
    <t>http://www.discogs.com/Dimmu-Borgir-Enthrone-Darkness-Triumphant/master/5131</t>
  </si>
  <si>
    <t>http://www.discogs.com/marketplace?sort=price&amp;release_id=1667463&amp;sort_order=desc&amp;ev=rb</t>
  </si>
  <si>
    <t>Stormblåst (2005) med Hellhammer</t>
  </si>
  <si>
    <t>In sorte diaboli (2007)  med Hellhammer</t>
  </si>
  <si>
    <t>Awake</t>
  </si>
  <si>
    <t>Images and words</t>
  </si>
  <si>
    <t>Kåre &amp; the Cavemen m/Knut Schreiner, TRBNGR (CD)</t>
  </si>
  <si>
    <t>Jet Age (1997)</t>
  </si>
  <si>
    <t>Various Jazz (4xCD, forseglet)</t>
  </si>
  <si>
    <t>The Black Box Of Jazz (1995)</t>
  </si>
  <si>
    <t>http://www.discogs.com/Various-The-Black-Box-Of-Jazz/master/368826</t>
  </si>
  <si>
    <t>The White Box Of Jazz (1998)</t>
  </si>
  <si>
    <t>http://www.discogs.com/Various-The-White-Box-Of-Jazz/release/2402784</t>
  </si>
  <si>
    <t>DVDer</t>
  </si>
  <si>
    <t>AC/DC (DVD)</t>
  </si>
  <si>
    <t>Live at Donington (1992)</t>
  </si>
  <si>
    <t>http://www.platekompaniet.no/Film.aspx/DVD/ACDC_-_Live_At_Donington/?id=2022149</t>
  </si>
  <si>
    <t>No Bull (1996)</t>
  </si>
  <si>
    <t>http://www.platekompaniet.no/Film.aspx/DVD/ACDC_-_No_Bull_The_Directors_Cut/?id=88697366669</t>
  </si>
  <si>
    <t>Stiff Upper lip (2001)</t>
  </si>
  <si>
    <t>http://www.platekompaniet.no/Musikk.aspx/CD/ACDC/Stiff_Upper_Lip_Remastered/?id=88697082902</t>
  </si>
  <si>
    <t>Genesis (DVD)</t>
  </si>
  <si>
    <t>Live at Wembley Stadium (forseglet, 1987)</t>
  </si>
  <si>
    <t>Iron Maiden (2DVD)</t>
  </si>
  <si>
    <t>Rock in Rio (2001)</t>
  </si>
  <si>
    <t>http://www.platekompaniet.no/Film.aspx/DVD/Iron_Maiden_-_Rock_In_Rio/?id=SNY54269DVD</t>
  </si>
  <si>
    <t>Visions of the Beast (2003)</t>
  </si>
  <si>
    <t>http://www.platekompaniet.no/Film.aspx/DVD/Iron_Maiden_-_Visions_Of_The_Beast_The_Official_Video_History/?id=509996486139</t>
  </si>
  <si>
    <t>Megadeth (DVD)</t>
  </si>
  <si>
    <t>Arsenal of Megadeth (2006)</t>
  </si>
  <si>
    <t>http://www.platekompaniet.no/Film.aspx/DVD/Megadeth_-_Arsenal_Of_Megadeth/?id=09463309329</t>
  </si>
  <si>
    <t>Nightwish (DVD)</t>
  </si>
  <si>
    <t>End of an Era (2006)</t>
  </si>
  <si>
    <t>http://www.platekompaniet.no/Film.aspx/DVD/Nightwish_-_End_Of_An_Era/?id=9859198</t>
  </si>
  <si>
    <t>Live &amp; Loud (1993)</t>
  </si>
  <si>
    <t>http://www.platekompaniet.no/Film.aspx/DVD/Ozzy_Osbourne_-_Live__Loud/?id=2018149</t>
  </si>
  <si>
    <t>Harry Potter</t>
  </si>
  <si>
    <t>6 bluray disks (forseglet)</t>
  </si>
  <si>
    <t>http://www.platekompaniet.no/Film.aspx/BLU-RAY/Harry_Potter_-_Den_Komplette_Samlingen_Blu-ray/?id=1000236542</t>
  </si>
  <si>
    <t>Dødstailsmanen – del 1 (forseglet)</t>
  </si>
  <si>
    <t>http://www.platekompaniet.no/Film.aspx/DVD/Harry_Potter_Og_Ddstalismanene_-_Del_1/?id=1000190934</t>
  </si>
  <si>
    <t>Dødstailsmanen – del 2 (forseglet)</t>
  </si>
  <si>
    <t>http://www.platekompaniet.no/Film.aspx/BLU-RAY/Harry_Potter_Og_Ddstalismanene_-_Del_2_Blu-ray__DVD/?id=1000238840</t>
  </si>
  <si>
    <t>MMEB</t>
  </si>
  <si>
    <t>Byttet i Tommy-1</t>
  </si>
  <si>
    <t>BJH</t>
  </si>
  <si>
    <t>Time Honoured Ghost</t>
  </si>
  <si>
    <t>Byttet i Tommy-2</t>
  </si>
  <si>
    <t>Totalt u/frakt</t>
  </si>
  <si>
    <t>Tommy</t>
  </si>
  <si>
    <t>Alvin Lee&amp;Ten years Later</t>
  </si>
  <si>
    <t>Rocket Fuel</t>
  </si>
  <si>
    <t>http://www.discogs.com/master/view/60851</t>
  </si>
  <si>
    <t>http://www.discogs.com/master/view/59516</t>
  </si>
  <si>
    <t>http://www.discogs.com/master/view/71368</t>
  </si>
  <si>
    <t>Backless</t>
  </si>
  <si>
    <t>http://www.discogs.com/master/view/79057</t>
  </si>
  <si>
    <t>Grand Funk</t>
  </si>
  <si>
    <t>We're an American Band</t>
  </si>
  <si>
    <t>http://www.discogs.com/master/view/93891</t>
  </si>
  <si>
    <t>http://www.discogs.com/master/view/589343</t>
  </si>
  <si>
    <t>Solar fire</t>
  </si>
  <si>
    <t>Peter Frampton</t>
  </si>
  <si>
    <t>Comes Alive</t>
  </si>
  <si>
    <t>http://www.discogs.com/master/view/101332</t>
  </si>
  <si>
    <t>Greatest Hits vol 1</t>
  </si>
  <si>
    <t>http://www.discogs.com/Procol-Harum-Greatest-Hits-Vol-1/release/529397</t>
  </si>
  <si>
    <t>Roxette</t>
  </si>
  <si>
    <t>Joyride</t>
  </si>
  <si>
    <t>http://www.discogs.com/Roxette-Joyride/master/563</t>
  </si>
  <si>
    <t>The Best of Steppenwolf – Reborn to be wild</t>
  </si>
  <si>
    <t>http://www.discogs.com/Steppenwolf-The-Best-Of-Steppenwolf-Reborn-To-Be-Wild/master/590455</t>
  </si>
  <si>
    <t>Terje Rypdal</t>
  </si>
  <si>
    <t>Waves</t>
  </si>
  <si>
    <t>http://www.discogs.com/master/view/107723</t>
  </si>
  <si>
    <t>Wonderworld</t>
  </si>
  <si>
    <t>http://www.discogs.com/master/view/31414</t>
  </si>
  <si>
    <t>Return to Fantasy</t>
  </si>
  <si>
    <t>http://www.discogs.com/Uriah-Heep-Return-To-Fantasy/master/31390</t>
  </si>
  <si>
    <t>http://www.discogs.com/Wishbone-Ash-Theres-The-Rub/master/58868</t>
  </si>
  <si>
    <t>No Smoke Without Fire</t>
  </si>
  <si>
    <t>http://www.discogs.com/master/view/157799</t>
  </si>
  <si>
    <t>K56899</t>
  </si>
  <si>
    <t>*1</t>
  </si>
  <si>
    <t>In flame</t>
  </si>
  <si>
    <t>2460241,Gatefold</t>
  </si>
  <si>
    <t>Old New Borrowed And Blue (1974)</t>
  </si>
  <si>
    <t>2383261Gatefold </t>
  </si>
  <si>
    <t>The game</t>
  </si>
  <si>
    <t>Bongo fury</t>
  </si>
  <si>
    <t>Ds2234 </t>
  </si>
  <si>
    <t>Totalt uten frakt</t>
  </si>
  <si>
    <t>Totalt med frakt</t>
  </si>
  <si>
    <t>http://www.discogs.com/master/view/35842</t>
  </si>
  <si>
    <t>http://www.discogs.com/master/view/33037</t>
  </si>
  <si>
    <t>Alive II</t>
  </si>
  <si>
    <t>Rainbow (Polydor repress MIP-1-9325)</t>
  </si>
  <si>
    <t>Live at the Hollywood bowl (Parlophone 1977, 0C 062-06377, navnetrekk) – prefix katalog, 1A? 970-1</t>
  </si>
  <si>
    <t>Flight 666 2 dvd</t>
  </si>
  <si>
    <t>Live After Death</t>
  </si>
  <si>
    <t>The Soundstage performances (3dvd), 2x1968 og 1X1969</t>
  </si>
  <si>
    <t>Røde album</t>
  </si>
  <si>
    <t>Rock the Nation (dvd)</t>
  </si>
  <si>
    <t>The treasures of Led Zeppelin (Chris Welch)</t>
  </si>
  <si>
    <t>Rolling Stones</t>
  </si>
  <si>
    <t>Tommy (2LP) - finner ikke</t>
  </si>
  <si>
    <t>Finner ikke…</t>
  </si>
  <si>
    <t>In Rock (2CD)</t>
  </si>
  <si>
    <t>Who Do We think We Are</t>
  </si>
  <si>
    <t>Seventh son of a Seventh son</t>
  </si>
  <si>
    <t>Rock and Roll Over</t>
  </si>
  <si>
    <t>5 timers spilletid, 4 konserter + bonus klipp</t>
  </si>
  <si>
    <t>The ultimate Metallica photographs by Ross Halfin (hardback)</t>
  </si>
  <si>
    <t>Rock and Roll Circus</t>
  </si>
  <si>
    <t>The Las Vegas job - live in Vegas (dvd)</t>
  </si>
  <si>
    <t>Live at the isle of Wight</t>
  </si>
  <si>
    <t>9-9</t>
  </si>
  <si>
    <t>a-ha biografi the swing of Things (med CD), 1st edition</t>
  </si>
  <si>
    <t>---</t>
  </si>
  <si>
    <t>Delicate Sound of Thunder (2LP)</t>
  </si>
  <si>
    <t>=</t>
  </si>
  <si>
    <t>Porto (B-post)</t>
  </si>
  <si>
    <t>Totalt netto med Skynyrd</t>
  </si>
  <si>
    <t>Live (1976-84)</t>
  </si>
  <si>
    <t>CD box</t>
  </si>
  <si>
    <t>Ikke avtalt</t>
  </si>
  <si>
    <t>Steely dan</t>
  </si>
  <si>
    <t>Utg.</t>
  </si>
  <si>
    <t>Hot Rats</t>
  </si>
  <si>
    <t>rs6356</t>
  </si>
  <si>
    <t>Freak Out!</t>
  </si>
  <si>
    <t>verve - mono</t>
  </si>
  <si>
    <t>vlp 9154</t>
  </si>
  <si>
    <t>Absolutely free</t>
  </si>
  <si>
    <t>verve</t>
  </si>
  <si>
    <t>2317-035</t>
  </si>
  <si>
    <t>In new York</t>
  </si>
  <si>
    <t>discReet</t>
  </si>
  <si>
    <t>K 69204</t>
  </si>
  <si>
    <t>One Size fits All</t>
  </si>
  <si>
    <t>Marc Cohn (1991)</t>
  </si>
  <si>
    <t>Totalt m/frakt</t>
  </si>
  <si>
    <t>http://www.discogs.com/Big-Country-Steeltown/master/92451</t>
  </si>
  <si>
    <t>The Seer</t>
  </si>
  <si>
    <t>http://www.discogs.com/Big-Country-The-Seer/master/66172</t>
  </si>
  <si>
    <t>At Budokhan</t>
  </si>
  <si>
    <t>Imperiet (mini LP)</t>
  </si>
  <si>
    <t>http://www.discogs.com/Imperiet-Imperiet/release/421005</t>
  </si>
  <si>
    <t>http://www.discogs.com/marketplace?release_id=421005&amp;ev=rb</t>
  </si>
  <si>
    <t>Live/Studio</t>
  </si>
  <si>
    <t>http://www.discogs.com/Imperiet-Live-Studio/release/1761240</t>
  </si>
  <si>
    <t>http://www.discogs.com/marketplace?release_id=1761240&amp;ev=rb</t>
  </si>
  <si>
    <t>Rasera</t>
  </si>
  <si>
    <t>http://www.discogs.com/Imperiet-Rasera/release/1568640</t>
  </si>
  <si>
    <t>http://www.discogs.com/marketplace?sort=price&amp;release_id=1568640&amp;sort_order=desc&amp;ev=rb</t>
  </si>
  <si>
    <t>Portrett</t>
  </si>
  <si>
    <t>http://www.discogs.com/Lillebjørn-Nilsen-Portrett/master/312893</t>
  </si>
  <si>
    <t>The Cult</t>
  </si>
  <si>
    <t>Dreamtime</t>
  </si>
  <si>
    <t>Live/Under a Blood red sky</t>
  </si>
  <si>
    <t>http://www.discogs.com/U2-October/master/48796</t>
  </si>
  <si>
    <t>A Pagan place</t>
  </si>
  <si>
    <t>http://www.discogs.com/Waterboys-A-Pagan-Place/master/60485</t>
  </si>
  <si>
    <t>1980 - 1985 The New Mix In One Go</t>
  </si>
  <si>
    <t>R.E.M.</t>
  </si>
  <si>
    <t>Murmur, Reckoning og Fables... (tre første)</t>
  </si>
  <si>
    <t>(Depeche Mode)</t>
  </si>
  <si>
    <t>Frank Stensaa</t>
  </si>
  <si>
    <t>Ålesund???</t>
  </si>
  <si>
    <t>barclay james harvest</t>
  </si>
  <si>
    <t>time honoured ghosts</t>
  </si>
  <si>
    <t>turn of the tide</t>
  </si>
  <si>
    <t>black sabbath</t>
  </si>
  <si>
    <t>heaven and hell</t>
  </si>
  <si>
    <t>sabbath bloody sabbath</t>
  </si>
  <si>
    <t>technical ecstasy</t>
  </si>
  <si>
    <t>bob dylan</t>
  </si>
  <si>
    <t>blond on blond. vol.2</t>
  </si>
  <si>
    <t>blood on the tracks</t>
  </si>
  <si>
    <t>bob marley &amp; the wailers</t>
  </si>
  <si>
    <t>survival</t>
  </si>
  <si>
    <t>time</t>
  </si>
  <si>
    <t>frank zappa</t>
  </si>
  <si>
    <t>sheik yerbouti</t>
  </si>
  <si>
    <t>frank zappa/mothers</t>
  </si>
  <si>
    <t>roxy &amp; elsewhere</t>
  </si>
  <si>
    <t>jethro tull</t>
  </si>
  <si>
    <t>this was</t>
  </si>
  <si>
    <t>the john lennon collection</t>
  </si>
  <si>
    <t>kate bush</t>
  </si>
  <si>
    <t>the kick inside</t>
  </si>
  <si>
    <t>krokus</t>
  </si>
  <si>
    <t>change of adress</t>
  </si>
  <si>
    <t>peter gabriel</t>
  </si>
  <si>
    <t>scratch</t>
  </si>
  <si>
    <t>pink floyd</t>
  </si>
  <si>
    <t>relics</t>
  </si>
  <si>
    <t>the wall</t>
  </si>
  <si>
    <t>wish you where here</t>
  </si>
  <si>
    <t>rod stewart</t>
  </si>
  <si>
    <t>scorpions</t>
  </si>
  <si>
    <t>love at first sting</t>
  </si>
  <si>
    <t>simon and garfunkel</t>
  </si>
  <si>
    <t>the concert in central park</t>
  </si>
  <si>
    <t>the beatles</t>
  </si>
  <si>
    <t>red album</t>
  </si>
  <si>
    <t>ufo</t>
  </si>
  <si>
    <t>profile</t>
  </si>
  <si>
    <t>wishbone ash</t>
  </si>
  <si>
    <t>argus</t>
  </si>
  <si>
    <t>pilgrimage</t>
  </si>
  <si>
    <t>wishbone four</t>
  </si>
  <si>
    <t>yes</t>
  </si>
  <si>
    <t>Madman Across the Water</t>
  </si>
  <si>
    <t>Motorhead</t>
  </si>
  <si>
    <t>Overkill</t>
  </si>
  <si>
    <t>Recorded Live</t>
  </si>
  <si>
    <t>The Clash</t>
  </si>
  <si>
    <t>London Calling</t>
  </si>
  <si>
    <t>Combat Rock</t>
  </si>
  <si>
    <t>Woodstock festival, 1969 (3LP)</t>
  </si>
  <si>
    <t>Venus and mars</t>
  </si>
  <si>
    <t>e/rabatt</t>
  </si>
  <si>
    <t>Fastpris</t>
  </si>
  <si>
    <t>Blonde On Blonde</t>
  </si>
  <si>
    <t>Live In London</t>
  </si>
  <si>
    <t>Moving Waves</t>
  </si>
  <si>
    <t>Mountain</t>
  </si>
  <si>
    <t>Mountain - Live</t>
  </si>
  <si>
    <t>Live At Carnegie Hall</t>
  </si>
  <si>
    <t>L. A. Woman</t>
  </si>
  <si>
    <t>Refugee</t>
  </si>
  <si>
    <t>In The Plain</t>
  </si>
  <si>
    <t>Powerhouse - compilation</t>
  </si>
  <si>
    <t>http://www.discogs.com/Deep-Purple-Powerhouse/release/2946044</t>
  </si>
  <si>
    <t>Last Concert In Japan</t>
  </si>
  <si>
    <t>The Anthology - 2LP</t>
  </si>
  <si>
    <t>http://www.discogs.com/master/view/212382</t>
  </si>
  <si>
    <t>Three - 12" maxi</t>
  </si>
  <si>
    <t>Dio</t>
  </si>
  <si>
    <t>Dark Side Of The Moon</t>
  </si>
  <si>
    <t>20% rabatt</t>
  </si>
  <si>
    <r>
      <rPr>
        <b/>
        <sz val="8"/>
        <rFont val="Arial"/>
        <family val="2"/>
      </rPr>
      <t>Sort skrift</t>
    </r>
    <r>
      <rPr>
        <sz val="8"/>
        <rFont val="Arial"/>
        <family val="2"/>
        <charset val="1"/>
      </rPr>
      <t xml:space="preserve">: </t>
    </r>
    <r>
      <rPr>
        <i/>
        <sz val="8"/>
        <rFont val="Arial"/>
        <family val="2"/>
      </rPr>
      <t>LP i hus</t>
    </r>
    <r>
      <rPr>
        <sz val="8"/>
        <rFont val="Arial"/>
        <family val="2"/>
        <charset val="1"/>
      </rPr>
      <t xml:space="preserve">, </t>
    </r>
    <r>
      <rPr>
        <b/>
        <sz val="8"/>
        <color rgb="FFFF0000"/>
        <rFont val="Arial"/>
        <family val="2"/>
      </rPr>
      <t>rød skrift</t>
    </r>
    <r>
      <rPr>
        <sz val="8"/>
        <rFont val="Arial"/>
        <family val="2"/>
        <charset val="1"/>
      </rPr>
      <t>:</t>
    </r>
    <r>
      <rPr>
        <i/>
        <sz val="8"/>
        <rFont val="Arial"/>
        <family val="2"/>
      </rPr>
      <t xml:space="preserve"> LP men ikke i hus (kommer snart</t>
    </r>
    <r>
      <rPr>
        <sz val="8"/>
        <rFont val="Arial"/>
        <family val="2"/>
        <charset val="1"/>
      </rPr>
      <t>),</t>
    </r>
    <r>
      <rPr>
        <sz val="8"/>
        <color rgb="FF000080"/>
        <rFont val="Arial"/>
        <family val="2"/>
      </rPr>
      <t xml:space="preserve"> </t>
    </r>
    <r>
      <rPr>
        <b/>
        <sz val="8"/>
        <color rgb="FF000080"/>
        <rFont val="Arial"/>
        <family val="2"/>
      </rPr>
      <t>blå skrift</t>
    </r>
    <r>
      <rPr>
        <sz val="8"/>
        <rFont val="Arial"/>
        <family val="2"/>
        <charset val="1"/>
      </rPr>
      <t xml:space="preserve">: </t>
    </r>
    <r>
      <rPr>
        <i/>
        <sz val="8"/>
        <rFont val="Arial"/>
        <family val="2"/>
      </rPr>
      <t>Ikke LP-format, feks CD, DVD, poster, Merchandise eller bok</t>
    </r>
  </si>
  <si>
    <t>Henning Håkonsen</t>
  </si>
  <si>
    <t>Greatest Hits 1 &amp; 2 (2LP)</t>
  </si>
  <si>
    <t>Res</t>
  </si>
  <si>
    <t>http://www.discogs.com/Billy-Joel-Greatest-Hits-Volume-I-Volume-II/master/72105</t>
  </si>
  <si>
    <t>Rad 115</t>
  </si>
  <si>
    <t>Rad 83</t>
  </si>
  <si>
    <t>Rad 700</t>
  </si>
  <si>
    <t>Rad 1159</t>
  </si>
  <si>
    <t>Rad 1288</t>
  </si>
  <si>
    <t>Rad 77</t>
  </si>
  <si>
    <t>Egne plater, stua</t>
  </si>
  <si>
    <t>Rad 720</t>
  </si>
  <si>
    <t>Rad 929</t>
  </si>
  <si>
    <t>Rad 407</t>
  </si>
  <si>
    <t>Rad 1612</t>
  </si>
  <si>
    <t>Rad 375</t>
  </si>
  <si>
    <t>Rad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</si>
</sst>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kr-414]\ #,#00;[Red]\-[$kr-414]\ #,#00"/>
    <numFmt numFmtId="165" formatCode="[$kr-414]\ #,###;[Red]\-[$kr-414]\ #,###"/>
    <numFmt numFmtId="166" formatCode="[$kr-414]\ #,###;[Red]\-[$kr-414]\ #,###.\-"/>
    <numFmt numFmtId="167" formatCode="[$kr-414]\ #,##0;[Red]\-[$kr-414]\ #,##0"/>
    <numFmt numFmtId="168" formatCode="[$kr-414]\ #,##0;\-[$kr-414]\ #,##0"/>
    <numFmt numFmtId="169" formatCode="0.00%"/>
    <numFmt numFmtId="170" formatCode="&quot;kr &quot;#,##0;[Red]&quot;kr -&quot;#,##0"/>
  </numFmts>
  <fonts count="50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0"/>
      <name val="Times New Roman"/>
      <family val="1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trike/>
      <sz val="10"/>
      <color rgb="FF000000"/>
      <name val="Arial"/>
      <family val="2"/>
      <charset val="1"/>
    </font>
    <font>
      <strike/>
      <sz val="10"/>
      <name val="Arial"/>
      <family val="2"/>
      <charset val="1"/>
    </font>
    <font>
      <b/>
      <sz val="10"/>
      <color rgb="FF0000FF"/>
      <name val="Arial"/>
      <family val="2"/>
      <charset val="1"/>
    </font>
    <font>
      <sz val="10"/>
      <color rgb="FF000000"/>
      <name val="Comic Sans MS"/>
      <family val="4"/>
      <charset val="1"/>
    </font>
    <font>
      <b/>
      <sz val="10"/>
      <color rgb="FFFF0000"/>
      <name val="Arial"/>
      <family val="2"/>
      <charset val="1"/>
    </font>
    <font>
      <sz val="9.5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b/>
      <sz val="11"/>
      <name val="Calibri"/>
      <family val="2"/>
      <charset val="1"/>
    </font>
    <font>
      <sz val="8"/>
      <name val="Arial"/>
      <family val="2"/>
      <charset val="1"/>
    </font>
    <font>
      <b/>
      <sz val="11"/>
      <color rgb="FF000080"/>
      <name val="Calibri"/>
      <family val="2"/>
      <charset val="1"/>
    </font>
    <font>
      <b/>
      <sz val="10"/>
      <color rgb="FF000080"/>
      <name val="Arial"/>
      <family val="2"/>
      <charset val="1"/>
    </font>
    <font>
      <b/>
      <strike/>
      <sz val="10"/>
      <name val="Arial"/>
      <family val="2"/>
      <charset val="1"/>
    </font>
    <font>
      <sz val="11"/>
      <name val="Calibri"/>
      <family val="2"/>
      <charset val="1"/>
    </font>
    <font>
      <sz val="10"/>
      <color rgb="FFFF0000"/>
      <name val="Arial"/>
      <family val="2"/>
      <charset val="1"/>
    </font>
    <font>
      <sz val="10"/>
      <color rgb="FF0000FF"/>
      <name val="Arial"/>
      <family val="2"/>
      <charset val="1"/>
    </font>
    <font>
      <b/>
      <strike/>
      <sz val="10"/>
      <color rgb="FF0000FF"/>
      <name val="Arial"/>
      <family val="2"/>
      <charset val="1"/>
    </font>
    <font>
      <b/>
      <strike/>
      <sz val="10"/>
      <color rgb="FFFF0000"/>
      <name val="Arial"/>
      <family val="2"/>
      <charset val="1"/>
    </font>
    <font>
      <u/>
      <sz val="10"/>
      <color rgb="FF0000FF"/>
      <name val="Arial"/>
      <family val="2"/>
      <charset val="1"/>
    </font>
    <font>
      <sz val="9"/>
      <color rgb="FF333333"/>
      <name val="Arial"/>
      <family val="2"/>
      <charset val="1"/>
    </font>
    <font>
      <sz val="10.5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9.5"/>
      <color rgb="FF000000"/>
      <name val="Arial"/>
      <family val="1"/>
      <charset val="1"/>
    </font>
    <font>
      <i/>
      <sz val="9.5"/>
      <color rgb="FF000000"/>
      <name val="Arial"/>
      <family val="2"/>
      <charset val="1"/>
    </font>
    <font>
      <u/>
      <sz val="10"/>
      <name val="Arial"/>
      <family val="2"/>
      <charset val="1"/>
    </font>
    <font>
      <sz val="10"/>
      <color rgb="FF141823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sz val="10"/>
      <color rgb="FF0000FF"/>
      <name val="Times New Roman"/>
      <family val="1"/>
      <charset val="1"/>
    </font>
    <font>
      <b/>
      <sz val="10"/>
      <color rgb="FF000000"/>
      <name val="Comic Sans MS"/>
      <family val="4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name val="Times New Roman"/>
      <family val="1"/>
      <charset val="1"/>
    </font>
    <font>
      <sz val="11"/>
      <color rgb="FFFF0000"/>
      <name val="Calibri"/>
      <family val="2"/>
      <charset val="1"/>
    </font>
    <font>
      <b/>
      <sz val="8"/>
      <color rgb="FFFF0000"/>
      <name val="Arial"/>
      <family val="2"/>
    </font>
    <font>
      <sz val="8"/>
      <color rgb="FF000080"/>
      <name val="Arial"/>
      <family val="2"/>
    </font>
    <font>
      <b/>
      <sz val="8"/>
      <color rgb="FF00008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0" fontId="24" fillId="0" borderId="0" applyBorder="0" applyProtection="0"/>
    <xf numFmtId="0" fontId="6" fillId="0" borderId="0"/>
  </cellStyleXfs>
  <cellXfs count="271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vertical="center"/>
    </xf>
    <xf numFmtId="0" fontId="5" fillId="0" borderId="0" xfId="0" applyFont="1"/>
    <xf numFmtId="165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0" fontId="6" fillId="0" borderId="0" xfId="0" applyFont="1"/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0" xfId="0" applyFont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 wrapText="1"/>
    </xf>
    <xf numFmtId="0" fontId="5" fillId="2" borderId="0" xfId="0" applyFont="1" applyFill="1" applyBorder="1"/>
    <xf numFmtId="166" fontId="0" fillId="0" borderId="0" xfId="0" applyNumberFormat="1"/>
    <xf numFmtId="0" fontId="6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164" fontId="5" fillId="2" borderId="0" xfId="0" applyNumberFormat="1" applyFont="1" applyFill="1" applyBorder="1"/>
    <xf numFmtId="2" fontId="5" fillId="2" borderId="0" xfId="0" applyNumberFormat="1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9" fillId="2" borderId="0" xfId="0" applyFont="1" applyFill="1" applyBorder="1" applyAlignment="1">
      <alignment wrapText="1"/>
    </xf>
    <xf numFmtId="2" fontId="10" fillId="2" borderId="0" xfId="0" applyNumberFormat="1" applyFont="1" applyFill="1" applyBorder="1"/>
    <xf numFmtId="0" fontId="5" fillId="2" borderId="0" xfId="0" applyFont="1" applyFill="1" applyBorder="1" applyAlignment="1">
      <alignment wrapText="1"/>
    </xf>
    <xf numFmtId="167" fontId="1" fillId="0" borderId="0" xfId="0" applyNumberFormat="1" applyFont="1"/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/>
    <xf numFmtId="168" fontId="0" fillId="0" borderId="0" xfId="0" applyNumberFormat="1"/>
    <xf numFmtId="0" fontId="11" fillId="0" borderId="0" xfId="0" applyFont="1"/>
    <xf numFmtId="167" fontId="0" fillId="0" borderId="0" xfId="0" applyNumberForma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/>
    <xf numFmtId="49" fontId="0" fillId="0" borderId="0" xfId="0" applyNumberFormat="1" applyFont="1" applyAlignment="1">
      <alignment horizontal="left"/>
    </xf>
    <xf numFmtId="167" fontId="0" fillId="0" borderId="0" xfId="0" applyNumberFormat="1" applyFont="1"/>
    <xf numFmtId="49" fontId="0" fillId="0" borderId="0" xfId="0" applyNumberFormat="1" applyFont="1" applyAlignment="1">
      <alignment wrapText="1"/>
    </xf>
    <xf numFmtId="0" fontId="12" fillId="0" borderId="0" xfId="0" applyFont="1"/>
    <xf numFmtId="167" fontId="6" fillId="0" borderId="0" xfId="0" applyNumberFormat="1" applyFont="1"/>
    <xf numFmtId="49" fontId="0" fillId="0" borderId="0" xfId="0" applyNumberFormat="1" applyFont="1"/>
    <xf numFmtId="167" fontId="6" fillId="2" borderId="0" xfId="0" applyNumberFormat="1" applyFont="1" applyFill="1" applyBorder="1"/>
    <xf numFmtId="49" fontId="0" fillId="0" borderId="0" xfId="0" applyNumberFormat="1" applyFont="1" applyAlignment="1">
      <alignment horizontal="left" wrapText="1"/>
    </xf>
    <xf numFmtId="167" fontId="0" fillId="0" borderId="0" xfId="0" applyNumberFormat="1" applyFont="1" applyAlignment="1">
      <alignment horizontal="right" vertical="center"/>
    </xf>
    <xf numFmtId="167" fontId="0" fillId="0" borderId="0" xfId="0" applyNumberFormat="1" applyAlignment="1">
      <alignment horizontal="right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167" fontId="6" fillId="0" borderId="0" xfId="0" applyNumberFormat="1" applyFont="1" applyAlignment="1">
      <alignment horizontal="right" vertical="center"/>
    </xf>
    <xf numFmtId="14" fontId="0" fillId="0" borderId="0" xfId="0" applyNumberFormat="1" applyFont="1"/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 wrapText="1"/>
      <protection locked="0"/>
    </xf>
    <xf numFmtId="168" fontId="1" fillId="0" borderId="0" xfId="0" applyNumberFormat="1" applyFont="1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right" vertical="center"/>
    </xf>
    <xf numFmtId="14" fontId="0" fillId="0" borderId="0" xfId="0" applyNumberFormat="1" applyAlignment="1">
      <alignment wrapText="1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7" fillId="0" borderId="0" xfId="0" applyFont="1" applyAlignment="1">
      <alignment wrapText="1"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21" fontId="0" fillId="0" borderId="0" xfId="0" applyNumberFormat="1" applyAlignment="1">
      <alignment horizontal="left"/>
    </xf>
    <xf numFmtId="2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/>
    <xf numFmtId="168" fontId="18" fillId="0" borderId="0" xfId="0" applyNumberFormat="1" applyFont="1"/>
    <xf numFmtId="14" fontId="0" fillId="0" borderId="0" xfId="0" applyNumberFormat="1" applyAlignment="1">
      <alignment horizontal="left" wrapText="1"/>
    </xf>
    <xf numFmtId="168" fontId="19" fillId="0" borderId="0" xfId="0" applyNumberFormat="1" applyFont="1"/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4" fillId="0" borderId="0" xfId="0" applyFont="1" applyAlignment="1">
      <alignment wrapText="1"/>
    </xf>
    <xf numFmtId="168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168" fontId="0" fillId="0" borderId="0" xfId="0" applyNumberFormat="1" applyFont="1"/>
    <xf numFmtId="0" fontId="0" fillId="0" borderId="0" xfId="0" applyFont="1" applyAlignment="1"/>
    <xf numFmtId="0" fontId="20" fillId="0" borderId="0" xfId="0" applyFont="1" applyAlignment="1">
      <alignment wrapText="1"/>
    </xf>
    <xf numFmtId="0" fontId="18" fillId="0" borderId="0" xfId="0" applyFont="1" applyAlignment="1">
      <alignment horizontal="right"/>
    </xf>
    <xf numFmtId="168" fontId="0" fillId="0" borderId="0" xfId="0" applyNumberFormat="1" applyFont="1" applyAlignment="1">
      <alignment horizontal="right"/>
    </xf>
    <xf numFmtId="14" fontId="0" fillId="0" borderId="0" xfId="0" applyNumberFormat="1" applyFont="1" applyAlignment="1"/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right" wrapText="1"/>
    </xf>
    <xf numFmtId="14" fontId="0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11" fillId="0" borderId="0" xfId="0" applyFont="1" applyAlignment="1">
      <alignment wrapText="1"/>
    </xf>
    <xf numFmtId="14" fontId="18" fillId="0" borderId="0" xfId="0" applyNumberFormat="1" applyFont="1" applyAlignment="1">
      <alignment wrapText="1"/>
    </xf>
    <xf numFmtId="0" fontId="0" fillId="0" borderId="0" xfId="0" applyFont="1" applyAlignment="1">
      <alignment horizontal="right" wrapText="1"/>
    </xf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4" fontId="17" fillId="0" borderId="0" xfId="0" applyNumberFormat="1" applyFont="1" applyAlignment="1">
      <alignment wrapText="1"/>
    </xf>
    <xf numFmtId="49" fontId="18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49" fontId="0" fillId="0" borderId="0" xfId="0" applyNumberFormat="1" applyAlignment="1">
      <alignment wrapText="1"/>
    </xf>
    <xf numFmtId="14" fontId="0" fillId="0" borderId="0" xfId="0" applyNumberFormat="1" applyFont="1" applyAlignment="1">
      <alignment horizontal="left"/>
    </xf>
    <xf numFmtId="0" fontId="0" fillId="0" borderId="0" xfId="0" applyAlignment="1">
      <alignment horizontal="right" wrapText="1"/>
    </xf>
    <xf numFmtId="0" fontId="23" fillId="0" borderId="0" xfId="0" applyFont="1" applyAlignment="1">
      <alignment wrapText="1"/>
    </xf>
    <xf numFmtId="49" fontId="18" fillId="0" borderId="0" xfId="0" applyNumberFormat="1" applyFont="1" applyAlignment="1">
      <alignment horizontal="left" wrapText="1"/>
    </xf>
    <xf numFmtId="0" fontId="0" fillId="0" borderId="0" xfId="1" applyFont="1" applyBorder="1" applyProtection="1"/>
    <xf numFmtId="49" fontId="21" fillId="0" borderId="0" xfId="0" applyNumberFormat="1" applyFont="1" applyAlignment="1">
      <alignment wrapText="1"/>
    </xf>
    <xf numFmtId="0" fontId="0" fillId="0" borderId="0" xfId="1" applyFont="1" applyBorder="1" applyAlignment="1" applyProtection="1">
      <alignment wrapText="1"/>
    </xf>
    <xf numFmtId="0" fontId="25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49" fontId="13" fillId="0" borderId="0" xfId="0" applyNumberFormat="1" applyFont="1" applyAlignment="1">
      <alignment wrapText="1"/>
    </xf>
    <xf numFmtId="168" fontId="0" fillId="0" borderId="0" xfId="0" applyNumberFormat="1" applyAlignment="1">
      <alignment horizontal="right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49" fontId="26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/>
    <xf numFmtId="0" fontId="18" fillId="0" borderId="0" xfId="0" applyFont="1" applyAlignment="1">
      <alignment horizontal="left" wrapText="1"/>
    </xf>
    <xf numFmtId="168" fontId="0" fillId="0" borderId="0" xfId="0" applyNumberFormat="1" applyAlignment="1">
      <alignment horizontal="right" vertical="center"/>
    </xf>
    <xf numFmtId="49" fontId="6" fillId="0" borderId="0" xfId="0" applyNumberFormat="1" applyFont="1" applyAlignment="1">
      <alignment horizontal="left" vertical="center" wrapText="1"/>
    </xf>
    <xf numFmtId="168" fontId="0" fillId="0" borderId="0" xfId="0" applyNumberFormat="1" applyAlignment="1">
      <alignment wrapText="1"/>
    </xf>
    <xf numFmtId="0" fontId="30" fillId="0" borderId="0" xfId="0" applyFont="1"/>
    <xf numFmtId="14" fontId="0" fillId="0" borderId="0" xfId="0" applyNumberFormat="1" applyFont="1" applyAlignment="1">
      <alignment horizontal="left" wrapText="1"/>
    </xf>
    <xf numFmtId="0" fontId="17" fillId="0" borderId="0" xfId="0" applyFont="1"/>
    <xf numFmtId="0" fontId="1" fillId="0" borderId="0" xfId="0" applyFont="1" applyAlignment="1">
      <alignment horizontal="right" wrapText="1"/>
    </xf>
    <xf numFmtId="168" fontId="11" fillId="0" borderId="0" xfId="0" applyNumberFormat="1" applyFont="1"/>
    <xf numFmtId="169" fontId="0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31" fillId="0" borderId="0" xfId="0" applyFont="1" applyAlignment="1">
      <alignment wrapText="1"/>
    </xf>
    <xf numFmtId="49" fontId="0" fillId="0" borderId="0" xfId="0" applyNumberFormat="1" applyAlignment="1">
      <alignment horizontal="left" wrapText="1"/>
    </xf>
    <xf numFmtId="0" fontId="13" fillId="0" borderId="0" xfId="0" applyFont="1"/>
    <xf numFmtId="0" fontId="16" fillId="0" borderId="0" xfId="0" applyFont="1"/>
    <xf numFmtId="0" fontId="19" fillId="0" borderId="0" xfId="0" applyFont="1"/>
    <xf numFmtId="14" fontId="0" fillId="0" borderId="0" xfId="0" applyNumberFormat="1" applyFont="1" applyBorder="1"/>
    <xf numFmtId="0" fontId="0" fillId="0" borderId="0" xfId="0" applyFont="1" applyBorder="1"/>
    <xf numFmtId="0" fontId="19" fillId="0" borderId="0" xfId="0" applyFont="1" applyAlignment="1">
      <alignment vertical="center"/>
    </xf>
    <xf numFmtId="14" fontId="17" fillId="0" borderId="0" xfId="0" applyNumberFormat="1" applyFont="1"/>
    <xf numFmtId="49" fontId="26" fillId="0" borderId="0" xfId="0" applyNumberFormat="1" applyFont="1"/>
    <xf numFmtId="49" fontId="12" fillId="0" borderId="0" xfId="0" applyNumberFormat="1" applyFont="1"/>
    <xf numFmtId="0" fontId="24" fillId="0" borderId="0" xfId="1" applyFont="1" applyBorder="1" applyProtection="1"/>
    <xf numFmtId="0" fontId="31" fillId="0" borderId="0" xfId="0" applyFont="1"/>
    <xf numFmtId="0" fontId="27" fillId="0" borderId="0" xfId="0" applyFont="1"/>
    <xf numFmtId="0" fontId="25" fillId="0" borderId="0" xfId="0" applyFont="1"/>
    <xf numFmtId="169" fontId="0" fillId="0" borderId="0" xfId="0" applyNumberFormat="1" applyFont="1"/>
    <xf numFmtId="0" fontId="28" fillId="0" borderId="0" xfId="0" applyFont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/>
    <xf numFmtId="4" fontId="0" fillId="0" borderId="0" xfId="0" applyNumberFormat="1"/>
    <xf numFmtId="0" fontId="32" fillId="0" borderId="0" xfId="0" applyFont="1"/>
    <xf numFmtId="0" fontId="33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horizontal="left"/>
    </xf>
    <xf numFmtId="0" fontId="5" fillId="0" borderId="0" xfId="0" applyFont="1" applyBorder="1"/>
    <xf numFmtId="0" fontId="10" fillId="0" borderId="0" xfId="0" applyFont="1" applyBorder="1" applyAlignment="1">
      <alignment horizontal="right"/>
    </xf>
    <xf numFmtId="165" fontId="5" fillId="0" borderId="0" xfId="0" applyNumberFormat="1" applyFont="1" applyBorder="1"/>
    <xf numFmtId="165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2" fontId="34" fillId="0" borderId="0" xfId="0" applyNumberFormat="1" applyFont="1" applyBorder="1"/>
    <xf numFmtId="0" fontId="1" fillId="0" borderId="0" xfId="0" applyFont="1" applyBorder="1"/>
    <xf numFmtId="0" fontId="35" fillId="0" borderId="0" xfId="0" applyFont="1"/>
    <xf numFmtId="0" fontId="35" fillId="0" borderId="0" xfId="0" applyFont="1" applyBorder="1"/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6" fillId="0" borderId="0" xfId="0" applyFont="1" applyBorder="1"/>
    <xf numFmtId="2" fontId="10" fillId="0" borderId="0" xfId="0" applyNumberFormat="1" applyFont="1" applyBorder="1"/>
    <xf numFmtId="0" fontId="36" fillId="0" borderId="0" xfId="0" applyFont="1" applyBorder="1" applyAlignment="1">
      <alignment horizontal="right"/>
    </xf>
    <xf numFmtId="0" fontId="37" fillId="0" borderId="0" xfId="0" applyFont="1" applyBorder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38" fillId="0" borderId="0" xfId="0" applyFont="1" applyAlignment="1">
      <alignment vertical="center" wrapText="1"/>
    </xf>
    <xf numFmtId="0" fontId="35" fillId="0" borderId="0" xfId="0" applyFont="1" applyBorder="1" applyAlignment="1">
      <alignment horizontal="right"/>
    </xf>
    <xf numFmtId="0" fontId="10" fillId="0" borderId="0" xfId="0" applyFont="1" applyBorder="1"/>
    <xf numFmtId="49" fontId="4" fillId="0" borderId="0" xfId="0" applyNumberFormat="1" applyFont="1" applyAlignment="1">
      <alignment wrapText="1"/>
    </xf>
    <xf numFmtId="164" fontId="6" fillId="0" borderId="1" xfId="0" applyNumberFormat="1" applyFont="1" applyBorder="1"/>
    <xf numFmtId="0" fontId="10" fillId="0" borderId="1" xfId="0" applyFont="1" applyBorder="1"/>
    <xf numFmtId="14" fontId="19" fillId="0" borderId="0" xfId="0" applyNumberFormat="1" applyFont="1" applyAlignment="1">
      <alignment horizontal="left" vertical="center"/>
    </xf>
    <xf numFmtId="0" fontId="33" fillId="0" borderId="0" xfId="0" applyFont="1" applyAlignment="1">
      <alignment vertical="center" wrapText="1"/>
    </xf>
    <xf numFmtId="164" fontId="0" fillId="0" borderId="0" xfId="0" applyNumberFormat="1"/>
    <xf numFmtId="168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14" fontId="40" fillId="0" borderId="0" xfId="0" applyNumberFormat="1" applyFont="1" applyAlignment="1">
      <alignment horizontal="left" vertical="center"/>
    </xf>
    <xf numFmtId="0" fontId="20" fillId="0" borderId="0" xfId="0" applyFont="1"/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2" applyFont="1"/>
    <xf numFmtId="0" fontId="5" fillId="0" borderId="0" xfId="2" applyFont="1" applyAlignment="1">
      <alignment horizontal="right" vertical="center"/>
    </xf>
    <xf numFmtId="165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vertical="center"/>
    </xf>
    <xf numFmtId="49" fontId="5" fillId="0" borderId="0" xfId="2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168" fontId="0" fillId="0" borderId="0" xfId="0" applyNumberFormat="1" applyAlignment="1">
      <alignment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49" fontId="0" fillId="0" borderId="0" xfId="0" applyNumberFormat="1"/>
    <xf numFmtId="14" fontId="11" fillId="0" borderId="0" xfId="0" applyNumberFormat="1" applyFont="1" applyAlignment="1">
      <alignment wrapText="1"/>
    </xf>
    <xf numFmtId="0" fontId="3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right" vertical="center" wrapText="1"/>
    </xf>
    <xf numFmtId="165" fontId="0" fillId="0" borderId="0" xfId="0" applyNumberFormat="1" applyFont="1" applyAlignment="1">
      <alignment horizontal="right"/>
    </xf>
    <xf numFmtId="14" fontId="1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2" fontId="10" fillId="0" borderId="0" xfId="0" applyNumberFormat="1" applyFont="1"/>
    <xf numFmtId="0" fontId="35" fillId="0" borderId="0" xfId="0" applyFont="1" applyAlignment="1">
      <alignment horizontal="right"/>
    </xf>
    <xf numFmtId="0" fontId="21" fillId="0" borderId="0" xfId="0" applyFont="1" applyAlignment="1">
      <alignment horizontal="left" wrapText="1"/>
    </xf>
    <xf numFmtId="170" fontId="0" fillId="0" borderId="0" xfId="0" applyNumberFormat="1"/>
    <xf numFmtId="170" fontId="6" fillId="0" borderId="0" xfId="0" applyNumberFormat="1" applyFont="1"/>
    <xf numFmtId="0" fontId="6" fillId="2" borderId="0" xfId="0" applyFont="1" applyFill="1" applyBorder="1"/>
    <xf numFmtId="164" fontId="6" fillId="2" borderId="0" xfId="0" applyNumberFormat="1" applyFont="1" applyFill="1" applyBorder="1"/>
    <xf numFmtId="0" fontId="45" fillId="0" borderId="0" xfId="0" applyFont="1" applyAlignment="1">
      <alignment wrapText="1"/>
    </xf>
    <xf numFmtId="16" fontId="0" fillId="0" borderId="0" xfId="0" applyNumberFormat="1"/>
    <xf numFmtId="0" fontId="47" fillId="0" borderId="0" xfId="0" applyFont="1" applyAlignment="1">
      <alignment horizontal="right"/>
    </xf>
    <xf numFmtId="0" fontId="48" fillId="0" borderId="0" xfId="0" applyFont="1"/>
    <xf numFmtId="0" fontId="49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vertical="center"/>
    </xf>
  </cellXfs>
  <cellStyles count="3">
    <cellStyle name="Forklarende tekst" xfId="2" builtinId="53" customBuiltin="1"/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cebook.com/l.php?u=http%3A%2F%2Fwww.discogs.com%2FJudas-Priest-British-Steel%2Frelease%2F2229080&amp;h=dAQGC_gWT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scogs.com/Nice-Autumn-67-Spring-68/master/53160" TargetMode="External"/><Relationship Id="rId7" Type="http://schemas.openxmlformats.org/officeDocument/2006/relationships/hyperlink" Target="http://www.discogs.com/Chris-Rea-Gods-Great-Banana-Skin/master/114682" TargetMode="External"/><Relationship Id="rId2" Type="http://schemas.openxmlformats.org/officeDocument/2006/relationships/hyperlink" Target="http://www.discogs.com/Band-Music-From-Big-Pink/master/14468" TargetMode="External"/><Relationship Id="rId1" Type="http://schemas.openxmlformats.org/officeDocument/2006/relationships/hyperlink" Target="http://www.discogs.com/Band-Moondog-Matinee/master/14486" TargetMode="External"/><Relationship Id="rId6" Type="http://schemas.openxmlformats.org/officeDocument/2006/relationships/hyperlink" Target="http://www.discogs.com/Transvision-Vamp-Velveteen/master/37904" TargetMode="External"/><Relationship Id="rId5" Type="http://schemas.openxmlformats.org/officeDocument/2006/relationships/hyperlink" Target="http://www.discogs.com/Gregg-Rolie-Gregg-Rolie/master/439741" TargetMode="External"/><Relationship Id="rId4" Type="http://schemas.openxmlformats.org/officeDocument/2006/relationships/hyperlink" Target="http://www.discogs.com/Hep-Stars-Hep-Stars-1964-69/master/187514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scogs.com/Chris-Rea-Gods-Great-Banana-Skin/master/114682" TargetMode="External"/><Relationship Id="rId7" Type="http://schemas.openxmlformats.org/officeDocument/2006/relationships/hyperlink" Target="http://www.discogs.com/Chris-de-Burgh-Eastern-Wind/master/137418" TargetMode="External"/><Relationship Id="rId2" Type="http://schemas.openxmlformats.org/officeDocument/2006/relationships/hyperlink" Target="http://www.discogs.com/Steely-Dan-Gaucho/master/17020" TargetMode="External"/><Relationship Id="rId1" Type="http://schemas.openxmlformats.org/officeDocument/2006/relationships/hyperlink" Target="http://www.discogs.com/Transvision-Vamp-Velveteen/master/37904" TargetMode="External"/><Relationship Id="rId6" Type="http://schemas.openxmlformats.org/officeDocument/2006/relationships/hyperlink" Target="http://www.discogs.com/Sanne-Salomonsen-Sanne/master/200426" TargetMode="External"/><Relationship Id="rId5" Type="http://schemas.openxmlformats.org/officeDocument/2006/relationships/hyperlink" Target="http://www.discogs.com/Gary-Moore-After-Hours/master/44742" TargetMode="External"/><Relationship Id="rId4" Type="http://schemas.openxmlformats.org/officeDocument/2006/relationships/hyperlink" Target="http://www.discogs.com/Bob-Marley-The-Wailers-Legend-The-Best-Of-Bob-Marley-And-The-Wailers/master/65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P104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8.5703125"/>
    <col min="2" max="2" width="30.5703125"/>
    <col min="3" max="3" width="38.42578125"/>
    <col min="4" max="4" width="9.5703125" style="1"/>
    <col min="5" max="5" width="6.140625" style="1"/>
    <col min="6" max="6" width="21.5703125"/>
    <col min="7" max="7" width="19" style="2"/>
    <col min="8" max="8" width="15.85546875" style="2"/>
    <col min="9" max="9" width="8.5703125"/>
    <col min="10" max="10" width="29.28515625"/>
    <col min="11" max="11" width="8.42578125"/>
    <col min="12" max="12" width="37.7109375"/>
    <col min="13" max="13" width="24.5703125"/>
    <col min="14" max="14" width="32.42578125"/>
    <col min="15" max="1025" width="8.28515625"/>
  </cols>
  <sheetData>
    <row r="1" spans="1:16" s="12" customFormat="1" ht="15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9" t="s">
        <v>10</v>
      </c>
      <c r="L1" s="8" t="s">
        <v>11</v>
      </c>
      <c r="M1" s="10" t="s">
        <v>12</v>
      </c>
      <c r="N1" s="10"/>
      <c r="O1" s="10"/>
      <c r="P1" s="11"/>
    </row>
    <row r="2" spans="1:16" x14ac:dyDescent="0.2">
      <c r="A2">
        <v>1</v>
      </c>
      <c r="B2" t="s">
        <v>13</v>
      </c>
      <c r="C2" t="s">
        <v>14</v>
      </c>
      <c r="D2">
        <v>1976</v>
      </c>
      <c r="E2" s="13">
        <v>75</v>
      </c>
      <c r="F2" t="s">
        <v>15</v>
      </c>
      <c r="G2" t="s">
        <v>16</v>
      </c>
      <c r="H2" s="14" t="s">
        <v>17</v>
      </c>
      <c r="I2" t="s">
        <v>18</v>
      </c>
      <c r="J2" t="s">
        <v>19</v>
      </c>
      <c r="K2" t="s">
        <v>20</v>
      </c>
      <c r="L2" t="s">
        <v>21</v>
      </c>
    </row>
    <row r="3" spans="1:16" x14ac:dyDescent="0.2">
      <c r="A3">
        <v>2</v>
      </c>
      <c r="B3" t="s">
        <v>13</v>
      </c>
      <c r="C3" t="s">
        <v>22</v>
      </c>
      <c r="D3" s="1">
        <v>1977</v>
      </c>
      <c r="E3" s="13">
        <v>100</v>
      </c>
      <c r="F3" t="s">
        <v>23</v>
      </c>
      <c r="G3" t="s">
        <v>24</v>
      </c>
      <c r="H3" s="14" t="s">
        <v>25</v>
      </c>
      <c r="I3" t="s">
        <v>18</v>
      </c>
      <c r="J3" t="s">
        <v>26</v>
      </c>
      <c r="K3" t="s">
        <v>20</v>
      </c>
      <c r="L3" t="s">
        <v>27</v>
      </c>
    </row>
    <row r="4" spans="1:16" x14ac:dyDescent="0.2">
      <c r="A4">
        <v>3</v>
      </c>
      <c r="B4" t="s">
        <v>28</v>
      </c>
      <c r="C4" t="s">
        <v>29</v>
      </c>
      <c r="D4" s="1">
        <v>1987</v>
      </c>
      <c r="E4" s="13">
        <v>60</v>
      </c>
      <c r="F4" t="s">
        <v>30</v>
      </c>
      <c r="G4" t="s">
        <v>31</v>
      </c>
      <c r="H4" s="14" t="s">
        <v>32</v>
      </c>
      <c r="I4" t="s">
        <v>18</v>
      </c>
      <c r="J4" t="s">
        <v>33</v>
      </c>
      <c r="K4" t="s">
        <v>20</v>
      </c>
      <c r="L4" t="s">
        <v>34</v>
      </c>
    </row>
    <row r="5" spans="1:16" x14ac:dyDescent="0.2">
      <c r="A5">
        <v>4</v>
      </c>
      <c r="B5" t="s">
        <v>35</v>
      </c>
      <c r="C5" t="s">
        <v>14</v>
      </c>
      <c r="D5" s="1">
        <v>1990</v>
      </c>
      <c r="E5" s="13">
        <v>40</v>
      </c>
      <c r="F5" t="s">
        <v>30</v>
      </c>
      <c r="G5" t="s">
        <v>36</v>
      </c>
      <c r="H5" s="14" t="s">
        <v>32</v>
      </c>
      <c r="I5" t="s">
        <v>18</v>
      </c>
      <c r="J5" t="s">
        <v>37</v>
      </c>
      <c r="K5" t="s">
        <v>20</v>
      </c>
      <c r="L5" t="s">
        <v>38</v>
      </c>
    </row>
    <row r="6" spans="1:16" x14ac:dyDescent="0.2">
      <c r="A6">
        <v>6</v>
      </c>
      <c r="B6" t="s">
        <v>39</v>
      </c>
      <c r="C6" t="s">
        <v>40</v>
      </c>
      <c r="D6" s="1">
        <v>1981</v>
      </c>
      <c r="E6" s="13">
        <v>70</v>
      </c>
      <c r="F6" t="s">
        <v>41</v>
      </c>
      <c r="G6" t="s">
        <v>42</v>
      </c>
      <c r="H6" s="15" t="s">
        <v>43</v>
      </c>
      <c r="I6" t="s">
        <v>18</v>
      </c>
      <c r="J6" t="s">
        <v>44</v>
      </c>
      <c r="K6" t="s">
        <v>20</v>
      </c>
      <c r="L6" t="s">
        <v>45</v>
      </c>
    </row>
    <row r="7" spans="1:16" x14ac:dyDescent="0.2">
      <c r="A7">
        <v>7</v>
      </c>
      <c r="B7" t="s">
        <v>46</v>
      </c>
      <c r="C7" t="s">
        <v>47</v>
      </c>
      <c r="D7" s="1" t="s">
        <v>48</v>
      </c>
      <c r="E7" s="13">
        <v>30</v>
      </c>
      <c r="F7" t="s">
        <v>15</v>
      </c>
      <c r="G7" t="s">
        <v>49</v>
      </c>
      <c r="H7" s="14" t="s">
        <v>50</v>
      </c>
      <c r="I7" t="s">
        <v>18</v>
      </c>
      <c r="J7" t="s">
        <v>51</v>
      </c>
      <c r="K7" t="s">
        <v>20</v>
      </c>
      <c r="L7" t="s">
        <v>52</v>
      </c>
    </row>
    <row r="8" spans="1:16" x14ac:dyDescent="0.2">
      <c r="A8">
        <v>8</v>
      </c>
      <c r="B8" t="s">
        <v>53</v>
      </c>
      <c r="C8" t="s">
        <v>54</v>
      </c>
      <c r="D8" s="1">
        <v>1989</v>
      </c>
      <c r="E8" s="13">
        <v>50</v>
      </c>
      <c r="F8" t="s">
        <v>55</v>
      </c>
      <c r="G8" t="s">
        <v>56</v>
      </c>
      <c r="H8" s="14" t="s">
        <v>57</v>
      </c>
      <c r="I8" t="s">
        <v>18</v>
      </c>
      <c r="J8" t="s">
        <v>58</v>
      </c>
      <c r="K8" t="s">
        <v>20</v>
      </c>
      <c r="L8" t="s">
        <v>59</v>
      </c>
    </row>
    <row r="9" spans="1:16" x14ac:dyDescent="0.2">
      <c r="A9">
        <v>9</v>
      </c>
      <c r="B9" t="s">
        <v>60</v>
      </c>
      <c r="C9" t="s">
        <v>61</v>
      </c>
      <c r="D9" s="1">
        <v>1990</v>
      </c>
      <c r="E9" s="13">
        <v>60</v>
      </c>
      <c r="F9" t="s">
        <v>62</v>
      </c>
      <c r="G9" t="s">
        <v>63</v>
      </c>
      <c r="H9" s="14" t="s">
        <v>64</v>
      </c>
      <c r="I9" t="s">
        <v>18</v>
      </c>
      <c r="J9" t="s">
        <v>58</v>
      </c>
      <c r="K9" t="s">
        <v>20</v>
      </c>
      <c r="L9" t="s">
        <v>65</v>
      </c>
    </row>
    <row r="10" spans="1:16" x14ac:dyDescent="0.2">
      <c r="A10">
        <v>10</v>
      </c>
      <c r="B10" t="s">
        <v>66</v>
      </c>
      <c r="C10" t="s">
        <v>67</v>
      </c>
      <c r="D10" s="1">
        <v>1967</v>
      </c>
      <c r="E10" s="13">
        <v>60</v>
      </c>
      <c r="F10" t="s">
        <v>68</v>
      </c>
      <c r="G10" t="s">
        <v>69</v>
      </c>
      <c r="H10" s="14" t="s">
        <v>32</v>
      </c>
      <c r="I10" t="s">
        <v>18</v>
      </c>
      <c r="J10" t="s">
        <v>58</v>
      </c>
      <c r="K10" t="s">
        <v>20</v>
      </c>
      <c r="L10" t="s">
        <v>70</v>
      </c>
      <c r="M10" t="s">
        <v>71</v>
      </c>
      <c r="N10" t="s">
        <v>72</v>
      </c>
    </row>
    <row r="11" spans="1:16" x14ac:dyDescent="0.2">
      <c r="A11">
        <v>11</v>
      </c>
      <c r="B11" t="s">
        <v>73</v>
      </c>
      <c r="C11" t="s">
        <v>74</v>
      </c>
      <c r="D11" s="1">
        <v>1986</v>
      </c>
      <c r="E11" s="13">
        <v>60</v>
      </c>
      <c r="F11" t="s">
        <v>75</v>
      </c>
      <c r="G11" t="s">
        <v>76</v>
      </c>
      <c r="H11" s="14" t="s">
        <v>32</v>
      </c>
      <c r="I11" t="s">
        <v>18</v>
      </c>
      <c r="J11" t="s">
        <v>33</v>
      </c>
      <c r="K11" t="s">
        <v>20</v>
      </c>
      <c r="L11" t="s">
        <v>77</v>
      </c>
    </row>
    <row r="12" spans="1:16" x14ac:dyDescent="0.2">
      <c r="A12">
        <v>12</v>
      </c>
      <c r="B12" t="s">
        <v>78</v>
      </c>
      <c r="C12" t="s">
        <v>79</v>
      </c>
      <c r="D12" s="1">
        <v>1978</v>
      </c>
      <c r="E12" s="13">
        <v>50</v>
      </c>
      <c r="F12" t="s">
        <v>80</v>
      </c>
      <c r="G12" t="s">
        <v>81</v>
      </c>
      <c r="H12" s="14" t="s">
        <v>17</v>
      </c>
      <c r="I12" t="s">
        <v>18</v>
      </c>
      <c r="J12" t="s">
        <v>33</v>
      </c>
      <c r="K12" t="s">
        <v>20</v>
      </c>
      <c r="L12" t="s">
        <v>82</v>
      </c>
    </row>
    <row r="13" spans="1:16" ht="12.75" customHeight="1" x14ac:dyDescent="0.2">
      <c r="A13">
        <v>13</v>
      </c>
      <c r="B13" t="s">
        <v>83</v>
      </c>
      <c r="C13" t="s">
        <v>84</v>
      </c>
      <c r="D13" s="1">
        <v>1991</v>
      </c>
      <c r="E13" s="13">
        <v>100</v>
      </c>
      <c r="F13" t="s">
        <v>85</v>
      </c>
      <c r="G13" t="s">
        <v>86</v>
      </c>
      <c r="H13" s="14" t="s">
        <v>87</v>
      </c>
      <c r="I13" t="s">
        <v>18</v>
      </c>
      <c r="J13" t="s">
        <v>88</v>
      </c>
      <c r="K13" t="s">
        <v>89</v>
      </c>
      <c r="L13" t="s">
        <v>90</v>
      </c>
    </row>
    <row r="14" spans="1:16" ht="25.5" x14ac:dyDescent="0.2">
      <c r="A14">
        <v>14</v>
      </c>
      <c r="B14" s="16" t="s">
        <v>91</v>
      </c>
      <c r="C14" t="s">
        <v>92</v>
      </c>
      <c r="D14" s="1">
        <v>1984</v>
      </c>
      <c r="E14" s="13">
        <v>200</v>
      </c>
      <c r="F14" t="s">
        <v>93</v>
      </c>
      <c r="G14" t="s">
        <v>94</v>
      </c>
      <c r="H14" s="14" t="s">
        <v>95</v>
      </c>
      <c r="I14" t="s">
        <v>18</v>
      </c>
      <c r="J14" t="s">
        <v>96</v>
      </c>
      <c r="K14" t="s">
        <v>97</v>
      </c>
      <c r="L14" t="s">
        <v>98</v>
      </c>
    </row>
    <row r="15" spans="1:16" x14ac:dyDescent="0.2">
      <c r="A15">
        <v>15</v>
      </c>
      <c r="B15" t="s">
        <v>99</v>
      </c>
      <c r="C15" t="s">
        <v>100</v>
      </c>
      <c r="D15" s="1">
        <v>1982</v>
      </c>
      <c r="E15" s="13">
        <v>75</v>
      </c>
      <c r="F15" t="s">
        <v>30</v>
      </c>
      <c r="G15" t="s">
        <v>101</v>
      </c>
      <c r="H15" s="15" t="s">
        <v>102</v>
      </c>
      <c r="I15" t="s">
        <v>18</v>
      </c>
      <c r="J15" t="s">
        <v>58</v>
      </c>
      <c r="K15" t="s">
        <v>20</v>
      </c>
      <c r="L15" t="s">
        <v>103</v>
      </c>
    </row>
    <row r="16" spans="1:16" x14ac:dyDescent="0.2">
      <c r="A16">
        <v>16</v>
      </c>
      <c r="B16" t="s">
        <v>104</v>
      </c>
      <c r="C16" t="s">
        <v>105</v>
      </c>
      <c r="D16" s="1">
        <v>1971</v>
      </c>
      <c r="E16" s="13">
        <v>35</v>
      </c>
      <c r="F16" t="s">
        <v>106</v>
      </c>
      <c r="G16" t="s">
        <v>107</v>
      </c>
      <c r="H16" s="14" t="s">
        <v>17</v>
      </c>
      <c r="I16" t="s">
        <v>18</v>
      </c>
      <c r="J16" t="s">
        <v>58</v>
      </c>
      <c r="K16" t="s">
        <v>20</v>
      </c>
      <c r="L16" t="s">
        <v>108</v>
      </c>
    </row>
    <row r="17" spans="1:13" x14ac:dyDescent="0.2">
      <c r="A17">
        <v>17</v>
      </c>
      <c r="B17" t="s">
        <v>109</v>
      </c>
      <c r="C17" t="s">
        <v>110</v>
      </c>
      <c r="D17" s="1">
        <v>1991</v>
      </c>
      <c r="E17" s="13">
        <v>60</v>
      </c>
      <c r="F17" t="s">
        <v>111</v>
      </c>
      <c r="G17" t="s">
        <v>112</v>
      </c>
      <c r="H17" s="14" t="s">
        <v>64</v>
      </c>
      <c r="I17" t="s">
        <v>18</v>
      </c>
      <c r="J17" t="s">
        <v>113</v>
      </c>
      <c r="K17" t="s">
        <v>20</v>
      </c>
      <c r="L17" t="s">
        <v>114</v>
      </c>
    </row>
    <row r="18" spans="1:13" x14ac:dyDescent="0.2">
      <c r="A18">
        <v>18</v>
      </c>
      <c r="B18" t="s">
        <v>115</v>
      </c>
      <c r="C18" t="s">
        <v>116</v>
      </c>
      <c r="D18" s="1">
        <v>1987</v>
      </c>
      <c r="E18" s="13">
        <v>60</v>
      </c>
      <c r="F18" t="s">
        <v>55</v>
      </c>
      <c r="G18" t="s">
        <v>117</v>
      </c>
      <c r="H18" s="14" t="s">
        <v>57</v>
      </c>
      <c r="I18" t="s">
        <v>18</v>
      </c>
      <c r="J18" t="s">
        <v>58</v>
      </c>
      <c r="K18" t="s">
        <v>20</v>
      </c>
      <c r="L18" t="s">
        <v>118</v>
      </c>
    </row>
    <row r="19" spans="1:13" x14ac:dyDescent="0.2">
      <c r="A19">
        <v>19</v>
      </c>
      <c r="B19" t="s">
        <v>119</v>
      </c>
      <c r="C19" t="s">
        <v>120</v>
      </c>
      <c r="D19" s="1">
        <v>1990</v>
      </c>
      <c r="E19" s="13">
        <v>250</v>
      </c>
      <c r="F19" t="s">
        <v>121</v>
      </c>
      <c r="G19" t="s">
        <v>122</v>
      </c>
      <c r="H19" s="14" t="s">
        <v>123</v>
      </c>
      <c r="I19" t="s">
        <v>18</v>
      </c>
      <c r="J19" t="s">
        <v>124</v>
      </c>
      <c r="K19" t="s">
        <v>20</v>
      </c>
      <c r="L19" t="s">
        <v>125</v>
      </c>
    </row>
    <row r="20" spans="1:13" x14ac:dyDescent="0.2">
      <c r="A20">
        <v>20</v>
      </c>
      <c r="B20" t="s">
        <v>126</v>
      </c>
      <c r="C20" t="s">
        <v>127</v>
      </c>
      <c r="D20" s="1">
        <v>1979</v>
      </c>
      <c r="E20" s="13">
        <v>60</v>
      </c>
      <c r="F20" t="s">
        <v>30</v>
      </c>
      <c r="G20" t="s">
        <v>128</v>
      </c>
      <c r="H20" s="14" t="s">
        <v>32</v>
      </c>
      <c r="I20" t="s">
        <v>18</v>
      </c>
      <c r="J20" t="s">
        <v>129</v>
      </c>
      <c r="K20" t="s">
        <v>20</v>
      </c>
      <c r="L20" t="s">
        <v>130</v>
      </c>
    </row>
    <row r="21" spans="1:13" x14ac:dyDescent="0.2">
      <c r="A21">
        <v>21</v>
      </c>
      <c r="B21" t="s">
        <v>131</v>
      </c>
      <c r="C21" t="s">
        <v>132</v>
      </c>
      <c r="D21" s="1">
        <v>1982</v>
      </c>
      <c r="E21" s="13">
        <v>75</v>
      </c>
      <c r="F21" t="s">
        <v>133</v>
      </c>
      <c r="G21" t="s">
        <v>134</v>
      </c>
      <c r="H21" s="14" t="s">
        <v>32</v>
      </c>
      <c r="I21" t="s">
        <v>18</v>
      </c>
      <c r="J21" t="s">
        <v>33</v>
      </c>
      <c r="K21" t="s">
        <v>20</v>
      </c>
      <c r="L21" t="s">
        <v>135</v>
      </c>
    </row>
    <row r="22" spans="1:13" x14ac:dyDescent="0.2">
      <c r="A22">
        <v>22</v>
      </c>
      <c r="B22" t="s">
        <v>131</v>
      </c>
      <c r="C22" t="s">
        <v>136</v>
      </c>
      <c r="D22" s="1">
        <v>1985</v>
      </c>
      <c r="E22" s="13">
        <v>75</v>
      </c>
      <c r="F22" t="s">
        <v>133</v>
      </c>
      <c r="G22" t="s">
        <v>137</v>
      </c>
      <c r="H22" s="14" t="s">
        <v>32</v>
      </c>
      <c r="I22" t="s">
        <v>18</v>
      </c>
      <c r="J22" t="s">
        <v>33</v>
      </c>
      <c r="K22" t="s">
        <v>20</v>
      </c>
      <c r="L22" t="s">
        <v>138</v>
      </c>
    </row>
    <row r="23" spans="1:13" x14ac:dyDescent="0.2">
      <c r="A23">
        <v>23</v>
      </c>
      <c r="B23" t="s">
        <v>139</v>
      </c>
      <c r="C23" t="s">
        <v>140</v>
      </c>
      <c r="D23" s="1">
        <v>1983</v>
      </c>
      <c r="E23" s="13">
        <v>75</v>
      </c>
      <c r="F23" t="s">
        <v>141</v>
      </c>
      <c r="G23" t="s">
        <v>142</v>
      </c>
      <c r="H23" s="14" t="s">
        <v>17</v>
      </c>
      <c r="I23" t="s">
        <v>18</v>
      </c>
      <c r="J23" t="s">
        <v>58</v>
      </c>
      <c r="K23" t="s">
        <v>20</v>
      </c>
      <c r="L23" t="s">
        <v>143</v>
      </c>
    </row>
    <row r="24" spans="1:13" x14ac:dyDescent="0.2">
      <c r="A24">
        <v>24</v>
      </c>
      <c r="B24" t="s">
        <v>139</v>
      </c>
      <c r="C24" t="s">
        <v>144</v>
      </c>
      <c r="D24" s="1">
        <v>1988</v>
      </c>
      <c r="E24" s="13">
        <v>75</v>
      </c>
      <c r="F24" t="s">
        <v>145</v>
      </c>
      <c r="G24" t="s">
        <v>146</v>
      </c>
      <c r="H24" s="14" t="s">
        <v>147</v>
      </c>
      <c r="I24" t="s">
        <v>18</v>
      </c>
      <c r="J24" t="s">
        <v>129</v>
      </c>
      <c r="K24" t="s">
        <v>20</v>
      </c>
      <c r="L24" t="s">
        <v>148</v>
      </c>
    </row>
    <row r="25" spans="1:13" x14ac:dyDescent="0.2">
      <c r="A25">
        <v>25</v>
      </c>
      <c r="B25" t="s">
        <v>139</v>
      </c>
      <c r="C25" t="s">
        <v>149</v>
      </c>
      <c r="D25" s="1">
        <v>1989</v>
      </c>
      <c r="E25" s="13">
        <v>75</v>
      </c>
      <c r="F25" t="s">
        <v>145</v>
      </c>
      <c r="G25" t="s">
        <v>150</v>
      </c>
      <c r="H25" s="14" t="s">
        <v>147</v>
      </c>
      <c r="I25" t="s">
        <v>18</v>
      </c>
      <c r="J25" t="s">
        <v>58</v>
      </c>
      <c r="K25" t="s">
        <v>20</v>
      </c>
      <c r="L25" t="s">
        <v>151</v>
      </c>
    </row>
    <row r="26" spans="1:13" x14ac:dyDescent="0.2">
      <c r="A26">
        <v>26</v>
      </c>
      <c r="B26" t="s">
        <v>152</v>
      </c>
      <c r="C26" t="s">
        <v>153</v>
      </c>
      <c r="D26" s="1">
        <v>1990</v>
      </c>
      <c r="E26" s="13">
        <v>60</v>
      </c>
      <c r="F26" t="s">
        <v>154</v>
      </c>
      <c r="G26" t="s">
        <v>155</v>
      </c>
      <c r="H26" s="14" t="s">
        <v>156</v>
      </c>
      <c r="I26" t="s">
        <v>18</v>
      </c>
      <c r="J26" t="s">
        <v>157</v>
      </c>
      <c r="K26" t="s">
        <v>20</v>
      </c>
      <c r="L26" t="s">
        <v>158</v>
      </c>
    </row>
    <row r="27" spans="1:13" x14ac:dyDescent="0.2">
      <c r="A27">
        <v>27</v>
      </c>
      <c r="B27" t="s">
        <v>159</v>
      </c>
      <c r="C27" t="s">
        <v>160</v>
      </c>
      <c r="D27" s="1">
        <v>1984</v>
      </c>
      <c r="E27" s="13">
        <v>35</v>
      </c>
      <c r="F27" t="s">
        <v>161</v>
      </c>
      <c r="G27" t="s">
        <v>162</v>
      </c>
      <c r="H27" s="14" t="s">
        <v>163</v>
      </c>
      <c r="I27" t="s">
        <v>18</v>
      </c>
      <c r="J27" t="s">
        <v>58</v>
      </c>
      <c r="K27" t="s">
        <v>20</v>
      </c>
      <c r="L27" t="s">
        <v>164</v>
      </c>
      <c r="M27" t="s">
        <v>165</v>
      </c>
    </row>
    <row r="28" spans="1:13" x14ac:dyDescent="0.2">
      <c r="A28">
        <v>28</v>
      </c>
      <c r="B28" t="s">
        <v>166</v>
      </c>
      <c r="C28" t="s">
        <v>167</v>
      </c>
      <c r="D28" s="1">
        <v>1992</v>
      </c>
      <c r="E28" s="13">
        <v>60</v>
      </c>
      <c r="F28" t="s">
        <v>168</v>
      </c>
      <c r="G28" t="s">
        <v>169</v>
      </c>
      <c r="H28" s="14" t="s">
        <v>32</v>
      </c>
      <c r="I28" t="s">
        <v>18</v>
      </c>
      <c r="J28" t="s">
        <v>33</v>
      </c>
      <c r="K28" t="s">
        <v>20</v>
      </c>
      <c r="L28" t="s">
        <v>170</v>
      </c>
    </row>
    <row r="29" spans="1:13" x14ac:dyDescent="0.2">
      <c r="A29">
        <v>29</v>
      </c>
      <c r="B29" t="s">
        <v>171</v>
      </c>
      <c r="C29" t="s">
        <v>172</v>
      </c>
      <c r="D29" s="1">
        <v>1975</v>
      </c>
      <c r="E29" s="13">
        <v>75</v>
      </c>
      <c r="F29" t="s">
        <v>173</v>
      </c>
      <c r="G29" t="s">
        <v>174</v>
      </c>
      <c r="H29" s="14" t="s">
        <v>175</v>
      </c>
      <c r="I29" t="s">
        <v>18</v>
      </c>
      <c r="J29" t="s">
        <v>176</v>
      </c>
      <c r="K29" t="s">
        <v>20</v>
      </c>
      <c r="L29" t="s">
        <v>177</v>
      </c>
    </row>
    <row r="30" spans="1:13" x14ac:dyDescent="0.2">
      <c r="A30">
        <v>30</v>
      </c>
      <c r="B30" t="s">
        <v>171</v>
      </c>
      <c r="C30" t="s">
        <v>178</v>
      </c>
      <c r="D30" s="1">
        <v>1983</v>
      </c>
      <c r="E30" s="13">
        <v>60</v>
      </c>
      <c r="F30" t="s">
        <v>179</v>
      </c>
      <c r="G30" t="s">
        <v>180</v>
      </c>
      <c r="H30" s="14" t="s">
        <v>175</v>
      </c>
      <c r="I30" t="s">
        <v>18</v>
      </c>
      <c r="J30" t="s">
        <v>181</v>
      </c>
      <c r="K30" t="s">
        <v>20</v>
      </c>
      <c r="L30" t="s">
        <v>182</v>
      </c>
    </row>
    <row r="31" spans="1:13" x14ac:dyDescent="0.2">
      <c r="A31">
        <v>31</v>
      </c>
      <c r="B31" t="s">
        <v>171</v>
      </c>
      <c r="C31" t="s">
        <v>183</v>
      </c>
      <c r="D31" s="1">
        <v>1986</v>
      </c>
      <c r="E31" s="13">
        <v>75</v>
      </c>
      <c r="F31" t="s">
        <v>184</v>
      </c>
      <c r="G31" t="s">
        <v>185</v>
      </c>
      <c r="H31" s="14" t="s">
        <v>64</v>
      </c>
      <c r="I31" t="s">
        <v>18</v>
      </c>
      <c r="J31" t="s">
        <v>186</v>
      </c>
      <c r="K31" t="s">
        <v>20</v>
      </c>
      <c r="L31" t="s">
        <v>187</v>
      </c>
    </row>
    <row r="32" spans="1:13" x14ac:dyDescent="0.2">
      <c r="A32">
        <v>32</v>
      </c>
      <c r="B32" t="s">
        <v>188</v>
      </c>
      <c r="C32" t="s">
        <v>189</v>
      </c>
      <c r="D32" s="1">
        <v>1986</v>
      </c>
      <c r="E32" s="13">
        <v>75</v>
      </c>
      <c r="F32" t="s">
        <v>80</v>
      </c>
      <c r="G32" t="s">
        <v>190</v>
      </c>
      <c r="H32" s="14" t="s">
        <v>64</v>
      </c>
      <c r="I32" t="s">
        <v>18</v>
      </c>
      <c r="J32" t="s">
        <v>33</v>
      </c>
      <c r="K32" t="s">
        <v>20</v>
      </c>
      <c r="L32" t="s">
        <v>191</v>
      </c>
    </row>
    <row r="33" spans="1:14" x14ac:dyDescent="0.2">
      <c r="A33">
        <v>33</v>
      </c>
      <c r="B33" t="s">
        <v>192</v>
      </c>
      <c r="C33" s="17">
        <v>3</v>
      </c>
      <c r="D33" s="1">
        <v>1985</v>
      </c>
      <c r="E33" s="13">
        <v>50</v>
      </c>
      <c r="F33" t="s">
        <v>85</v>
      </c>
      <c r="G33" t="s">
        <v>193</v>
      </c>
      <c r="H33" s="14" t="s">
        <v>194</v>
      </c>
      <c r="I33" t="s">
        <v>18</v>
      </c>
      <c r="J33" t="s">
        <v>58</v>
      </c>
      <c r="K33" t="s">
        <v>20</v>
      </c>
      <c r="L33" t="s">
        <v>195</v>
      </c>
    </row>
    <row r="34" spans="1:14" x14ac:dyDescent="0.2">
      <c r="A34">
        <v>34</v>
      </c>
      <c r="B34" t="s">
        <v>196</v>
      </c>
      <c r="C34" t="s">
        <v>197</v>
      </c>
      <c r="D34" s="1">
        <v>1984</v>
      </c>
      <c r="E34" s="13">
        <v>75</v>
      </c>
      <c r="F34" t="s">
        <v>15</v>
      </c>
      <c r="G34" t="s">
        <v>198</v>
      </c>
      <c r="H34" s="14" t="s">
        <v>17</v>
      </c>
      <c r="I34" t="s">
        <v>18</v>
      </c>
      <c r="J34" t="s">
        <v>58</v>
      </c>
      <c r="K34" t="s">
        <v>20</v>
      </c>
      <c r="L34" t="s">
        <v>199</v>
      </c>
    </row>
    <row r="35" spans="1:14" x14ac:dyDescent="0.2">
      <c r="A35">
        <v>35</v>
      </c>
      <c r="B35" t="s">
        <v>196</v>
      </c>
      <c r="C35" t="s">
        <v>196</v>
      </c>
      <c r="D35" s="1" t="s">
        <v>200</v>
      </c>
      <c r="E35" s="13">
        <v>125</v>
      </c>
      <c r="F35" t="s">
        <v>15</v>
      </c>
      <c r="G35" t="s">
        <v>201</v>
      </c>
      <c r="H35" s="14" t="s">
        <v>202</v>
      </c>
      <c r="I35" t="s">
        <v>18</v>
      </c>
      <c r="J35" t="s">
        <v>203</v>
      </c>
      <c r="K35" t="s">
        <v>20</v>
      </c>
      <c r="L35" t="s">
        <v>204</v>
      </c>
      <c r="M35" t="s">
        <v>205</v>
      </c>
    </row>
    <row r="36" spans="1:14" x14ac:dyDescent="0.2">
      <c r="A36">
        <v>36</v>
      </c>
      <c r="B36" t="s">
        <v>206</v>
      </c>
      <c r="C36" t="s">
        <v>207</v>
      </c>
      <c r="D36" s="1">
        <v>1984</v>
      </c>
      <c r="E36" s="13">
        <v>60</v>
      </c>
      <c r="F36" t="s">
        <v>208</v>
      </c>
      <c r="G36" t="s">
        <v>209</v>
      </c>
      <c r="H36" s="14" t="s">
        <v>17</v>
      </c>
      <c r="I36" t="s">
        <v>18</v>
      </c>
      <c r="J36" t="s">
        <v>58</v>
      </c>
      <c r="K36" t="s">
        <v>20</v>
      </c>
      <c r="L36" t="s">
        <v>210</v>
      </c>
    </row>
    <row r="37" spans="1:14" s="18" customFormat="1" ht="12.75" customHeight="1" x14ac:dyDescent="0.2">
      <c r="A37">
        <v>37</v>
      </c>
      <c r="B37" s="18" t="s">
        <v>211</v>
      </c>
      <c r="C37" s="18" t="s">
        <v>212</v>
      </c>
      <c r="D37" s="1">
        <v>1990</v>
      </c>
      <c r="E37" s="13">
        <v>75</v>
      </c>
      <c r="F37" s="18" t="s">
        <v>55</v>
      </c>
      <c r="G37" t="s">
        <v>213</v>
      </c>
      <c r="H37" s="14" t="s">
        <v>64</v>
      </c>
      <c r="I37" s="18" t="s">
        <v>18</v>
      </c>
      <c r="J37" s="18" t="s">
        <v>214</v>
      </c>
      <c r="K37" s="18" t="s">
        <v>20</v>
      </c>
      <c r="L37" t="s">
        <v>215</v>
      </c>
      <c r="M37"/>
    </row>
    <row r="38" spans="1:14" ht="25.5" x14ac:dyDescent="0.2">
      <c r="A38">
        <v>38</v>
      </c>
      <c r="B38" s="18" t="s">
        <v>216</v>
      </c>
      <c r="C38" s="19" t="s">
        <v>217</v>
      </c>
      <c r="D38" s="20">
        <v>1978</v>
      </c>
      <c r="E38" s="21">
        <v>90</v>
      </c>
      <c r="F38" s="18" t="s">
        <v>173</v>
      </c>
      <c r="G38" t="s">
        <v>218</v>
      </c>
      <c r="H38" s="22" t="s">
        <v>219</v>
      </c>
      <c r="I38" s="18" t="s">
        <v>18</v>
      </c>
      <c r="J38" s="18" t="s">
        <v>220</v>
      </c>
      <c r="K38" s="18" t="s">
        <v>20</v>
      </c>
      <c r="L38" t="s">
        <v>221</v>
      </c>
    </row>
    <row r="39" spans="1:14" x14ac:dyDescent="0.2">
      <c r="A39">
        <v>39</v>
      </c>
      <c r="B39" t="s">
        <v>222</v>
      </c>
      <c r="C39" t="s">
        <v>223</v>
      </c>
      <c r="D39" s="1">
        <v>1983</v>
      </c>
      <c r="E39" s="13">
        <v>75</v>
      </c>
      <c r="F39" t="s">
        <v>224</v>
      </c>
      <c r="G39" t="s">
        <v>225</v>
      </c>
      <c r="H39" s="14" t="s">
        <v>17</v>
      </c>
      <c r="I39" t="s">
        <v>18</v>
      </c>
      <c r="J39" t="s">
        <v>226</v>
      </c>
      <c r="K39" t="s">
        <v>20</v>
      </c>
      <c r="L39" t="s">
        <v>227</v>
      </c>
    </row>
    <row r="40" spans="1:14" x14ac:dyDescent="0.2">
      <c r="A40">
        <v>40</v>
      </c>
      <c r="B40" t="s">
        <v>228</v>
      </c>
      <c r="C40" t="s">
        <v>229</v>
      </c>
      <c r="D40" s="1">
        <v>1980</v>
      </c>
      <c r="E40" s="13">
        <v>125</v>
      </c>
      <c r="F40" t="s">
        <v>230</v>
      </c>
      <c r="G40" t="s">
        <v>231</v>
      </c>
      <c r="H40" s="14" t="s">
        <v>232</v>
      </c>
      <c r="I40" t="s">
        <v>18</v>
      </c>
      <c r="J40" t="s">
        <v>233</v>
      </c>
      <c r="K40" t="s">
        <v>20</v>
      </c>
      <c r="L40" t="s">
        <v>234</v>
      </c>
    </row>
    <row r="41" spans="1:14" x14ac:dyDescent="0.2">
      <c r="A41">
        <v>41</v>
      </c>
      <c r="B41" t="s">
        <v>228</v>
      </c>
      <c r="C41" t="s">
        <v>235</v>
      </c>
      <c r="D41" s="1">
        <v>1984</v>
      </c>
      <c r="E41" s="13">
        <v>60</v>
      </c>
      <c r="F41" t="s">
        <v>75</v>
      </c>
      <c r="G41" t="s">
        <v>236</v>
      </c>
      <c r="H41" s="14" t="s">
        <v>17</v>
      </c>
      <c r="I41" t="s">
        <v>18</v>
      </c>
      <c r="J41" t="s">
        <v>237</v>
      </c>
      <c r="K41" t="s">
        <v>20</v>
      </c>
      <c r="L41" t="s">
        <v>238</v>
      </c>
    </row>
    <row r="42" spans="1:14" x14ac:dyDescent="0.2">
      <c r="A42">
        <v>42</v>
      </c>
      <c r="B42" t="s">
        <v>239</v>
      </c>
      <c r="C42" t="s">
        <v>240</v>
      </c>
      <c r="D42" s="1">
        <v>1976</v>
      </c>
      <c r="E42" s="13">
        <v>75</v>
      </c>
      <c r="F42" t="s">
        <v>75</v>
      </c>
      <c r="G42" t="s">
        <v>241</v>
      </c>
      <c r="H42" s="14" t="s">
        <v>32</v>
      </c>
      <c r="I42" t="s">
        <v>18</v>
      </c>
      <c r="J42" t="s">
        <v>58</v>
      </c>
      <c r="K42" t="s">
        <v>20</v>
      </c>
      <c r="L42" t="s">
        <v>242</v>
      </c>
      <c r="M42" t="s">
        <v>243</v>
      </c>
    </row>
    <row r="43" spans="1:14" x14ac:dyDescent="0.2">
      <c r="A43">
        <v>43</v>
      </c>
      <c r="B43" t="s">
        <v>244</v>
      </c>
      <c r="C43" t="s">
        <v>245</v>
      </c>
      <c r="D43" s="1">
        <v>1977</v>
      </c>
      <c r="E43" s="13">
        <v>100</v>
      </c>
      <c r="F43" t="s">
        <v>30</v>
      </c>
      <c r="G43" t="s">
        <v>246</v>
      </c>
      <c r="H43" s="14" t="s">
        <v>32</v>
      </c>
      <c r="I43" t="s">
        <v>247</v>
      </c>
      <c r="J43" t="s">
        <v>248</v>
      </c>
      <c r="K43" t="s">
        <v>20</v>
      </c>
      <c r="L43" t="s">
        <v>249</v>
      </c>
      <c r="M43" t="s">
        <v>250</v>
      </c>
      <c r="N43" t="s">
        <v>251</v>
      </c>
    </row>
    <row r="44" spans="1:14" x14ac:dyDescent="0.2">
      <c r="A44">
        <v>44</v>
      </c>
      <c r="B44" t="s">
        <v>252</v>
      </c>
      <c r="C44" t="s">
        <v>253</v>
      </c>
      <c r="D44" s="1">
        <v>1985</v>
      </c>
      <c r="E44" s="13">
        <v>125</v>
      </c>
      <c r="F44" t="s">
        <v>254</v>
      </c>
      <c r="G44" t="s">
        <v>255</v>
      </c>
      <c r="H44" s="14" t="s">
        <v>95</v>
      </c>
      <c r="I44" t="s">
        <v>18</v>
      </c>
      <c r="J44" t="s">
        <v>33</v>
      </c>
      <c r="K44" t="s">
        <v>20</v>
      </c>
      <c r="L44" t="s">
        <v>256</v>
      </c>
    </row>
    <row r="45" spans="1:14" x14ac:dyDescent="0.2">
      <c r="A45">
        <v>45</v>
      </c>
      <c r="B45" t="s">
        <v>257</v>
      </c>
      <c r="C45" t="s">
        <v>258</v>
      </c>
      <c r="D45" s="1">
        <v>1989</v>
      </c>
      <c r="E45" s="13">
        <v>40</v>
      </c>
      <c r="F45" t="s">
        <v>85</v>
      </c>
      <c r="G45" t="s">
        <v>259</v>
      </c>
      <c r="H45" s="14" t="s">
        <v>57</v>
      </c>
      <c r="I45" t="s">
        <v>18</v>
      </c>
      <c r="J45" t="s">
        <v>33</v>
      </c>
      <c r="K45" t="s">
        <v>20</v>
      </c>
      <c r="L45" t="s">
        <v>260</v>
      </c>
    </row>
    <row r="46" spans="1:14" s="18" customFormat="1" x14ac:dyDescent="0.2">
      <c r="A46">
        <v>46</v>
      </c>
      <c r="B46" s="18" t="s">
        <v>261</v>
      </c>
      <c r="C46" s="18" t="s">
        <v>262</v>
      </c>
      <c r="D46" s="1">
        <v>1990</v>
      </c>
      <c r="E46" s="13">
        <v>75</v>
      </c>
      <c r="F46" s="18" t="s">
        <v>263</v>
      </c>
      <c r="G46" t="s">
        <v>264</v>
      </c>
      <c r="H46" s="14" t="s">
        <v>64</v>
      </c>
      <c r="I46" s="18" t="s">
        <v>18</v>
      </c>
      <c r="J46" s="18" t="s">
        <v>265</v>
      </c>
      <c r="K46" s="18" t="s">
        <v>20</v>
      </c>
      <c r="L46" t="s">
        <v>266</v>
      </c>
      <c r="M46"/>
    </row>
    <row r="47" spans="1:14" ht="25.5" x14ac:dyDescent="0.2">
      <c r="A47">
        <v>47</v>
      </c>
      <c r="B47" s="23" t="s">
        <v>267</v>
      </c>
      <c r="C47" t="s">
        <v>268</v>
      </c>
      <c r="D47" s="1">
        <v>1985</v>
      </c>
      <c r="E47" s="13">
        <v>60</v>
      </c>
      <c r="F47" t="s">
        <v>30</v>
      </c>
      <c r="G47" t="s">
        <v>269</v>
      </c>
      <c r="H47" s="14" t="s">
        <v>32</v>
      </c>
      <c r="I47" t="s">
        <v>18</v>
      </c>
      <c r="J47" t="s">
        <v>33</v>
      </c>
      <c r="K47" t="s">
        <v>20</v>
      </c>
      <c r="L47" t="s">
        <v>270</v>
      </c>
    </row>
    <row r="48" spans="1:14" x14ac:dyDescent="0.2">
      <c r="A48">
        <v>48</v>
      </c>
      <c r="B48" t="s">
        <v>271</v>
      </c>
      <c r="C48" t="s">
        <v>272</v>
      </c>
      <c r="D48" s="1">
        <v>1984</v>
      </c>
      <c r="E48" s="13">
        <v>50</v>
      </c>
      <c r="F48" t="s">
        <v>133</v>
      </c>
      <c r="G48" t="s">
        <v>273</v>
      </c>
      <c r="H48" s="14" t="s">
        <v>17</v>
      </c>
      <c r="I48" t="s">
        <v>18</v>
      </c>
      <c r="J48" t="s">
        <v>33</v>
      </c>
      <c r="K48" t="s">
        <v>20</v>
      </c>
      <c r="L48" t="s">
        <v>274</v>
      </c>
    </row>
    <row r="49" spans="1:14" x14ac:dyDescent="0.2">
      <c r="A49">
        <v>49</v>
      </c>
      <c r="B49" t="s">
        <v>275</v>
      </c>
      <c r="C49" t="s">
        <v>276</v>
      </c>
      <c r="D49" s="1">
        <v>1982</v>
      </c>
      <c r="E49" s="13">
        <v>80</v>
      </c>
      <c r="F49" t="s">
        <v>277</v>
      </c>
      <c r="G49" t="s">
        <v>278</v>
      </c>
      <c r="H49" s="14" t="s">
        <v>17</v>
      </c>
      <c r="I49" t="s">
        <v>18</v>
      </c>
      <c r="J49" t="s">
        <v>58</v>
      </c>
      <c r="K49" t="s">
        <v>20</v>
      </c>
      <c r="L49" t="s">
        <v>279</v>
      </c>
    </row>
    <row r="50" spans="1:14" x14ac:dyDescent="0.2">
      <c r="A50">
        <v>50</v>
      </c>
      <c r="B50" t="s">
        <v>280</v>
      </c>
      <c r="C50" t="s">
        <v>281</v>
      </c>
      <c r="D50" s="1">
        <v>1982</v>
      </c>
      <c r="E50" s="13">
        <v>90</v>
      </c>
      <c r="F50" t="s">
        <v>282</v>
      </c>
      <c r="G50" t="s">
        <v>283</v>
      </c>
      <c r="H50" s="14" t="s">
        <v>284</v>
      </c>
      <c r="I50" t="s">
        <v>18</v>
      </c>
      <c r="J50" t="s">
        <v>58</v>
      </c>
      <c r="K50" t="s">
        <v>20</v>
      </c>
      <c r="L50" t="s">
        <v>285</v>
      </c>
    </row>
    <row r="51" spans="1:14" x14ac:dyDescent="0.2">
      <c r="A51">
        <v>51</v>
      </c>
      <c r="B51" t="s">
        <v>286</v>
      </c>
      <c r="C51" t="s">
        <v>287</v>
      </c>
      <c r="D51" s="1">
        <v>1969</v>
      </c>
      <c r="E51" s="13">
        <v>100</v>
      </c>
      <c r="F51" t="s">
        <v>263</v>
      </c>
      <c r="G51" t="s">
        <v>288</v>
      </c>
      <c r="H51" s="14" t="s">
        <v>64</v>
      </c>
      <c r="I51" t="s">
        <v>18</v>
      </c>
      <c r="J51" t="s">
        <v>58</v>
      </c>
      <c r="K51" t="s">
        <v>20</v>
      </c>
      <c r="L51" t="s">
        <v>289</v>
      </c>
    </row>
    <row r="52" spans="1:14" x14ac:dyDescent="0.2">
      <c r="A52">
        <v>52</v>
      </c>
      <c r="B52" t="s">
        <v>286</v>
      </c>
      <c r="C52" t="s">
        <v>290</v>
      </c>
      <c r="D52" s="1">
        <v>1985</v>
      </c>
      <c r="E52" s="13">
        <v>75</v>
      </c>
      <c r="F52" t="s">
        <v>291</v>
      </c>
      <c r="G52" t="s">
        <v>292</v>
      </c>
      <c r="H52" s="14" t="s">
        <v>32</v>
      </c>
      <c r="I52" t="s">
        <v>18</v>
      </c>
      <c r="J52" t="s">
        <v>129</v>
      </c>
      <c r="K52" t="s">
        <v>20</v>
      </c>
      <c r="L52" t="s">
        <v>293</v>
      </c>
    </row>
    <row r="53" spans="1:14" x14ac:dyDescent="0.2">
      <c r="A53">
        <v>53</v>
      </c>
      <c r="B53" t="s">
        <v>294</v>
      </c>
      <c r="C53" t="s">
        <v>295</v>
      </c>
      <c r="D53" s="1">
        <v>1979</v>
      </c>
      <c r="E53" s="13">
        <v>90</v>
      </c>
      <c r="F53" t="s">
        <v>296</v>
      </c>
      <c r="G53" t="s">
        <v>297</v>
      </c>
      <c r="H53" s="14" t="s">
        <v>123</v>
      </c>
      <c r="I53" t="s">
        <v>18</v>
      </c>
      <c r="J53" t="s">
        <v>298</v>
      </c>
      <c r="K53" t="s">
        <v>20</v>
      </c>
      <c r="L53" t="s">
        <v>299</v>
      </c>
      <c r="M53" t="s">
        <v>300</v>
      </c>
      <c r="N53" t="s">
        <v>301</v>
      </c>
    </row>
    <row r="54" spans="1:14" x14ac:dyDescent="0.2">
      <c r="A54">
        <v>54</v>
      </c>
      <c r="B54" t="s">
        <v>302</v>
      </c>
      <c r="C54" t="s">
        <v>303</v>
      </c>
      <c r="D54" s="1">
        <v>1988</v>
      </c>
      <c r="E54" s="13">
        <v>50</v>
      </c>
      <c r="F54" t="s">
        <v>277</v>
      </c>
      <c r="G54" t="s">
        <v>304</v>
      </c>
      <c r="H54" s="14" t="s">
        <v>32</v>
      </c>
      <c r="I54" t="s">
        <v>18</v>
      </c>
      <c r="J54" t="s">
        <v>305</v>
      </c>
      <c r="K54" t="s">
        <v>20</v>
      </c>
      <c r="L54" t="s">
        <v>306</v>
      </c>
    </row>
    <row r="55" spans="1:14" x14ac:dyDescent="0.2">
      <c r="A55">
        <v>55</v>
      </c>
      <c r="B55" t="s">
        <v>307</v>
      </c>
      <c r="C55" t="s">
        <v>308</v>
      </c>
      <c r="D55" s="1">
        <v>1980</v>
      </c>
      <c r="E55" s="13">
        <v>75</v>
      </c>
      <c r="F55" t="s">
        <v>309</v>
      </c>
      <c r="G55" t="s">
        <v>310</v>
      </c>
      <c r="H55" s="14" t="s">
        <v>17</v>
      </c>
      <c r="I55" t="s">
        <v>18</v>
      </c>
      <c r="J55" t="s">
        <v>58</v>
      </c>
      <c r="K55" t="s">
        <v>20</v>
      </c>
      <c r="L55" t="s">
        <v>311</v>
      </c>
    </row>
    <row r="56" spans="1:14" x14ac:dyDescent="0.2">
      <c r="A56">
        <v>56</v>
      </c>
      <c r="B56" t="s">
        <v>307</v>
      </c>
      <c r="C56" t="s">
        <v>312</v>
      </c>
      <c r="D56" s="1">
        <v>1982</v>
      </c>
      <c r="E56" s="13">
        <v>75</v>
      </c>
      <c r="F56" t="s">
        <v>313</v>
      </c>
      <c r="G56" t="s">
        <v>314</v>
      </c>
      <c r="H56" s="14" t="s">
        <v>315</v>
      </c>
      <c r="I56" t="s">
        <v>18</v>
      </c>
      <c r="J56" t="s">
        <v>58</v>
      </c>
      <c r="K56" t="s">
        <v>20</v>
      </c>
      <c r="L56" t="s">
        <v>316</v>
      </c>
    </row>
    <row r="57" spans="1:14" s="19" customFormat="1" ht="38.25" x14ac:dyDescent="0.2">
      <c r="A57">
        <v>57</v>
      </c>
      <c r="B57" s="19" t="s">
        <v>317</v>
      </c>
      <c r="C57" s="19" t="s">
        <v>318</v>
      </c>
      <c r="D57" s="1">
        <v>1983</v>
      </c>
      <c r="E57" s="13">
        <v>150</v>
      </c>
      <c r="F57" s="19" t="s">
        <v>319</v>
      </c>
      <c r="G57" t="s">
        <v>320</v>
      </c>
      <c r="H57" s="14" t="s">
        <v>64</v>
      </c>
      <c r="I57" s="19" t="s">
        <v>18</v>
      </c>
      <c r="J57" s="19" t="s">
        <v>129</v>
      </c>
      <c r="K57" s="19" t="s">
        <v>20</v>
      </c>
      <c r="L57" t="s">
        <v>321</v>
      </c>
      <c r="M57"/>
    </row>
    <row r="58" spans="1:14" x14ac:dyDescent="0.2">
      <c r="A58">
        <v>58</v>
      </c>
      <c r="B58" t="s">
        <v>322</v>
      </c>
      <c r="C58" t="s">
        <v>323</v>
      </c>
      <c r="D58" s="1">
        <v>1989</v>
      </c>
      <c r="E58" s="13">
        <v>75</v>
      </c>
      <c r="F58" t="s">
        <v>75</v>
      </c>
      <c r="G58" t="s">
        <v>324</v>
      </c>
      <c r="H58" s="14" t="s">
        <v>32</v>
      </c>
      <c r="I58" t="s">
        <v>18</v>
      </c>
      <c r="J58" t="s">
        <v>58</v>
      </c>
      <c r="K58" t="s">
        <v>20</v>
      </c>
      <c r="L58" t="s">
        <v>325</v>
      </c>
    </row>
    <row r="59" spans="1:14" x14ac:dyDescent="0.2">
      <c r="A59">
        <v>59</v>
      </c>
      <c r="B59" t="s">
        <v>326</v>
      </c>
      <c r="C59" t="s">
        <v>327</v>
      </c>
      <c r="D59" s="1">
        <v>1981</v>
      </c>
      <c r="E59" s="13">
        <v>75</v>
      </c>
      <c r="F59" t="s">
        <v>184</v>
      </c>
      <c r="G59" t="s">
        <v>328</v>
      </c>
      <c r="H59" s="14" t="s">
        <v>57</v>
      </c>
      <c r="I59" t="s">
        <v>18</v>
      </c>
      <c r="J59" t="s">
        <v>329</v>
      </c>
      <c r="K59" t="s">
        <v>330</v>
      </c>
      <c r="L59" t="s">
        <v>331</v>
      </c>
    </row>
    <row r="60" spans="1:14" x14ac:dyDescent="0.2">
      <c r="A60">
        <v>60</v>
      </c>
      <c r="B60" t="s">
        <v>332</v>
      </c>
      <c r="C60" t="s">
        <v>333</v>
      </c>
      <c r="D60" s="1">
        <v>1991</v>
      </c>
      <c r="E60" s="13">
        <v>75</v>
      </c>
      <c r="F60" t="s">
        <v>184</v>
      </c>
      <c r="G60" t="s">
        <v>334</v>
      </c>
      <c r="H60" s="14" t="s">
        <v>64</v>
      </c>
      <c r="I60" t="s">
        <v>18</v>
      </c>
      <c r="J60" t="s">
        <v>335</v>
      </c>
      <c r="K60" t="s">
        <v>20</v>
      </c>
      <c r="L60" t="s">
        <v>336</v>
      </c>
    </row>
    <row r="61" spans="1:14" x14ac:dyDescent="0.2">
      <c r="A61">
        <v>61</v>
      </c>
      <c r="B61" t="s">
        <v>337</v>
      </c>
      <c r="C61" t="s">
        <v>338</v>
      </c>
      <c r="D61" s="1">
        <v>1979</v>
      </c>
      <c r="E61" s="13">
        <v>75</v>
      </c>
      <c r="F61" t="s">
        <v>184</v>
      </c>
      <c r="G61" t="s">
        <v>339</v>
      </c>
      <c r="H61" s="14" t="s">
        <v>17</v>
      </c>
      <c r="I61" t="s">
        <v>18</v>
      </c>
      <c r="J61" t="s">
        <v>340</v>
      </c>
      <c r="K61" t="s">
        <v>20</v>
      </c>
      <c r="L61" t="s">
        <v>341</v>
      </c>
      <c r="M61" t="s">
        <v>342</v>
      </c>
      <c r="N61" t="s">
        <v>343</v>
      </c>
    </row>
    <row r="62" spans="1:14" x14ac:dyDescent="0.2">
      <c r="A62">
        <v>62</v>
      </c>
      <c r="B62" t="s">
        <v>344</v>
      </c>
      <c r="C62" t="s">
        <v>345</v>
      </c>
      <c r="D62" s="1">
        <v>1982</v>
      </c>
      <c r="E62" s="13">
        <v>50</v>
      </c>
      <c r="F62" t="s">
        <v>346</v>
      </c>
      <c r="G62" t="s">
        <v>347</v>
      </c>
      <c r="H62" s="14" t="s">
        <v>194</v>
      </c>
      <c r="I62" t="s">
        <v>18</v>
      </c>
      <c r="J62" t="s">
        <v>348</v>
      </c>
      <c r="K62" t="s">
        <v>20</v>
      </c>
      <c r="L62" t="s">
        <v>349</v>
      </c>
    </row>
    <row r="63" spans="1:14" x14ac:dyDescent="0.2">
      <c r="A63">
        <v>63</v>
      </c>
      <c r="B63" t="s">
        <v>350</v>
      </c>
      <c r="C63" t="s">
        <v>351</v>
      </c>
      <c r="D63" s="1">
        <v>1974</v>
      </c>
      <c r="E63" s="13">
        <v>125</v>
      </c>
      <c r="F63" t="s">
        <v>75</v>
      </c>
      <c r="G63" t="s">
        <v>352</v>
      </c>
      <c r="H63" s="14" t="s">
        <v>17</v>
      </c>
      <c r="I63" t="s">
        <v>18</v>
      </c>
      <c r="J63" t="s">
        <v>353</v>
      </c>
      <c r="K63" t="s">
        <v>20</v>
      </c>
      <c r="L63" t="s">
        <v>354</v>
      </c>
    </row>
    <row r="64" spans="1:14" x14ac:dyDescent="0.2">
      <c r="A64">
        <v>64</v>
      </c>
      <c r="B64" t="s">
        <v>355</v>
      </c>
      <c r="C64" t="s">
        <v>356</v>
      </c>
      <c r="D64" s="1">
        <v>1981</v>
      </c>
      <c r="E64" s="13">
        <v>75</v>
      </c>
      <c r="F64" t="s">
        <v>357</v>
      </c>
      <c r="G64" t="s">
        <v>358</v>
      </c>
      <c r="H64" s="14" t="s">
        <v>194</v>
      </c>
      <c r="I64" t="s">
        <v>18</v>
      </c>
      <c r="J64" t="s">
        <v>359</v>
      </c>
      <c r="K64" t="s">
        <v>20</v>
      </c>
      <c r="L64" t="s">
        <v>360</v>
      </c>
    </row>
    <row r="65" spans="1:14" x14ac:dyDescent="0.2">
      <c r="A65">
        <v>65</v>
      </c>
      <c r="B65" t="s">
        <v>355</v>
      </c>
      <c r="C65" t="s">
        <v>361</v>
      </c>
      <c r="D65" s="1">
        <v>1980</v>
      </c>
      <c r="E65" s="13">
        <v>75</v>
      </c>
      <c r="F65" t="s">
        <v>357</v>
      </c>
      <c r="G65" t="s">
        <v>362</v>
      </c>
      <c r="H65" s="14" t="s">
        <v>194</v>
      </c>
      <c r="I65" t="s">
        <v>18</v>
      </c>
      <c r="J65" t="s">
        <v>363</v>
      </c>
      <c r="L65" t="s">
        <v>364</v>
      </c>
    </row>
    <row r="66" spans="1:14" x14ac:dyDescent="0.2">
      <c r="A66">
        <v>66</v>
      </c>
      <c r="B66" t="s">
        <v>365</v>
      </c>
      <c r="C66" t="s">
        <v>366</v>
      </c>
      <c r="D66" s="1">
        <v>1974</v>
      </c>
      <c r="E66" s="13">
        <v>60</v>
      </c>
      <c r="F66" t="s">
        <v>263</v>
      </c>
      <c r="G66" t="s">
        <v>367</v>
      </c>
      <c r="H66" s="14" t="s">
        <v>64</v>
      </c>
      <c r="I66" t="s">
        <v>18</v>
      </c>
      <c r="J66" t="s">
        <v>58</v>
      </c>
      <c r="K66" t="s">
        <v>20</v>
      </c>
      <c r="L66" t="s">
        <v>368</v>
      </c>
    </row>
    <row r="67" spans="1:14" x14ac:dyDescent="0.2">
      <c r="A67">
        <v>67</v>
      </c>
      <c r="B67" t="s">
        <v>369</v>
      </c>
      <c r="C67" t="s">
        <v>370</v>
      </c>
      <c r="D67" s="1">
        <v>1985</v>
      </c>
      <c r="E67" s="13">
        <v>75</v>
      </c>
      <c r="F67" t="s">
        <v>30</v>
      </c>
      <c r="G67" t="s">
        <v>371</v>
      </c>
      <c r="H67" s="14" t="s">
        <v>32</v>
      </c>
      <c r="I67" t="s">
        <v>18</v>
      </c>
      <c r="J67" t="s">
        <v>372</v>
      </c>
      <c r="K67" t="s">
        <v>20</v>
      </c>
      <c r="L67" t="s">
        <v>373</v>
      </c>
    </row>
    <row r="68" spans="1:14" x14ac:dyDescent="0.2">
      <c r="A68">
        <v>68</v>
      </c>
      <c r="B68" t="s">
        <v>369</v>
      </c>
      <c r="C68" t="s">
        <v>374</v>
      </c>
      <c r="D68" s="1">
        <v>1987</v>
      </c>
      <c r="E68" s="13">
        <v>60</v>
      </c>
      <c r="F68" t="s">
        <v>30</v>
      </c>
      <c r="G68" t="s">
        <v>375</v>
      </c>
      <c r="H68" s="14" t="s">
        <v>17</v>
      </c>
      <c r="I68" t="s">
        <v>18</v>
      </c>
      <c r="J68" t="s">
        <v>376</v>
      </c>
      <c r="K68" t="s">
        <v>20</v>
      </c>
      <c r="L68" t="s">
        <v>377</v>
      </c>
    </row>
    <row r="69" spans="1:14" x14ac:dyDescent="0.2">
      <c r="A69">
        <v>69</v>
      </c>
      <c r="B69" t="s">
        <v>369</v>
      </c>
      <c r="C69" t="s">
        <v>378</v>
      </c>
      <c r="D69" s="1" t="s">
        <v>379</v>
      </c>
      <c r="E69" s="13">
        <v>50</v>
      </c>
      <c r="F69" t="s">
        <v>30</v>
      </c>
      <c r="G69" t="s">
        <v>380</v>
      </c>
      <c r="H69" s="14" t="s">
        <v>32</v>
      </c>
      <c r="I69" t="s">
        <v>18</v>
      </c>
      <c r="J69" t="s">
        <v>58</v>
      </c>
      <c r="K69" t="s">
        <v>20</v>
      </c>
      <c r="L69" t="s">
        <v>381</v>
      </c>
    </row>
    <row r="70" spans="1:14" x14ac:dyDescent="0.2">
      <c r="A70">
        <v>70</v>
      </c>
      <c r="B70" t="s">
        <v>369</v>
      </c>
      <c r="C70" t="s">
        <v>382</v>
      </c>
      <c r="D70" s="1" t="s">
        <v>383</v>
      </c>
      <c r="E70" s="13">
        <v>75</v>
      </c>
      <c r="F70" t="s">
        <v>30</v>
      </c>
      <c r="G70" t="s">
        <v>384</v>
      </c>
      <c r="H70" s="14" t="s">
        <v>32</v>
      </c>
      <c r="I70" t="s">
        <v>18</v>
      </c>
      <c r="J70" t="s">
        <v>58</v>
      </c>
      <c r="K70" t="s">
        <v>20</v>
      </c>
      <c r="L70" t="s">
        <v>385</v>
      </c>
    </row>
    <row r="71" spans="1:14" x14ac:dyDescent="0.2">
      <c r="A71">
        <v>71</v>
      </c>
      <c r="B71" t="s">
        <v>386</v>
      </c>
      <c r="C71" t="s">
        <v>387</v>
      </c>
      <c r="D71" s="1">
        <v>1981</v>
      </c>
      <c r="E71" s="13">
        <v>125</v>
      </c>
      <c r="F71" t="s">
        <v>291</v>
      </c>
      <c r="G71" t="s">
        <v>388</v>
      </c>
      <c r="H71" s="14" t="s">
        <v>17</v>
      </c>
      <c r="I71" t="s">
        <v>18</v>
      </c>
      <c r="J71" t="s">
        <v>389</v>
      </c>
      <c r="K71" t="s">
        <v>20</v>
      </c>
      <c r="L71" t="s">
        <v>390</v>
      </c>
    </row>
    <row r="72" spans="1:14" x14ac:dyDescent="0.2">
      <c r="A72">
        <v>72</v>
      </c>
      <c r="B72" t="s">
        <v>391</v>
      </c>
      <c r="C72" t="s">
        <v>392</v>
      </c>
      <c r="D72" s="1">
        <v>1987</v>
      </c>
      <c r="E72" s="13">
        <v>100</v>
      </c>
      <c r="F72" t="s">
        <v>55</v>
      </c>
      <c r="G72" t="s">
        <v>393</v>
      </c>
      <c r="H72" s="14" t="s">
        <v>17</v>
      </c>
      <c r="I72" t="s">
        <v>18</v>
      </c>
      <c r="J72" t="s">
        <v>394</v>
      </c>
      <c r="K72" t="s">
        <v>20</v>
      </c>
      <c r="L72" t="s">
        <v>395</v>
      </c>
    </row>
    <row r="73" spans="1:14" x14ac:dyDescent="0.2">
      <c r="A73">
        <v>73</v>
      </c>
      <c r="B73" t="s">
        <v>391</v>
      </c>
      <c r="C73" t="s">
        <v>396</v>
      </c>
      <c r="D73" s="1" t="s">
        <v>397</v>
      </c>
      <c r="E73" s="13">
        <v>75</v>
      </c>
      <c r="F73" t="s">
        <v>55</v>
      </c>
      <c r="G73" t="s">
        <v>398</v>
      </c>
      <c r="H73" s="14" t="s">
        <v>17</v>
      </c>
      <c r="I73" t="s">
        <v>18</v>
      </c>
      <c r="J73" t="s">
        <v>58</v>
      </c>
      <c r="K73" t="s">
        <v>20</v>
      </c>
      <c r="L73" t="s">
        <v>399</v>
      </c>
    </row>
    <row r="74" spans="1:14" x14ac:dyDescent="0.2">
      <c r="A74">
        <v>74</v>
      </c>
      <c r="B74" t="s">
        <v>391</v>
      </c>
      <c r="C74" t="s">
        <v>400</v>
      </c>
      <c r="D74" s="1" t="s">
        <v>397</v>
      </c>
      <c r="E74" s="13">
        <v>75</v>
      </c>
      <c r="F74" t="s">
        <v>55</v>
      </c>
      <c r="G74" t="s">
        <v>401</v>
      </c>
      <c r="H74" s="14" t="s">
        <v>17</v>
      </c>
      <c r="I74" t="s">
        <v>18</v>
      </c>
      <c r="J74" t="s">
        <v>58</v>
      </c>
      <c r="K74" t="s">
        <v>20</v>
      </c>
      <c r="L74" t="s">
        <v>402</v>
      </c>
    </row>
    <row r="75" spans="1:14" x14ac:dyDescent="0.2">
      <c r="A75">
        <v>75</v>
      </c>
      <c r="B75" t="s">
        <v>403</v>
      </c>
      <c r="C75" t="s">
        <v>404</v>
      </c>
      <c r="D75" s="1" t="s">
        <v>405</v>
      </c>
      <c r="E75" s="13">
        <v>60</v>
      </c>
      <c r="F75" t="s">
        <v>55</v>
      </c>
      <c r="G75" t="s">
        <v>406</v>
      </c>
      <c r="H75" s="14" t="s">
        <v>17</v>
      </c>
      <c r="I75" t="s">
        <v>18</v>
      </c>
      <c r="J75" t="s">
        <v>407</v>
      </c>
      <c r="K75" t="s">
        <v>20</v>
      </c>
      <c r="L75" t="s">
        <v>408</v>
      </c>
    </row>
    <row r="76" spans="1:14" x14ac:dyDescent="0.2">
      <c r="A76">
        <v>76</v>
      </c>
      <c r="B76" t="s">
        <v>409</v>
      </c>
      <c r="C76" t="s">
        <v>410</v>
      </c>
      <c r="D76" s="1">
        <v>1977</v>
      </c>
      <c r="E76" s="13">
        <v>75</v>
      </c>
      <c r="F76" t="s">
        <v>411</v>
      </c>
      <c r="G76" t="s">
        <v>412</v>
      </c>
      <c r="H76" s="14" t="s">
        <v>413</v>
      </c>
      <c r="I76" t="s">
        <v>18</v>
      </c>
      <c r="J76" t="s">
        <v>129</v>
      </c>
      <c r="K76" t="s">
        <v>20</v>
      </c>
      <c r="L76" t="s">
        <v>414</v>
      </c>
    </row>
    <row r="77" spans="1:14" x14ac:dyDescent="0.2">
      <c r="A77">
        <v>77</v>
      </c>
      <c r="B77" t="s">
        <v>409</v>
      </c>
      <c r="C77" t="s">
        <v>415</v>
      </c>
      <c r="D77" s="1">
        <v>1980</v>
      </c>
      <c r="E77" s="13">
        <v>90</v>
      </c>
      <c r="F77" t="s">
        <v>357</v>
      </c>
      <c r="G77" t="s">
        <v>416</v>
      </c>
      <c r="H77" s="14" t="s">
        <v>417</v>
      </c>
      <c r="I77" t="s">
        <v>18</v>
      </c>
      <c r="J77" t="s">
        <v>58</v>
      </c>
      <c r="K77" t="s">
        <v>20</v>
      </c>
      <c r="L77" t="s">
        <v>418</v>
      </c>
    </row>
    <row r="78" spans="1:14" x14ac:dyDescent="0.2">
      <c r="A78">
        <v>78</v>
      </c>
      <c r="B78" t="s">
        <v>419</v>
      </c>
      <c r="C78" t="s">
        <v>420</v>
      </c>
      <c r="D78" s="1">
        <v>1985</v>
      </c>
      <c r="E78" s="13">
        <v>75</v>
      </c>
      <c r="F78" t="s">
        <v>85</v>
      </c>
      <c r="G78" t="s">
        <v>421</v>
      </c>
      <c r="H78" s="14" t="s">
        <v>57</v>
      </c>
      <c r="I78" t="s">
        <v>18</v>
      </c>
      <c r="J78" t="s">
        <v>422</v>
      </c>
      <c r="K78" t="s">
        <v>20</v>
      </c>
      <c r="L78" t="s">
        <v>423</v>
      </c>
      <c r="M78" t="s">
        <v>424</v>
      </c>
      <c r="N78" t="s">
        <v>425</v>
      </c>
    </row>
    <row r="79" spans="1:14" x14ac:dyDescent="0.2">
      <c r="A79">
        <v>79</v>
      </c>
      <c r="B79" t="s">
        <v>426</v>
      </c>
      <c r="C79" t="s">
        <v>427</v>
      </c>
      <c r="D79" s="1">
        <v>1990</v>
      </c>
      <c r="E79" s="13">
        <v>60</v>
      </c>
      <c r="F79" t="s">
        <v>85</v>
      </c>
      <c r="G79" t="s">
        <v>428</v>
      </c>
      <c r="H79" s="14" t="s">
        <v>32</v>
      </c>
      <c r="I79" t="s">
        <v>18</v>
      </c>
      <c r="J79" t="s">
        <v>429</v>
      </c>
      <c r="K79" t="s">
        <v>20</v>
      </c>
      <c r="L79" t="s">
        <v>430</v>
      </c>
    </row>
    <row r="80" spans="1:14" x14ac:dyDescent="0.2">
      <c r="A80">
        <v>80</v>
      </c>
      <c r="B80" t="s">
        <v>431</v>
      </c>
      <c r="C80" t="s">
        <v>432</v>
      </c>
      <c r="D80" s="1">
        <v>1988</v>
      </c>
      <c r="E80" s="13">
        <v>50</v>
      </c>
      <c r="F80" t="s">
        <v>433</v>
      </c>
      <c r="G80" t="s">
        <v>434</v>
      </c>
      <c r="H80" s="14" t="s">
        <v>57</v>
      </c>
      <c r="I80" t="s">
        <v>18</v>
      </c>
      <c r="J80" t="s">
        <v>58</v>
      </c>
      <c r="K80" t="s">
        <v>20</v>
      </c>
      <c r="L80" t="s">
        <v>435</v>
      </c>
    </row>
    <row r="81" spans="1:14" x14ac:dyDescent="0.2">
      <c r="A81">
        <v>81</v>
      </c>
      <c r="B81" t="s">
        <v>436</v>
      </c>
      <c r="C81" t="s">
        <v>437</v>
      </c>
      <c r="D81" s="1">
        <v>1973</v>
      </c>
      <c r="E81" s="13">
        <v>200</v>
      </c>
      <c r="F81" t="s">
        <v>145</v>
      </c>
      <c r="G81" t="s">
        <v>438</v>
      </c>
      <c r="H81" s="14" t="s">
        <v>17</v>
      </c>
      <c r="I81" t="s">
        <v>439</v>
      </c>
      <c r="J81" t="s">
        <v>440</v>
      </c>
      <c r="K81" t="s">
        <v>20</v>
      </c>
      <c r="L81" t="s">
        <v>441</v>
      </c>
      <c r="M81" t="s">
        <v>442</v>
      </c>
    </row>
    <row r="82" spans="1:14" x14ac:dyDescent="0.2">
      <c r="A82">
        <v>82</v>
      </c>
      <c r="B82" t="s">
        <v>443</v>
      </c>
      <c r="C82" t="s">
        <v>444</v>
      </c>
      <c r="D82" s="1">
        <v>1987</v>
      </c>
      <c r="E82" s="13">
        <v>75</v>
      </c>
      <c r="F82" t="s">
        <v>55</v>
      </c>
      <c r="G82" t="s">
        <v>445</v>
      </c>
      <c r="H82" s="14" t="s">
        <v>57</v>
      </c>
      <c r="I82" t="s">
        <v>18</v>
      </c>
      <c r="J82" t="s">
        <v>58</v>
      </c>
      <c r="K82" t="s">
        <v>20</v>
      </c>
      <c r="L82" t="s">
        <v>446</v>
      </c>
    </row>
    <row r="83" spans="1:14" x14ac:dyDescent="0.2">
      <c r="A83">
        <v>83</v>
      </c>
      <c r="B83" t="s">
        <v>447</v>
      </c>
      <c r="C83" t="s">
        <v>448</v>
      </c>
      <c r="D83" s="1">
        <v>1983</v>
      </c>
      <c r="E83" s="13">
        <v>60</v>
      </c>
      <c r="F83" t="s">
        <v>75</v>
      </c>
      <c r="G83" t="s">
        <v>449</v>
      </c>
      <c r="H83" s="14" t="s">
        <v>32</v>
      </c>
      <c r="I83" t="s">
        <v>18</v>
      </c>
      <c r="J83" t="s">
        <v>33</v>
      </c>
      <c r="K83" t="s">
        <v>20</v>
      </c>
      <c r="L83" t="s">
        <v>450</v>
      </c>
    </row>
    <row r="84" spans="1:14" x14ac:dyDescent="0.2">
      <c r="A84">
        <v>84</v>
      </c>
      <c r="B84" t="s">
        <v>447</v>
      </c>
      <c r="C84" t="s">
        <v>451</v>
      </c>
      <c r="D84" s="1">
        <v>1989</v>
      </c>
      <c r="E84" s="13">
        <v>60</v>
      </c>
      <c r="F84" t="s">
        <v>452</v>
      </c>
      <c r="G84" t="s">
        <v>453</v>
      </c>
      <c r="H84" s="14" t="s">
        <v>32</v>
      </c>
      <c r="I84" t="s">
        <v>18</v>
      </c>
      <c r="J84" t="s">
        <v>33</v>
      </c>
      <c r="K84" t="s">
        <v>20</v>
      </c>
      <c r="L84" t="s">
        <v>454</v>
      </c>
    </row>
    <row r="85" spans="1:14" x14ac:dyDescent="0.2">
      <c r="A85">
        <v>85</v>
      </c>
      <c r="B85" t="s">
        <v>447</v>
      </c>
      <c r="C85" t="s">
        <v>455</v>
      </c>
      <c r="D85" s="1">
        <v>1992</v>
      </c>
      <c r="E85" s="13">
        <v>80</v>
      </c>
      <c r="F85" t="s">
        <v>452</v>
      </c>
      <c r="G85" t="s">
        <v>456</v>
      </c>
      <c r="H85" s="14" t="s">
        <v>32</v>
      </c>
      <c r="I85" t="s">
        <v>18</v>
      </c>
      <c r="J85" t="s">
        <v>58</v>
      </c>
      <c r="K85" t="s">
        <v>20</v>
      </c>
      <c r="L85" t="s">
        <v>457</v>
      </c>
    </row>
    <row r="86" spans="1:14" x14ac:dyDescent="0.2">
      <c r="A86">
        <v>86</v>
      </c>
      <c r="B86" t="s">
        <v>458</v>
      </c>
      <c r="C86" t="s">
        <v>459</v>
      </c>
      <c r="D86" s="1">
        <v>1978</v>
      </c>
      <c r="E86" s="13">
        <v>300</v>
      </c>
      <c r="F86" t="s">
        <v>184</v>
      </c>
      <c r="G86" t="s">
        <v>460</v>
      </c>
      <c r="H86" s="14" t="s">
        <v>17</v>
      </c>
      <c r="I86" t="s">
        <v>18</v>
      </c>
      <c r="J86" t="s">
        <v>389</v>
      </c>
      <c r="K86" t="s">
        <v>20</v>
      </c>
      <c r="L86" t="s">
        <v>461</v>
      </c>
      <c r="M86" t="s">
        <v>462</v>
      </c>
      <c r="N86" t="s">
        <v>463</v>
      </c>
    </row>
    <row r="87" spans="1:14" x14ac:dyDescent="0.2">
      <c r="A87">
        <v>87</v>
      </c>
      <c r="B87" t="s">
        <v>464</v>
      </c>
      <c r="C87" t="s">
        <v>465</v>
      </c>
      <c r="D87" s="1">
        <v>1967</v>
      </c>
      <c r="E87" s="13">
        <v>150</v>
      </c>
      <c r="F87" t="s">
        <v>277</v>
      </c>
      <c r="G87" t="s">
        <v>466</v>
      </c>
      <c r="H87" s="14" t="s">
        <v>17</v>
      </c>
      <c r="I87" t="s">
        <v>18</v>
      </c>
      <c r="J87" t="s">
        <v>467</v>
      </c>
      <c r="K87" t="s">
        <v>20</v>
      </c>
      <c r="L87" t="s">
        <v>468</v>
      </c>
    </row>
    <row r="88" spans="1:14" x14ac:dyDescent="0.2">
      <c r="A88">
        <v>88</v>
      </c>
      <c r="B88" t="s">
        <v>469</v>
      </c>
      <c r="C88" t="s">
        <v>470</v>
      </c>
      <c r="D88" s="1">
        <v>1990</v>
      </c>
      <c r="E88" s="13">
        <v>60</v>
      </c>
      <c r="F88" t="s">
        <v>471</v>
      </c>
      <c r="G88" t="s">
        <v>472</v>
      </c>
      <c r="H88" s="14" t="s">
        <v>64</v>
      </c>
      <c r="I88" t="s">
        <v>18</v>
      </c>
      <c r="J88" t="s">
        <v>473</v>
      </c>
      <c r="K88" t="s">
        <v>20</v>
      </c>
      <c r="L88" t="s">
        <v>474</v>
      </c>
    </row>
    <row r="89" spans="1:14" x14ac:dyDescent="0.2">
      <c r="A89">
        <v>89</v>
      </c>
      <c r="B89" t="s">
        <v>475</v>
      </c>
      <c r="C89" t="s">
        <v>476</v>
      </c>
      <c r="D89" s="1">
        <v>1991</v>
      </c>
      <c r="E89" s="13">
        <v>60</v>
      </c>
      <c r="F89" t="s">
        <v>477</v>
      </c>
      <c r="G89" t="s">
        <v>478</v>
      </c>
      <c r="H89" s="14" t="s">
        <v>64</v>
      </c>
      <c r="I89" t="s">
        <v>18</v>
      </c>
      <c r="J89" t="s">
        <v>58</v>
      </c>
      <c r="K89" t="s">
        <v>20</v>
      </c>
      <c r="L89" t="s">
        <v>479</v>
      </c>
    </row>
    <row r="90" spans="1:14" x14ac:dyDescent="0.2">
      <c r="A90">
        <v>90</v>
      </c>
      <c r="B90" t="s">
        <v>480</v>
      </c>
      <c r="C90" t="s">
        <v>481</v>
      </c>
      <c r="D90" s="1">
        <v>1980</v>
      </c>
      <c r="E90" s="13">
        <v>125</v>
      </c>
      <c r="F90" t="s">
        <v>482</v>
      </c>
      <c r="G90" t="s">
        <v>483</v>
      </c>
      <c r="H90" s="14" t="s">
        <v>17</v>
      </c>
      <c r="I90" t="s">
        <v>18</v>
      </c>
      <c r="J90" t="s">
        <v>58</v>
      </c>
      <c r="K90" t="s">
        <v>20</v>
      </c>
      <c r="L90" t="s">
        <v>484</v>
      </c>
    </row>
    <row r="91" spans="1:14" x14ac:dyDescent="0.2">
      <c r="A91">
        <v>91</v>
      </c>
      <c r="B91" t="s">
        <v>480</v>
      </c>
      <c r="C91" t="s">
        <v>485</v>
      </c>
      <c r="D91" s="1">
        <v>1982</v>
      </c>
      <c r="E91" s="13">
        <v>125</v>
      </c>
      <c r="F91" t="s">
        <v>482</v>
      </c>
      <c r="G91" t="s">
        <v>486</v>
      </c>
      <c r="H91" s="14" t="s">
        <v>17</v>
      </c>
      <c r="I91" t="s">
        <v>18</v>
      </c>
      <c r="J91" t="s">
        <v>33</v>
      </c>
      <c r="K91" t="s">
        <v>20</v>
      </c>
      <c r="L91" t="s">
        <v>487</v>
      </c>
    </row>
    <row r="92" spans="1:14" x14ac:dyDescent="0.2">
      <c r="A92">
        <v>92</v>
      </c>
      <c r="B92" t="s">
        <v>488</v>
      </c>
      <c r="C92" t="s">
        <v>489</v>
      </c>
      <c r="D92" s="1">
        <v>1972</v>
      </c>
      <c r="E92" s="21">
        <v>125</v>
      </c>
      <c r="F92" t="s">
        <v>490</v>
      </c>
      <c r="G92" t="s">
        <v>491</v>
      </c>
      <c r="H92" t="s">
        <v>64</v>
      </c>
      <c r="I92" t="s">
        <v>18</v>
      </c>
      <c r="J92" t="s">
        <v>129</v>
      </c>
      <c r="K92" t="s">
        <v>20</v>
      </c>
      <c r="L92" t="s">
        <v>492</v>
      </c>
      <c r="M92" t="s">
        <v>493</v>
      </c>
      <c r="N92" t="s">
        <v>494</v>
      </c>
    </row>
    <row r="93" spans="1:14" ht="25.5" x14ac:dyDescent="0.2">
      <c r="A93">
        <v>93</v>
      </c>
      <c r="B93" s="18" t="s">
        <v>488</v>
      </c>
      <c r="C93" s="19" t="s">
        <v>495</v>
      </c>
      <c r="D93" s="20">
        <v>1991</v>
      </c>
      <c r="E93" s="21">
        <v>125</v>
      </c>
      <c r="F93" s="18" t="s">
        <v>490</v>
      </c>
      <c r="G93" t="s">
        <v>496</v>
      </c>
      <c r="H93" s="22" t="s">
        <v>64</v>
      </c>
      <c r="I93" s="18" t="s">
        <v>18</v>
      </c>
      <c r="J93" s="18" t="s">
        <v>58</v>
      </c>
      <c r="K93" s="18" t="s">
        <v>20</v>
      </c>
      <c r="L93" t="s">
        <v>497</v>
      </c>
      <c r="M93" t="s">
        <v>498</v>
      </c>
      <c r="N93" t="s">
        <v>499</v>
      </c>
    </row>
    <row r="94" spans="1:14" x14ac:dyDescent="0.2">
      <c r="A94">
        <v>94</v>
      </c>
      <c r="B94" t="s">
        <v>488</v>
      </c>
      <c r="C94" t="s">
        <v>500</v>
      </c>
      <c r="D94" s="1" t="s">
        <v>501</v>
      </c>
      <c r="E94" s="13">
        <v>80</v>
      </c>
      <c r="F94" t="s">
        <v>490</v>
      </c>
      <c r="G94" t="s">
        <v>502</v>
      </c>
      <c r="H94" s="14" t="s">
        <v>64</v>
      </c>
      <c r="I94" t="s">
        <v>18</v>
      </c>
      <c r="J94" t="s">
        <v>503</v>
      </c>
      <c r="K94" t="s">
        <v>20</v>
      </c>
      <c r="L94" t="s">
        <v>504</v>
      </c>
    </row>
    <row r="95" spans="1:14" x14ac:dyDescent="0.2">
      <c r="A95">
        <v>95</v>
      </c>
      <c r="B95" t="s">
        <v>488</v>
      </c>
      <c r="C95" t="s">
        <v>505</v>
      </c>
      <c r="D95" s="1" t="s">
        <v>506</v>
      </c>
      <c r="E95" s="13">
        <v>80</v>
      </c>
      <c r="F95" t="s">
        <v>490</v>
      </c>
      <c r="G95" t="s">
        <v>507</v>
      </c>
      <c r="H95" s="14" t="s">
        <v>64</v>
      </c>
      <c r="I95" t="s">
        <v>18</v>
      </c>
      <c r="J95" t="s">
        <v>58</v>
      </c>
      <c r="K95" t="s">
        <v>20</v>
      </c>
      <c r="L95" t="s">
        <v>508</v>
      </c>
      <c r="M95" t="s">
        <v>509</v>
      </c>
      <c r="N95" t="s">
        <v>510</v>
      </c>
    </row>
    <row r="96" spans="1:14" x14ac:dyDescent="0.2">
      <c r="A96">
        <v>96</v>
      </c>
      <c r="B96" t="s">
        <v>511</v>
      </c>
      <c r="C96" t="s">
        <v>512</v>
      </c>
      <c r="D96" s="1">
        <v>1976</v>
      </c>
      <c r="E96" s="13">
        <v>75</v>
      </c>
      <c r="F96" t="s">
        <v>513</v>
      </c>
      <c r="G96" t="s">
        <v>514</v>
      </c>
      <c r="H96" s="14" t="s">
        <v>194</v>
      </c>
      <c r="I96" t="s">
        <v>18</v>
      </c>
      <c r="J96" t="s">
        <v>58</v>
      </c>
      <c r="K96" t="s">
        <v>20</v>
      </c>
      <c r="L96" t="s">
        <v>515</v>
      </c>
    </row>
    <row r="97" spans="1:14" x14ac:dyDescent="0.2">
      <c r="A97">
        <v>97</v>
      </c>
      <c r="B97" t="s">
        <v>511</v>
      </c>
      <c r="C97" t="s">
        <v>516</v>
      </c>
      <c r="D97" s="1" t="s">
        <v>379</v>
      </c>
      <c r="E97" s="13">
        <v>60</v>
      </c>
      <c r="F97" t="s">
        <v>513</v>
      </c>
      <c r="G97" t="s">
        <v>517</v>
      </c>
      <c r="H97" s="14" t="s">
        <v>518</v>
      </c>
      <c r="I97" t="s">
        <v>18</v>
      </c>
      <c r="J97" t="s">
        <v>519</v>
      </c>
      <c r="K97" t="s">
        <v>20</v>
      </c>
      <c r="L97" t="s">
        <v>520</v>
      </c>
    </row>
    <row r="98" spans="1:14" x14ac:dyDescent="0.2">
      <c r="A98">
        <v>98</v>
      </c>
      <c r="B98" t="s">
        <v>521</v>
      </c>
      <c r="C98" t="s">
        <v>522</v>
      </c>
      <c r="D98" s="1">
        <v>1990</v>
      </c>
      <c r="E98" s="13">
        <v>75</v>
      </c>
      <c r="F98" t="s">
        <v>168</v>
      </c>
      <c r="G98" t="s">
        <v>523</v>
      </c>
      <c r="H98" s="14" t="s">
        <v>32</v>
      </c>
      <c r="I98" t="s">
        <v>18</v>
      </c>
      <c r="J98" t="s">
        <v>33</v>
      </c>
      <c r="K98" t="s">
        <v>20</v>
      </c>
      <c r="L98" t="s">
        <v>524</v>
      </c>
      <c r="M98" t="s">
        <v>525</v>
      </c>
      <c r="N98" t="s">
        <v>526</v>
      </c>
    </row>
    <row r="99" spans="1:14" x14ac:dyDescent="0.2">
      <c r="A99">
        <v>99</v>
      </c>
      <c r="B99" t="s">
        <v>527</v>
      </c>
      <c r="C99" t="s">
        <v>528</v>
      </c>
      <c r="D99" s="1">
        <v>1973</v>
      </c>
      <c r="E99" s="13">
        <v>75</v>
      </c>
      <c r="F99" t="s">
        <v>145</v>
      </c>
      <c r="G99" t="s">
        <v>529</v>
      </c>
      <c r="H99" s="14" t="s">
        <v>17</v>
      </c>
      <c r="I99" t="s">
        <v>18</v>
      </c>
      <c r="J99" t="s">
        <v>530</v>
      </c>
      <c r="K99" t="s">
        <v>20</v>
      </c>
      <c r="L99" t="s">
        <v>531</v>
      </c>
    </row>
    <row r="100" spans="1:14" x14ac:dyDescent="0.2">
      <c r="A100">
        <v>100</v>
      </c>
      <c r="B100" t="s">
        <v>527</v>
      </c>
      <c r="C100" t="s">
        <v>532</v>
      </c>
      <c r="D100" s="1">
        <v>1983</v>
      </c>
      <c r="E100" s="13">
        <v>80</v>
      </c>
      <c r="F100" t="s">
        <v>145</v>
      </c>
      <c r="G100" t="s">
        <v>533</v>
      </c>
      <c r="H100"/>
      <c r="I100" t="s">
        <v>18</v>
      </c>
      <c r="J100" t="s">
        <v>534</v>
      </c>
      <c r="K100" t="s">
        <v>20</v>
      </c>
      <c r="L100" t="s">
        <v>535</v>
      </c>
    </row>
    <row r="101" spans="1:14" x14ac:dyDescent="0.2">
      <c r="A101">
        <v>101</v>
      </c>
      <c r="B101" t="s">
        <v>536</v>
      </c>
      <c r="C101" t="s">
        <v>537</v>
      </c>
      <c r="D101" s="1">
        <v>1991</v>
      </c>
      <c r="E101" s="13">
        <v>125</v>
      </c>
      <c r="F101" t="s">
        <v>538</v>
      </c>
      <c r="G101" t="s">
        <v>539</v>
      </c>
      <c r="H101" s="14" t="s">
        <v>64</v>
      </c>
      <c r="I101" t="s">
        <v>18</v>
      </c>
      <c r="J101" t="s">
        <v>540</v>
      </c>
      <c r="K101" t="s">
        <v>20</v>
      </c>
      <c r="L101" t="s">
        <v>541</v>
      </c>
    </row>
    <row r="102" spans="1:14" x14ac:dyDescent="0.2">
      <c r="A102">
        <v>102</v>
      </c>
      <c r="B102" t="s">
        <v>542</v>
      </c>
      <c r="C102" t="s">
        <v>543</v>
      </c>
      <c r="D102" s="1">
        <v>1982</v>
      </c>
      <c r="E102" s="13">
        <v>90</v>
      </c>
      <c r="F102" t="s">
        <v>544</v>
      </c>
      <c r="G102" t="s">
        <v>545</v>
      </c>
      <c r="H102" s="14" t="s">
        <v>163</v>
      </c>
      <c r="I102" t="s">
        <v>18</v>
      </c>
      <c r="J102" t="s">
        <v>33</v>
      </c>
      <c r="K102" t="s">
        <v>20</v>
      </c>
      <c r="L102" t="s">
        <v>546</v>
      </c>
    </row>
    <row r="103" spans="1:14" x14ac:dyDescent="0.2">
      <c r="A103">
        <v>103</v>
      </c>
      <c r="B103" t="s">
        <v>547</v>
      </c>
      <c r="C103" t="s">
        <v>548</v>
      </c>
      <c r="D103" s="1">
        <v>1989</v>
      </c>
      <c r="E103" s="13">
        <v>80</v>
      </c>
      <c r="F103" t="s">
        <v>282</v>
      </c>
      <c r="G103" t="s">
        <v>549</v>
      </c>
      <c r="H103" s="14" t="s">
        <v>17</v>
      </c>
      <c r="I103" t="s">
        <v>18</v>
      </c>
      <c r="J103" t="s">
        <v>550</v>
      </c>
      <c r="K103" t="s">
        <v>20</v>
      </c>
      <c r="L103" t="s">
        <v>551</v>
      </c>
    </row>
    <row r="104" spans="1:14" x14ac:dyDescent="0.2">
      <c r="A104">
        <v>104</v>
      </c>
      <c r="B104" t="s">
        <v>547</v>
      </c>
      <c r="C104" t="s">
        <v>552</v>
      </c>
      <c r="D104" s="1">
        <v>1990</v>
      </c>
      <c r="E104" s="13">
        <v>80</v>
      </c>
      <c r="F104" t="s">
        <v>282</v>
      </c>
      <c r="G104" t="s">
        <v>553</v>
      </c>
      <c r="H104" s="14" t="s">
        <v>17</v>
      </c>
      <c r="I104" t="s">
        <v>18</v>
      </c>
      <c r="J104" t="s">
        <v>550</v>
      </c>
      <c r="K104" t="s">
        <v>20</v>
      </c>
      <c r="L104" t="s">
        <v>554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458"/>
  <sheetViews>
    <sheetView zoomScaleNormal="100" workbookViewId="0">
      <pane ySplit="1" topLeftCell="A157" activePane="bottomLeft" state="frozen"/>
      <selection pane="bottomLeft" activeCell="G177" sqref="G177"/>
    </sheetView>
  </sheetViews>
  <sheetFormatPr baseColWidth="10" defaultColWidth="9.140625" defaultRowHeight="12.75" x14ac:dyDescent="0.2"/>
  <cols>
    <col min="2" max="4" width="0" hidden="1"/>
    <col min="5" max="5" width="41.28515625" customWidth="1"/>
    <col min="6" max="6" width="31.5703125"/>
    <col min="7" max="7" width="33.85546875"/>
    <col min="8" max="8" width="11" style="1"/>
    <col min="9" max="9" width="7.85546875" style="1"/>
    <col min="10" max="10" width="14.85546875"/>
    <col min="11" max="11" width="15.85546875" customWidth="1"/>
    <col min="12" max="12" width="16.140625" style="1" customWidth="1"/>
    <col min="13" max="13" width="20.5703125"/>
    <col min="14" max="14" width="21.42578125"/>
    <col min="15" max="15" width="14.85546875"/>
    <col min="16" max="16" width="8.42578125"/>
    <col min="17" max="17" width="75.42578125" customWidth="1"/>
    <col min="18" max="18" width="54.28515625"/>
    <col min="19" max="19" width="82.5703125"/>
    <col min="20" max="20" width="66"/>
    <col min="21" max="21" width="55.85546875"/>
    <col min="22" max="22" width="63.5703125"/>
    <col min="23" max="23" width="64.85546875"/>
    <col min="24" max="24" width="54.85546875"/>
    <col min="25" max="1025" width="8.28515625"/>
  </cols>
  <sheetData>
    <row r="1" spans="1:1024" x14ac:dyDescent="0.2">
      <c r="A1" t="s">
        <v>6052</v>
      </c>
      <c r="B1" t="s">
        <v>6053</v>
      </c>
      <c r="C1" t="s">
        <v>6054</v>
      </c>
      <c r="D1" t="s">
        <v>6055</v>
      </c>
      <c r="E1" s="190" t="s">
        <v>6056</v>
      </c>
      <c r="F1" t="s">
        <v>1</v>
      </c>
      <c r="G1" t="s">
        <v>2</v>
      </c>
      <c r="H1" s="1" t="s">
        <v>6057</v>
      </c>
      <c r="I1"/>
      <c r="J1" t="s">
        <v>4</v>
      </c>
      <c r="K1" t="s">
        <v>6058</v>
      </c>
      <c r="L1" t="s">
        <v>6059</v>
      </c>
      <c r="M1" t="s">
        <v>5</v>
      </c>
      <c r="N1" t="s">
        <v>6060</v>
      </c>
      <c r="O1" t="s">
        <v>6061</v>
      </c>
      <c r="P1" t="s">
        <v>6062</v>
      </c>
    </row>
    <row r="2" spans="1:1024" x14ac:dyDescent="0.2">
      <c r="A2" s="62">
        <v>1</v>
      </c>
      <c r="E2" s="190" t="s">
        <v>6063</v>
      </c>
      <c r="H2"/>
      <c r="I2"/>
      <c r="L2"/>
    </row>
    <row r="3" spans="1:1024" x14ac:dyDescent="0.2">
      <c r="A3">
        <v>1</v>
      </c>
      <c r="C3">
        <v>1</v>
      </c>
      <c r="E3" s="25">
        <v>32</v>
      </c>
      <c r="F3" s="2" t="s">
        <v>2122</v>
      </c>
      <c r="G3" s="25" t="s">
        <v>6064</v>
      </c>
      <c r="H3"/>
      <c r="I3"/>
      <c r="J3" s="191">
        <v>25</v>
      </c>
      <c r="K3" s="191"/>
      <c r="L3"/>
    </row>
    <row r="4" spans="1:1024" x14ac:dyDescent="0.2">
      <c r="A4">
        <v>2</v>
      </c>
      <c r="C4">
        <v>1</v>
      </c>
      <c r="E4" s="25">
        <v>33</v>
      </c>
      <c r="F4" s="2" t="s">
        <v>2122</v>
      </c>
      <c r="G4" s="25" t="s">
        <v>6065</v>
      </c>
      <c r="H4"/>
      <c r="I4"/>
      <c r="J4" s="191">
        <v>25</v>
      </c>
      <c r="K4" s="191"/>
      <c r="L4"/>
    </row>
    <row r="5" spans="1:1024" x14ac:dyDescent="0.2">
      <c r="A5">
        <v>3</v>
      </c>
      <c r="C5">
        <v>1</v>
      </c>
      <c r="E5" s="25">
        <v>34</v>
      </c>
      <c r="F5" s="2" t="s">
        <v>2122</v>
      </c>
      <c r="G5" s="25" t="s">
        <v>6066</v>
      </c>
      <c r="H5"/>
      <c r="I5"/>
      <c r="J5" s="191">
        <v>25</v>
      </c>
      <c r="K5" s="191"/>
      <c r="L5"/>
    </row>
    <row r="6" spans="1:1024" x14ac:dyDescent="0.2">
      <c r="A6">
        <v>4</v>
      </c>
      <c r="C6">
        <v>1</v>
      </c>
      <c r="E6" s="25">
        <v>35</v>
      </c>
      <c r="F6" s="2" t="s">
        <v>2122</v>
      </c>
      <c r="G6" s="25" t="s">
        <v>6067</v>
      </c>
      <c r="H6"/>
      <c r="I6"/>
      <c r="J6" s="191">
        <v>25</v>
      </c>
      <c r="K6" s="191"/>
      <c r="L6"/>
    </row>
    <row r="7" spans="1:1024" x14ac:dyDescent="0.2">
      <c r="A7">
        <v>5</v>
      </c>
      <c r="C7">
        <v>1</v>
      </c>
      <c r="E7" s="25">
        <v>36</v>
      </c>
      <c r="F7" s="2" t="s">
        <v>2122</v>
      </c>
      <c r="G7" s="25" t="s">
        <v>6068</v>
      </c>
      <c r="H7"/>
      <c r="I7"/>
      <c r="J7" s="191">
        <v>25</v>
      </c>
      <c r="K7" s="191"/>
      <c r="L7"/>
    </row>
    <row r="8" spans="1:1024" x14ac:dyDescent="0.2">
      <c r="A8">
        <v>6</v>
      </c>
      <c r="C8">
        <v>1</v>
      </c>
      <c r="E8" s="25">
        <v>37</v>
      </c>
      <c r="F8" s="2" t="s">
        <v>2122</v>
      </c>
      <c r="G8" s="25" t="s">
        <v>6069</v>
      </c>
      <c r="H8"/>
      <c r="I8"/>
      <c r="J8" s="191">
        <v>25</v>
      </c>
      <c r="K8" s="191"/>
      <c r="L8"/>
    </row>
    <row r="9" spans="1:1024" x14ac:dyDescent="0.2">
      <c r="A9" t="s">
        <v>6052</v>
      </c>
      <c r="E9" s="190" t="s">
        <v>6070</v>
      </c>
      <c r="G9" s="3" t="s">
        <v>6071</v>
      </c>
      <c r="H9"/>
      <c r="I9"/>
      <c r="J9" s="191">
        <f>SUM(solgt!J3:J8)</f>
        <v>150</v>
      </c>
      <c r="K9" s="191">
        <v>280</v>
      </c>
      <c r="L9" s="1" t="s">
        <v>6072</v>
      </c>
    </row>
    <row r="10" spans="1:1024" x14ac:dyDescent="0.2">
      <c r="A10" s="62">
        <f>A2+1</f>
        <v>2</v>
      </c>
      <c r="E10" t="s">
        <v>6073</v>
      </c>
      <c r="H10"/>
      <c r="I10"/>
      <c r="J10" s="191"/>
      <c r="K10" s="191"/>
      <c r="L10"/>
    </row>
    <row r="11" spans="1:1024" s="47" customFormat="1" ht="15" x14ac:dyDescent="0.25">
      <c r="A11" s="47">
        <v>7</v>
      </c>
      <c r="B11" s="47">
        <v>1</v>
      </c>
      <c r="E11" s="190" t="s">
        <v>6074</v>
      </c>
      <c r="F11" t="s">
        <v>3320</v>
      </c>
      <c r="G11" s="77" t="s">
        <v>5831</v>
      </c>
      <c r="H11" s="20" t="s">
        <v>6075</v>
      </c>
      <c r="I11" s="20"/>
      <c r="J11" s="21">
        <v>50</v>
      </c>
      <c r="K11" s="21">
        <v>150</v>
      </c>
      <c r="L11" s="20" t="s">
        <v>6072</v>
      </c>
      <c r="M11" s="18" t="s">
        <v>6076</v>
      </c>
      <c r="N11" s="192" t="s">
        <v>6077</v>
      </c>
      <c r="O11" s="18" t="s">
        <v>17</v>
      </c>
      <c r="P11" s="47" t="s">
        <v>6078</v>
      </c>
      <c r="Q11" s="47" t="s">
        <v>6079</v>
      </c>
      <c r="R11" s="36" t="s">
        <v>6080</v>
      </c>
      <c r="AMJ11"/>
    </row>
    <row r="12" spans="1:1024" x14ac:dyDescent="0.2">
      <c r="A12" s="62">
        <f>A10+1</f>
        <v>3</v>
      </c>
      <c r="E12" t="s">
        <v>6081</v>
      </c>
      <c r="H12"/>
      <c r="I12"/>
      <c r="J12" s="191"/>
      <c r="K12" s="191"/>
      <c r="L12"/>
    </row>
    <row r="13" spans="1:1024" s="47" customFormat="1" ht="15" x14ac:dyDescent="0.25">
      <c r="A13" s="47">
        <v>8</v>
      </c>
      <c r="B13" s="47">
        <v>1</v>
      </c>
      <c r="E13" s="47">
        <v>30</v>
      </c>
      <c r="F13" t="s">
        <v>1760</v>
      </c>
      <c r="G13" t="s">
        <v>6082</v>
      </c>
      <c r="H13" s="20">
        <v>1976</v>
      </c>
      <c r="I13" s="20"/>
      <c r="J13" s="21">
        <v>75</v>
      </c>
      <c r="K13" s="21"/>
      <c r="L13" s="20"/>
      <c r="M13" s="47" t="s">
        <v>1293</v>
      </c>
      <c r="N13" s="64" t="s">
        <v>6083</v>
      </c>
      <c r="O13" s="47" t="s">
        <v>17</v>
      </c>
      <c r="P13" s="47" t="s">
        <v>579</v>
      </c>
      <c r="R13" s="36"/>
      <c r="S13" s="36" t="s">
        <v>6084</v>
      </c>
      <c r="AMJ13"/>
    </row>
    <row r="14" spans="1:1024" ht="16.7" customHeight="1" x14ac:dyDescent="0.2">
      <c r="A14" s="47">
        <v>9</v>
      </c>
      <c r="B14" s="47"/>
      <c r="C14" s="47"/>
      <c r="D14" s="47">
        <v>1</v>
      </c>
      <c r="E14">
        <v>112</v>
      </c>
      <c r="F14" t="s">
        <v>1760</v>
      </c>
      <c r="G14" t="s">
        <v>6085</v>
      </c>
      <c r="H14" s="1">
        <v>1970</v>
      </c>
      <c r="I14"/>
      <c r="J14" s="13">
        <v>75</v>
      </c>
      <c r="K14" s="193"/>
      <c r="L14"/>
      <c r="M14" t="s">
        <v>224</v>
      </c>
      <c r="N14" s="65" t="s">
        <v>6086</v>
      </c>
      <c r="O14" s="14" t="s">
        <v>64</v>
      </c>
      <c r="P14" t="s">
        <v>18</v>
      </c>
      <c r="Q14" t="s">
        <v>58</v>
      </c>
      <c r="R14" t="s">
        <v>6087</v>
      </c>
    </row>
    <row r="15" spans="1:1024" ht="15.6" customHeight="1" x14ac:dyDescent="0.2">
      <c r="A15" t="s">
        <v>6052</v>
      </c>
      <c r="E15" s="190" t="s">
        <v>6088</v>
      </c>
      <c r="G15" s="3" t="s">
        <v>6071</v>
      </c>
      <c r="H15"/>
      <c r="I15"/>
      <c r="J15" s="13">
        <f>SUM(solgt!J13:J14)</f>
        <v>150</v>
      </c>
      <c r="K15" s="13">
        <v>150</v>
      </c>
      <c r="L15" s="1" t="s">
        <v>6089</v>
      </c>
      <c r="O15" s="65"/>
      <c r="P15" s="14"/>
      <c r="S15" s="190"/>
    </row>
    <row r="16" spans="1:1024" ht="15.6" customHeight="1" x14ac:dyDescent="0.2">
      <c r="A16" s="62">
        <f>A12+1</f>
        <v>4</v>
      </c>
      <c r="E16" t="s">
        <v>6090</v>
      </c>
      <c r="H16"/>
      <c r="I16"/>
      <c r="J16" s="191"/>
      <c r="K16" s="191"/>
      <c r="L16"/>
    </row>
    <row r="17" spans="1:22" ht="15.6" customHeight="1" x14ac:dyDescent="0.2">
      <c r="A17">
        <v>10</v>
      </c>
      <c r="C17">
        <v>1</v>
      </c>
      <c r="F17" t="s">
        <v>941</v>
      </c>
      <c r="G17" t="s">
        <v>941</v>
      </c>
      <c r="H17" s="1">
        <v>1990</v>
      </c>
      <c r="I17"/>
      <c r="J17" s="13">
        <v>125</v>
      </c>
      <c r="K17" s="13">
        <v>225</v>
      </c>
      <c r="L17" s="1" t="s">
        <v>6072</v>
      </c>
      <c r="M17" t="s">
        <v>30</v>
      </c>
      <c r="N17" s="65" t="s">
        <v>6091</v>
      </c>
      <c r="O17" s="14" t="s">
        <v>32</v>
      </c>
      <c r="P17" t="s">
        <v>18</v>
      </c>
      <c r="Q17" t="s">
        <v>6092</v>
      </c>
      <c r="R17" t="s">
        <v>943</v>
      </c>
    </row>
    <row r="18" spans="1:22" x14ac:dyDescent="0.2">
      <c r="A18" t="s">
        <v>6052</v>
      </c>
      <c r="E18" s="190" t="s">
        <v>6093</v>
      </c>
      <c r="H18"/>
      <c r="I18"/>
      <c r="J18" s="13"/>
      <c r="K18" s="13"/>
      <c r="L18"/>
      <c r="O18" s="65"/>
      <c r="P18" s="14"/>
      <c r="R18" s="190"/>
    </row>
    <row r="19" spans="1:22" x14ac:dyDescent="0.2">
      <c r="A19" s="62">
        <f>A16+1</f>
        <v>5</v>
      </c>
      <c r="E19" t="s">
        <v>6094</v>
      </c>
      <c r="H19"/>
      <c r="I19"/>
      <c r="J19" s="191"/>
      <c r="K19" s="191"/>
      <c r="L19"/>
    </row>
    <row r="20" spans="1:22" ht="13.9" customHeight="1" x14ac:dyDescent="0.2">
      <c r="A20">
        <v>11</v>
      </c>
      <c r="D20">
        <v>1</v>
      </c>
      <c r="E20">
        <v>20</v>
      </c>
      <c r="F20" t="s">
        <v>3300</v>
      </c>
      <c r="G20" t="s">
        <v>6095</v>
      </c>
      <c r="H20" s="1">
        <v>1978</v>
      </c>
      <c r="I20"/>
      <c r="J20" s="13">
        <v>75</v>
      </c>
      <c r="K20" s="191"/>
      <c r="L20"/>
      <c r="M20" t="s">
        <v>6096</v>
      </c>
      <c r="N20" s="15" t="s">
        <v>6097</v>
      </c>
      <c r="O20" s="14" t="s">
        <v>17</v>
      </c>
      <c r="P20" t="s">
        <v>18</v>
      </c>
      <c r="S20" t="s">
        <v>6098</v>
      </c>
      <c r="T20" t="s">
        <v>6099</v>
      </c>
    </row>
    <row r="21" spans="1:22" x14ac:dyDescent="0.2">
      <c r="A21">
        <v>12</v>
      </c>
      <c r="D21">
        <v>1</v>
      </c>
      <c r="E21">
        <v>21</v>
      </c>
      <c r="F21" t="s">
        <v>3300</v>
      </c>
      <c r="G21" t="s">
        <v>6100</v>
      </c>
      <c r="H21" s="1">
        <v>1985</v>
      </c>
      <c r="I21"/>
      <c r="J21" s="13">
        <v>50</v>
      </c>
      <c r="K21" s="191"/>
      <c r="L21"/>
      <c r="M21" t="s">
        <v>145</v>
      </c>
      <c r="N21" s="65" t="s">
        <v>6101</v>
      </c>
      <c r="O21" s="14" t="s">
        <v>17</v>
      </c>
      <c r="P21" t="s">
        <v>18</v>
      </c>
      <c r="S21" t="s">
        <v>58</v>
      </c>
      <c r="T21" t="s">
        <v>6102</v>
      </c>
    </row>
    <row r="22" spans="1:22" x14ac:dyDescent="0.2">
      <c r="A22">
        <v>13</v>
      </c>
      <c r="C22">
        <v>1</v>
      </c>
      <c r="E22">
        <v>173</v>
      </c>
      <c r="F22" t="s">
        <v>3056</v>
      </c>
      <c r="G22" t="s">
        <v>6103</v>
      </c>
      <c r="H22" s="1">
        <v>1990</v>
      </c>
      <c r="I22"/>
      <c r="J22" s="13">
        <v>60</v>
      </c>
      <c r="K22" s="191"/>
      <c r="L22"/>
      <c r="M22" t="s">
        <v>6104</v>
      </c>
      <c r="N22" s="65" t="s">
        <v>6105</v>
      </c>
      <c r="O22" s="14" t="s">
        <v>156</v>
      </c>
      <c r="P22" t="s">
        <v>18</v>
      </c>
      <c r="S22" t="s">
        <v>6106</v>
      </c>
      <c r="T22" t="s">
        <v>6107</v>
      </c>
    </row>
    <row r="23" spans="1:22" x14ac:dyDescent="0.2">
      <c r="A23">
        <v>14</v>
      </c>
      <c r="C23">
        <v>1</v>
      </c>
      <c r="E23">
        <v>169</v>
      </c>
      <c r="F23" t="s">
        <v>2988</v>
      </c>
      <c r="G23" t="s">
        <v>6108</v>
      </c>
      <c r="H23" s="1">
        <v>1987</v>
      </c>
      <c r="I23"/>
      <c r="J23" s="13">
        <v>75</v>
      </c>
      <c r="K23" s="191"/>
      <c r="L23"/>
      <c r="M23" t="s">
        <v>471</v>
      </c>
      <c r="N23" s="65" t="s">
        <v>6109</v>
      </c>
      <c r="O23" s="14" t="s">
        <v>87</v>
      </c>
      <c r="P23" t="s">
        <v>18</v>
      </c>
      <c r="S23" t="s">
        <v>129</v>
      </c>
      <c r="T23" t="s">
        <v>6110</v>
      </c>
    </row>
    <row r="24" spans="1:22" x14ac:dyDescent="0.2">
      <c r="A24">
        <v>15</v>
      </c>
      <c r="C24">
        <v>1</v>
      </c>
      <c r="E24">
        <v>170</v>
      </c>
      <c r="F24" t="s">
        <v>2988</v>
      </c>
      <c r="G24" t="s">
        <v>3054</v>
      </c>
      <c r="H24" s="1">
        <v>1983</v>
      </c>
      <c r="I24"/>
      <c r="J24" s="13">
        <v>75</v>
      </c>
      <c r="K24" s="191"/>
      <c r="L24"/>
      <c r="M24" t="s">
        <v>471</v>
      </c>
      <c r="N24" s="65" t="s">
        <v>6111</v>
      </c>
      <c r="O24" s="14" t="s">
        <v>87</v>
      </c>
      <c r="P24" t="s">
        <v>18</v>
      </c>
      <c r="S24" t="s">
        <v>6112</v>
      </c>
      <c r="T24" t="s">
        <v>3055</v>
      </c>
    </row>
    <row r="25" spans="1:22" x14ac:dyDescent="0.2">
      <c r="A25">
        <v>16</v>
      </c>
      <c r="C25">
        <v>1</v>
      </c>
      <c r="E25">
        <v>171</v>
      </c>
      <c r="F25" t="s">
        <v>2988</v>
      </c>
      <c r="G25" t="s">
        <v>6113</v>
      </c>
      <c r="H25" s="1">
        <v>1988</v>
      </c>
      <c r="I25"/>
      <c r="J25" s="13">
        <v>75</v>
      </c>
      <c r="K25" s="191"/>
      <c r="L25"/>
      <c r="M25" t="s">
        <v>471</v>
      </c>
      <c r="N25" s="65" t="s">
        <v>6114</v>
      </c>
      <c r="O25" s="14" t="s">
        <v>163</v>
      </c>
      <c r="P25" t="s">
        <v>18</v>
      </c>
      <c r="S25" t="s">
        <v>6115</v>
      </c>
      <c r="T25" t="s">
        <v>6116</v>
      </c>
    </row>
    <row r="26" spans="1:22" x14ac:dyDescent="0.2">
      <c r="A26">
        <v>17</v>
      </c>
      <c r="C26">
        <v>1</v>
      </c>
      <c r="E26">
        <v>116</v>
      </c>
      <c r="F26" t="s">
        <v>6117</v>
      </c>
      <c r="G26" t="s">
        <v>6118</v>
      </c>
      <c r="H26" s="1">
        <v>1989</v>
      </c>
      <c r="I26"/>
      <c r="J26" s="13">
        <v>50</v>
      </c>
      <c r="K26" s="191"/>
      <c r="L26"/>
      <c r="M26" t="s">
        <v>145</v>
      </c>
      <c r="N26" s="65" t="s">
        <v>6119</v>
      </c>
      <c r="O26" s="14" t="s">
        <v>646</v>
      </c>
      <c r="P26" t="s">
        <v>18</v>
      </c>
      <c r="S26" t="s">
        <v>33</v>
      </c>
      <c r="T26" t="s">
        <v>6120</v>
      </c>
    </row>
    <row r="27" spans="1:22" ht="16.5" x14ac:dyDescent="0.35">
      <c r="A27">
        <v>18</v>
      </c>
      <c r="C27">
        <v>1</v>
      </c>
      <c r="E27" s="194">
        <v>5</v>
      </c>
      <c r="F27" t="s">
        <v>6121</v>
      </c>
      <c r="G27" t="s">
        <v>6122</v>
      </c>
      <c r="H27" s="195">
        <v>1991</v>
      </c>
      <c r="I27" s="195"/>
      <c r="J27" s="196">
        <v>25</v>
      </c>
      <c r="K27" s="197"/>
      <c r="L27" s="198"/>
      <c r="M27" s="199"/>
      <c r="N27" s="199"/>
      <c r="O27" s="199"/>
      <c r="P27" s="199"/>
      <c r="Q27" s="199"/>
      <c r="R27" t="s">
        <v>6123</v>
      </c>
      <c r="S27" s="200"/>
      <c r="T27" s="36"/>
      <c r="U27" s="201"/>
      <c r="V27" s="201"/>
    </row>
    <row r="28" spans="1:22" x14ac:dyDescent="0.2">
      <c r="G28" s="3" t="s">
        <v>6071</v>
      </c>
      <c r="H28"/>
      <c r="I28"/>
      <c r="J28" s="191">
        <f>SUM(solgt!J20:J27)</f>
        <v>485</v>
      </c>
      <c r="K28" s="191">
        <v>600</v>
      </c>
      <c r="L28" s="1" t="s">
        <v>6072</v>
      </c>
    </row>
    <row r="29" spans="1:22" x14ac:dyDescent="0.2">
      <c r="A29" t="s">
        <v>6052</v>
      </c>
      <c r="E29" s="190" t="s">
        <v>6124</v>
      </c>
      <c r="H29"/>
      <c r="I29"/>
      <c r="J29" s="191"/>
      <c r="K29" s="191"/>
      <c r="L29"/>
    </row>
    <row r="30" spans="1:22" x14ac:dyDescent="0.2">
      <c r="A30" s="62">
        <f>A19+1</f>
        <v>6</v>
      </c>
      <c r="E30" t="s">
        <v>6125</v>
      </c>
      <c r="H30"/>
      <c r="I30"/>
      <c r="J30" s="191"/>
      <c r="K30" s="191"/>
      <c r="L30"/>
    </row>
    <row r="31" spans="1:22" x14ac:dyDescent="0.2">
      <c r="A31">
        <v>19</v>
      </c>
      <c r="C31">
        <v>1</v>
      </c>
      <c r="E31">
        <v>17</v>
      </c>
      <c r="F31" t="s">
        <v>6126</v>
      </c>
      <c r="G31" t="s">
        <v>6127</v>
      </c>
      <c r="H31" s="1">
        <v>1990</v>
      </c>
      <c r="I31"/>
      <c r="J31" s="13">
        <v>50</v>
      </c>
      <c r="K31" s="13"/>
      <c r="L31"/>
      <c r="M31" t="s">
        <v>30</v>
      </c>
      <c r="N31" s="65" t="s">
        <v>6128</v>
      </c>
      <c r="O31" s="14" t="s">
        <v>32</v>
      </c>
      <c r="P31" t="s">
        <v>18</v>
      </c>
      <c r="Q31" t="s">
        <v>33</v>
      </c>
      <c r="R31" t="s">
        <v>6129</v>
      </c>
    </row>
    <row r="32" spans="1:22" x14ac:dyDescent="0.2">
      <c r="A32">
        <v>20</v>
      </c>
      <c r="C32">
        <v>1</v>
      </c>
      <c r="E32">
        <v>151</v>
      </c>
      <c r="F32" t="s">
        <v>4943</v>
      </c>
      <c r="G32" t="s">
        <v>4943</v>
      </c>
      <c r="H32" s="1">
        <v>1988</v>
      </c>
      <c r="I32"/>
      <c r="J32" s="13">
        <v>125</v>
      </c>
      <c r="K32" s="191"/>
      <c r="L32"/>
      <c r="M32" t="s">
        <v>41</v>
      </c>
      <c r="N32" s="65" t="s">
        <v>6130</v>
      </c>
      <c r="O32" s="14" t="s">
        <v>32</v>
      </c>
      <c r="P32" t="s">
        <v>18</v>
      </c>
      <c r="Q32" t="s">
        <v>6131</v>
      </c>
      <c r="R32" t="s">
        <v>6132</v>
      </c>
    </row>
    <row r="33" spans="1:1024" x14ac:dyDescent="0.2">
      <c r="A33" t="s">
        <v>6052</v>
      </c>
      <c r="E33" s="190" t="s">
        <v>6133</v>
      </c>
      <c r="G33" s="3" t="s">
        <v>6071</v>
      </c>
      <c r="H33"/>
      <c r="I33"/>
      <c r="J33" s="13">
        <f>SUM(solgt!J31:J32)</f>
        <v>175</v>
      </c>
      <c r="K33" s="13">
        <v>275</v>
      </c>
      <c r="L33" s="1" t="s">
        <v>6072</v>
      </c>
      <c r="N33" s="65"/>
      <c r="O33" s="14"/>
    </row>
    <row r="34" spans="1:1024" x14ac:dyDescent="0.2">
      <c r="A34" s="62">
        <f>A30+1</f>
        <v>7</v>
      </c>
      <c r="E34" t="s">
        <v>6134</v>
      </c>
      <c r="H34"/>
      <c r="I34"/>
      <c r="J34" s="193"/>
      <c r="K34" s="193"/>
      <c r="L34"/>
      <c r="M34" s="17"/>
      <c r="N34" s="1"/>
      <c r="O34" s="1"/>
      <c r="P34" s="1"/>
      <c r="V34" s="190"/>
    </row>
    <row r="35" spans="1:1024" s="202" customFormat="1" ht="15.75" x14ac:dyDescent="0.3">
      <c r="A35">
        <v>21</v>
      </c>
      <c r="C35" s="202">
        <v>1</v>
      </c>
      <c r="E35" s="203">
        <v>17</v>
      </c>
      <c r="F35" s="194" t="s">
        <v>3051</v>
      </c>
      <c r="G35" s="194" t="s">
        <v>6135</v>
      </c>
      <c r="H35" s="204">
        <v>1985</v>
      </c>
      <c r="I35" s="204"/>
      <c r="J35" s="196">
        <v>40</v>
      </c>
      <c r="K35" s="196"/>
      <c r="L35" s="205"/>
      <c r="M35" s="206"/>
      <c r="N35" s="207"/>
      <c r="O35" s="208"/>
      <c r="P35" s="203"/>
      <c r="Q35" s="203"/>
      <c r="R35" s="36"/>
      <c r="T35" s="36"/>
      <c r="AMJ35"/>
    </row>
    <row r="36" spans="1:1024" s="202" customFormat="1" ht="15.75" x14ac:dyDescent="0.3">
      <c r="A36">
        <v>22</v>
      </c>
      <c r="C36" s="202">
        <v>1</v>
      </c>
      <c r="E36" s="203">
        <v>18</v>
      </c>
      <c r="F36" s="194" t="s">
        <v>3051</v>
      </c>
      <c r="G36" s="194" t="s">
        <v>6136</v>
      </c>
      <c r="H36" s="204">
        <v>1989</v>
      </c>
      <c r="I36" s="204"/>
      <c r="J36" s="196">
        <v>25</v>
      </c>
      <c r="K36" s="196"/>
      <c r="L36" s="205"/>
      <c r="M36" s="206"/>
      <c r="N36" s="207"/>
      <c r="O36" s="208"/>
      <c r="P36" s="203"/>
      <c r="Q36" s="203"/>
      <c r="R36" s="36"/>
      <c r="T36" s="36"/>
      <c r="AMJ36"/>
    </row>
    <row r="37" spans="1:1024" s="202" customFormat="1" ht="15.75" x14ac:dyDescent="0.3">
      <c r="A37">
        <v>23</v>
      </c>
      <c r="C37" s="202">
        <v>1</v>
      </c>
      <c r="E37" s="203">
        <v>19</v>
      </c>
      <c r="F37" s="194" t="s">
        <v>3051</v>
      </c>
      <c r="G37" s="194" t="s">
        <v>6137</v>
      </c>
      <c r="H37" s="204">
        <v>1990</v>
      </c>
      <c r="I37" s="204"/>
      <c r="J37" s="196">
        <v>70</v>
      </c>
      <c r="K37" s="196"/>
      <c r="L37" s="205"/>
      <c r="M37" s="206"/>
      <c r="N37" s="207"/>
      <c r="O37" s="208"/>
      <c r="P37" s="203"/>
      <c r="Q37" s="203"/>
      <c r="R37" s="36"/>
      <c r="T37" s="36"/>
      <c r="AMJ37"/>
    </row>
    <row r="38" spans="1:1024" s="202" customFormat="1" ht="15.75" x14ac:dyDescent="0.3">
      <c r="A38">
        <v>24</v>
      </c>
      <c r="C38" s="202">
        <v>1</v>
      </c>
      <c r="E38" s="203">
        <v>20</v>
      </c>
      <c r="F38" s="194" t="s">
        <v>3051</v>
      </c>
      <c r="G38" s="194" t="s">
        <v>6138</v>
      </c>
      <c r="H38" s="204">
        <v>1986</v>
      </c>
      <c r="I38" s="204"/>
      <c r="J38" s="196">
        <v>35</v>
      </c>
      <c r="K38" s="196"/>
      <c r="L38" s="205"/>
      <c r="M38" s="206"/>
      <c r="N38" s="207"/>
      <c r="O38" s="208"/>
      <c r="P38" s="203"/>
      <c r="Q38" s="203"/>
      <c r="R38" s="36"/>
      <c r="T38" s="36"/>
      <c r="AMJ38"/>
    </row>
    <row r="39" spans="1:1024" ht="15.75" x14ac:dyDescent="0.3">
      <c r="A39">
        <v>25</v>
      </c>
      <c r="B39" s="202"/>
      <c r="C39" s="202">
        <v>1</v>
      </c>
      <c r="D39" s="202"/>
      <c r="E39" s="203">
        <v>21</v>
      </c>
      <c r="F39" s="194" t="s">
        <v>3051</v>
      </c>
      <c r="G39" s="194" t="s">
        <v>6139</v>
      </c>
      <c r="H39" s="204">
        <v>1992</v>
      </c>
      <c r="I39" s="204"/>
      <c r="J39" s="196">
        <v>60</v>
      </c>
      <c r="K39" s="196"/>
      <c r="L39" s="205"/>
      <c r="M39" s="205"/>
      <c r="N39" s="205"/>
      <c r="O39" s="205"/>
      <c r="P39" s="205"/>
      <c r="Q39" s="206"/>
      <c r="R39" s="36" t="s">
        <v>6140</v>
      </c>
      <c r="S39" s="208"/>
      <c r="T39" s="36"/>
      <c r="U39" s="203"/>
      <c r="V39" s="209"/>
    </row>
    <row r="40" spans="1:1024" ht="15.75" x14ac:dyDescent="0.3">
      <c r="A40">
        <v>26</v>
      </c>
      <c r="B40" s="202"/>
      <c r="C40" s="202">
        <v>1</v>
      </c>
      <c r="D40" s="202"/>
      <c r="E40" s="203">
        <v>22</v>
      </c>
      <c r="F40" s="194" t="s">
        <v>6141</v>
      </c>
      <c r="G40" s="194" t="s">
        <v>6142</v>
      </c>
      <c r="H40" s="204">
        <v>1991</v>
      </c>
      <c r="I40" s="204"/>
      <c r="J40" s="196">
        <v>60</v>
      </c>
      <c r="K40" s="196"/>
      <c r="L40" s="205"/>
      <c r="M40" s="206"/>
      <c r="N40" s="207"/>
      <c r="O40" s="208"/>
      <c r="P40" s="203"/>
      <c r="Q40" s="203"/>
    </row>
    <row r="41" spans="1:1024" x14ac:dyDescent="0.2">
      <c r="A41" t="s">
        <v>6052</v>
      </c>
      <c r="E41" s="190" t="s">
        <v>6143</v>
      </c>
      <c r="G41" s="3" t="s">
        <v>6071</v>
      </c>
      <c r="H41"/>
      <c r="I41"/>
      <c r="J41" s="13">
        <f>SUM(solgt!J35:J40)</f>
        <v>290</v>
      </c>
      <c r="K41" s="13">
        <v>430</v>
      </c>
      <c r="L41" s="1" t="s">
        <v>6144</v>
      </c>
      <c r="N41" s="65"/>
      <c r="O41" s="14"/>
      <c r="R41" s="190"/>
    </row>
    <row r="42" spans="1:1024" x14ac:dyDescent="0.2">
      <c r="A42" s="62">
        <f>A34+1</f>
        <v>8</v>
      </c>
      <c r="E42" t="s">
        <v>6145</v>
      </c>
      <c r="H42"/>
      <c r="I42"/>
      <c r="J42" s="13"/>
      <c r="K42" s="13"/>
      <c r="L42"/>
      <c r="N42" s="65"/>
      <c r="O42" s="14"/>
      <c r="R42" s="190"/>
    </row>
    <row r="43" spans="1:1024" x14ac:dyDescent="0.2">
      <c r="A43">
        <v>27</v>
      </c>
      <c r="C43">
        <v>1</v>
      </c>
      <c r="E43" s="2">
        <v>45</v>
      </c>
      <c r="F43" t="s">
        <v>119</v>
      </c>
      <c r="G43" t="s">
        <v>6146</v>
      </c>
      <c r="H43" s="1">
        <v>1991</v>
      </c>
      <c r="I43"/>
      <c r="J43" s="13">
        <v>500</v>
      </c>
      <c r="K43" s="13"/>
      <c r="L43" s="13"/>
      <c r="M43" t="s">
        <v>121</v>
      </c>
      <c r="N43" s="65" t="s">
        <v>6147</v>
      </c>
      <c r="O43" s="14" t="s">
        <v>123</v>
      </c>
      <c r="P43" t="s">
        <v>18</v>
      </c>
      <c r="Q43" t="s">
        <v>33</v>
      </c>
      <c r="R43" t="s">
        <v>6148</v>
      </c>
    </row>
    <row r="44" spans="1:1024" x14ac:dyDescent="0.2">
      <c r="A44">
        <v>28</v>
      </c>
      <c r="C44">
        <v>1</v>
      </c>
      <c r="E44" s="2">
        <v>47</v>
      </c>
      <c r="F44" t="s">
        <v>1494</v>
      </c>
      <c r="G44" t="s">
        <v>6149</v>
      </c>
      <c r="H44" s="1">
        <v>1990</v>
      </c>
      <c r="I44"/>
      <c r="J44" s="13">
        <v>75</v>
      </c>
      <c r="K44" s="13"/>
      <c r="L44" s="13"/>
      <c r="M44" t="s">
        <v>6150</v>
      </c>
      <c r="N44" s="65" t="s">
        <v>6151</v>
      </c>
      <c r="O44" s="14" t="s">
        <v>17</v>
      </c>
      <c r="P44" t="s">
        <v>18</v>
      </c>
      <c r="Q44" t="s">
        <v>33</v>
      </c>
      <c r="R44" t="s">
        <v>6152</v>
      </c>
    </row>
    <row r="45" spans="1:1024" x14ac:dyDescent="0.2">
      <c r="E45" s="2"/>
      <c r="G45" s="3" t="s">
        <v>6071</v>
      </c>
      <c r="H45"/>
      <c r="I45"/>
      <c r="J45" s="13">
        <f>SUM(solgt!J43:J44)</f>
        <v>575</v>
      </c>
      <c r="K45" s="13">
        <v>650</v>
      </c>
      <c r="L45" s="13" t="s">
        <v>6072</v>
      </c>
      <c r="N45" s="65"/>
      <c r="O45" s="14"/>
    </row>
    <row r="46" spans="1:1024" x14ac:dyDescent="0.2">
      <c r="A46" t="s">
        <v>6052</v>
      </c>
      <c r="E46" t="s">
        <v>6153</v>
      </c>
      <c r="H46"/>
      <c r="I46"/>
      <c r="J46" s="13"/>
      <c r="K46" s="13"/>
      <c r="L46" s="13"/>
      <c r="N46" s="65"/>
      <c r="O46" s="14"/>
    </row>
    <row r="47" spans="1:1024" x14ac:dyDescent="0.2">
      <c r="A47" s="62">
        <f>A42+1</f>
        <v>9</v>
      </c>
      <c r="E47" t="s">
        <v>6154</v>
      </c>
      <c r="H47"/>
      <c r="I47"/>
      <c r="J47" s="13"/>
      <c r="K47" s="13"/>
      <c r="L47" s="13"/>
      <c r="N47" s="65"/>
      <c r="O47" s="14"/>
    </row>
    <row r="48" spans="1:1024" s="202" customFormat="1" ht="15" customHeight="1" x14ac:dyDescent="0.25">
      <c r="A48">
        <v>29</v>
      </c>
      <c r="C48" s="202">
        <v>1</v>
      </c>
      <c r="E48" s="210">
        <v>27</v>
      </c>
      <c r="F48" t="s">
        <v>6155</v>
      </c>
      <c r="G48" s="194" t="s">
        <v>229</v>
      </c>
      <c r="H48" s="204">
        <v>1988</v>
      </c>
      <c r="I48" s="204"/>
      <c r="J48" s="206">
        <v>50</v>
      </c>
      <c r="K48" s="206"/>
      <c r="L48" s="206"/>
      <c r="M48" s="206"/>
      <c r="N48" s="206"/>
      <c r="O48" s="206"/>
      <c r="P48" s="206"/>
      <c r="Q48" s="206"/>
      <c r="R48" s="36" t="s">
        <v>6156</v>
      </c>
      <c r="S48" s="36"/>
      <c r="T48" s="36"/>
      <c r="U48" s="203"/>
      <c r="V48" s="209"/>
      <c r="AMJ48"/>
    </row>
    <row r="49" spans="1:1024" ht="15.6" customHeight="1" x14ac:dyDescent="0.2">
      <c r="A49">
        <v>30</v>
      </c>
      <c r="C49">
        <v>1</v>
      </c>
      <c r="E49" s="2">
        <v>84</v>
      </c>
      <c r="F49" t="s">
        <v>6157</v>
      </c>
      <c r="G49" t="s">
        <v>6158</v>
      </c>
      <c r="H49" s="1">
        <v>1991</v>
      </c>
      <c r="I49"/>
      <c r="J49" s="13">
        <v>150</v>
      </c>
      <c r="K49" s="13"/>
      <c r="L49" s="13"/>
      <c r="M49" t="s">
        <v>291</v>
      </c>
      <c r="N49" s="65" t="s">
        <v>6159</v>
      </c>
      <c r="O49" s="14" t="s">
        <v>64</v>
      </c>
      <c r="P49" t="s">
        <v>18</v>
      </c>
      <c r="Q49" t="s">
        <v>6160</v>
      </c>
      <c r="R49" t="s">
        <v>6161</v>
      </c>
    </row>
    <row r="50" spans="1:1024" x14ac:dyDescent="0.2">
      <c r="A50">
        <v>31</v>
      </c>
      <c r="C50">
        <v>1</v>
      </c>
      <c r="E50" s="2">
        <v>85</v>
      </c>
      <c r="F50" t="s">
        <v>3991</v>
      </c>
      <c r="G50" t="s">
        <v>6162</v>
      </c>
      <c r="H50" s="1">
        <v>1990</v>
      </c>
      <c r="I50"/>
      <c r="J50" s="13">
        <v>75</v>
      </c>
      <c r="K50" s="13"/>
      <c r="L50" s="13"/>
      <c r="M50" t="s">
        <v>111</v>
      </c>
      <c r="N50" s="65" t="s">
        <v>6163</v>
      </c>
      <c r="O50" s="14" t="s">
        <v>6164</v>
      </c>
      <c r="P50" t="s">
        <v>18</v>
      </c>
      <c r="Q50" t="s">
        <v>33</v>
      </c>
      <c r="R50" t="s">
        <v>6165</v>
      </c>
    </row>
    <row r="51" spans="1:1024" x14ac:dyDescent="0.2">
      <c r="A51">
        <v>32</v>
      </c>
      <c r="C51">
        <v>1</v>
      </c>
      <c r="E51" s="2">
        <v>86</v>
      </c>
      <c r="F51" t="s">
        <v>3991</v>
      </c>
      <c r="G51" t="s">
        <v>229</v>
      </c>
      <c r="H51" s="1">
        <v>1985</v>
      </c>
      <c r="I51"/>
      <c r="J51" s="13">
        <v>75</v>
      </c>
      <c r="K51" s="13"/>
      <c r="L51" s="13"/>
      <c r="M51" t="s">
        <v>111</v>
      </c>
      <c r="N51" s="15" t="s">
        <v>6166</v>
      </c>
      <c r="O51" s="14" t="s">
        <v>32</v>
      </c>
      <c r="P51" t="s">
        <v>18</v>
      </c>
      <c r="Q51" t="s">
        <v>33</v>
      </c>
      <c r="R51" t="s">
        <v>6167</v>
      </c>
    </row>
    <row r="52" spans="1:1024" s="47" customFormat="1" ht="15" x14ac:dyDescent="0.25">
      <c r="A52" s="47">
        <v>33</v>
      </c>
      <c r="B52" s="47">
        <v>1</v>
      </c>
      <c r="E52" s="175">
        <v>24</v>
      </c>
      <c r="F52" t="s">
        <v>6168</v>
      </c>
      <c r="G52" s="77" t="s">
        <v>6169</v>
      </c>
      <c r="H52" s="20">
        <v>1992</v>
      </c>
      <c r="I52" s="20"/>
      <c r="J52" s="21">
        <v>90</v>
      </c>
      <c r="K52" s="21"/>
      <c r="L52" s="21"/>
      <c r="M52" s="47" t="s">
        <v>6170</v>
      </c>
      <c r="N52" s="64" t="s">
        <v>6171</v>
      </c>
      <c r="O52" s="47" t="s">
        <v>744</v>
      </c>
      <c r="P52" s="47" t="s">
        <v>573</v>
      </c>
      <c r="R52" s="36"/>
      <c r="S52" s="36" t="s">
        <v>6172</v>
      </c>
      <c r="T52" s="36" t="s">
        <v>6173</v>
      </c>
      <c r="AMJ52"/>
    </row>
    <row r="53" spans="1:1024" x14ac:dyDescent="0.2">
      <c r="A53" t="s">
        <v>6052</v>
      </c>
      <c r="E53" t="s">
        <v>6174</v>
      </c>
      <c r="G53" s="2" t="s">
        <v>6071</v>
      </c>
      <c r="H53"/>
      <c r="I53"/>
      <c r="J53" s="13">
        <f>SUM(solgt!J48:J52)</f>
        <v>440</v>
      </c>
      <c r="K53" s="13">
        <v>580</v>
      </c>
      <c r="L53" s="13" t="s">
        <v>6072</v>
      </c>
      <c r="N53" s="65"/>
      <c r="O53" s="14"/>
    </row>
    <row r="54" spans="1:1024" x14ac:dyDescent="0.2">
      <c r="A54" s="62">
        <f>A47+1</f>
        <v>10</v>
      </c>
      <c r="E54" t="s">
        <v>6175</v>
      </c>
      <c r="H54"/>
      <c r="I54"/>
      <c r="J54" s="13"/>
      <c r="K54" s="13"/>
      <c r="L54"/>
      <c r="M54" s="1"/>
      <c r="O54" s="65"/>
      <c r="P54" s="14"/>
    </row>
    <row r="55" spans="1:1024" s="126" customFormat="1" ht="14.1" customHeight="1" x14ac:dyDescent="0.25">
      <c r="A55">
        <v>34</v>
      </c>
      <c r="B55" s="126">
        <v>1</v>
      </c>
      <c r="E55" s="211">
        <v>45</v>
      </c>
      <c r="F55" t="s">
        <v>1624</v>
      </c>
      <c r="G55" s="77" t="s">
        <v>1625</v>
      </c>
      <c r="H55" s="212" t="s">
        <v>6176</v>
      </c>
      <c r="I55" s="212"/>
      <c r="J55" s="21">
        <v>75</v>
      </c>
      <c r="K55" s="13">
        <f>solgt!J55+105</f>
        <v>180</v>
      </c>
      <c r="L55" s="21" t="s">
        <v>6072</v>
      </c>
      <c r="M55" s="47" t="s">
        <v>41</v>
      </c>
      <c r="N55" s="64" t="s">
        <v>6177</v>
      </c>
      <c r="O55" s="47" t="s">
        <v>997</v>
      </c>
      <c r="P55" s="47" t="s">
        <v>6078</v>
      </c>
      <c r="Q55" s="47" t="s">
        <v>6178</v>
      </c>
      <c r="R55" s="36" t="s">
        <v>1628</v>
      </c>
      <c r="S55" s="36"/>
      <c r="T55" s="36"/>
      <c r="AMJ55"/>
    </row>
    <row r="56" spans="1:1024" s="18" customFormat="1" x14ac:dyDescent="0.2">
      <c r="A56" s="18" t="s">
        <v>6052</v>
      </c>
      <c r="E56" s="18" t="s">
        <v>6179</v>
      </c>
      <c r="H56" s="1"/>
      <c r="I56" s="1"/>
      <c r="J56" s="13"/>
      <c r="L56" s="65"/>
      <c r="M56" s="14"/>
      <c r="Q56" s="190"/>
      <c r="R56"/>
      <c r="S56"/>
      <c r="T56"/>
      <c r="AMJ56"/>
    </row>
    <row r="57" spans="1:1024" x14ac:dyDescent="0.2">
      <c r="A57" s="213">
        <f>A54+1</f>
        <v>11</v>
      </c>
      <c r="B57" s="18"/>
      <c r="C57" s="18"/>
      <c r="D57" s="18"/>
      <c r="E57" t="s">
        <v>6180</v>
      </c>
      <c r="H57"/>
      <c r="I57"/>
      <c r="J57" s="13"/>
      <c r="L57" s="65"/>
      <c r="M57" s="14"/>
      <c r="Q57" s="190"/>
    </row>
    <row r="58" spans="1:1024" x14ac:dyDescent="0.2">
      <c r="A58">
        <f>A55+1</f>
        <v>35</v>
      </c>
      <c r="C58">
        <v>1</v>
      </c>
      <c r="E58" s="58" t="s">
        <v>6181</v>
      </c>
      <c r="F58" t="s">
        <v>317</v>
      </c>
      <c r="G58" t="s">
        <v>6182</v>
      </c>
      <c r="H58" s="1">
        <v>1972</v>
      </c>
      <c r="I58"/>
      <c r="J58" s="13">
        <v>100</v>
      </c>
      <c r="K58" s="13">
        <v>200</v>
      </c>
      <c r="L58" s="13" t="s">
        <v>6072</v>
      </c>
      <c r="M58" t="s">
        <v>319</v>
      </c>
      <c r="N58" s="15" t="s">
        <v>6183</v>
      </c>
      <c r="O58" s="14" t="s">
        <v>64</v>
      </c>
      <c r="P58" t="s">
        <v>18</v>
      </c>
      <c r="Q58" t="s">
        <v>6184</v>
      </c>
      <c r="R58" t="s">
        <v>6185</v>
      </c>
    </row>
    <row r="59" spans="1:1024" ht="14.1" customHeight="1" x14ac:dyDescent="0.25">
      <c r="A59" s="126"/>
      <c r="B59" s="126"/>
      <c r="C59" s="126"/>
      <c r="D59" s="126"/>
      <c r="E59" s="214">
        <v>41690</v>
      </c>
      <c r="F59" s="47"/>
      <c r="G59" s="77"/>
      <c r="H59" s="20"/>
      <c r="I59" s="20"/>
      <c r="J59" s="21"/>
      <c r="K59" s="13"/>
      <c r="L59" s="21"/>
      <c r="M59" s="47"/>
      <c r="N59" s="64"/>
      <c r="O59" s="47"/>
      <c r="P59" s="47"/>
      <c r="Q59" s="47"/>
      <c r="R59" s="36"/>
      <c r="S59" s="36"/>
    </row>
    <row r="60" spans="1:1024" ht="14.1" customHeight="1" x14ac:dyDescent="0.25">
      <c r="A60" s="215">
        <f>A57+1</f>
        <v>12</v>
      </c>
      <c r="B60" s="126"/>
      <c r="C60" s="126"/>
      <c r="D60" s="126"/>
      <c r="E60" t="s">
        <v>6186</v>
      </c>
      <c r="F60" s="47"/>
      <c r="G60" s="77"/>
      <c r="H60" s="20"/>
      <c r="I60" s="20"/>
      <c r="J60" s="21"/>
      <c r="K60" s="13"/>
      <c r="L60" s="21"/>
      <c r="M60" s="47"/>
      <c r="N60" s="64"/>
      <c r="O60" s="47"/>
      <c r="P60" s="47"/>
      <c r="Q60" s="47"/>
      <c r="R60" s="36"/>
      <c r="S60" s="36"/>
    </row>
    <row r="61" spans="1:1024" x14ac:dyDescent="0.2">
      <c r="A61">
        <f>A58+1</f>
        <v>36</v>
      </c>
      <c r="D61">
        <v>1</v>
      </c>
      <c r="E61" s="58" t="s">
        <v>6187</v>
      </c>
      <c r="F61" t="s">
        <v>6188</v>
      </c>
      <c r="G61" t="s">
        <v>6188</v>
      </c>
      <c r="H61" s="1" t="s">
        <v>6189</v>
      </c>
      <c r="I61"/>
      <c r="J61" s="13">
        <v>50</v>
      </c>
      <c r="K61" s="13"/>
      <c r="L61" s="13"/>
      <c r="M61" t="s">
        <v>6190</v>
      </c>
      <c r="N61" s="65" t="s">
        <v>6191</v>
      </c>
      <c r="O61" s="14" t="s">
        <v>17</v>
      </c>
      <c r="P61" t="s">
        <v>18</v>
      </c>
      <c r="Q61" t="s">
        <v>58</v>
      </c>
      <c r="R61" t="s">
        <v>6192</v>
      </c>
    </row>
    <row r="62" spans="1:1024" x14ac:dyDescent="0.2">
      <c r="A62">
        <f t="shared" ref="A62:A72" si="0">A61+1</f>
        <v>37</v>
      </c>
      <c r="D62">
        <v>1</v>
      </c>
      <c r="E62" s="58" t="s">
        <v>6193</v>
      </c>
      <c r="F62" t="s">
        <v>458</v>
      </c>
      <c r="G62" t="s">
        <v>458</v>
      </c>
      <c r="H62" s="1">
        <v>1969</v>
      </c>
      <c r="I62"/>
      <c r="J62" s="13">
        <v>50</v>
      </c>
      <c r="K62" s="13"/>
      <c r="L62" s="13"/>
      <c r="M62" t="s">
        <v>111</v>
      </c>
      <c r="N62" s="15" t="s">
        <v>6194</v>
      </c>
      <c r="O62" s="14" t="s">
        <v>32</v>
      </c>
      <c r="P62" t="s">
        <v>18</v>
      </c>
      <c r="Q62" t="s">
        <v>6195</v>
      </c>
      <c r="R62" t="s">
        <v>6196</v>
      </c>
    </row>
    <row r="63" spans="1:1024" x14ac:dyDescent="0.2">
      <c r="A63">
        <f t="shared" si="0"/>
        <v>38</v>
      </c>
      <c r="D63">
        <v>1</v>
      </c>
      <c r="E63" s="58" t="s">
        <v>6197</v>
      </c>
      <c r="F63" t="s">
        <v>458</v>
      </c>
      <c r="G63" t="s">
        <v>6198</v>
      </c>
      <c r="H63" s="1">
        <v>1975</v>
      </c>
      <c r="I63"/>
      <c r="J63" s="13">
        <v>50</v>
      </c>
      <c r="K63" s="13"/>
      <c r="L63" s="13"/>
      <c r="M63" t="s">
        <v>111</v>
      </c>
      <c r="N63" s="65" t="s">
        <v>6199</v>
      </c>
      <c r="O63" s="14" t="s">
        <v>194</v>
      </c>
      <c r="P63" t="s">
        <v>18</v>
      </c>
      <c r="Q63" t="s">
        <v>6200</v>
      </c>
      <c r="R63" t="s">
        <v>6201</v>
      </c>
    </row>
    <row r="64" spans="1:1024" x14ac:dyDescent="0.2">
      <c r="A64">
        <f t="shared" si="0"/>
        <v>39</v>
      </c>
      <c r="D64">
        <v>1</v>
      </c>
      <c r="E64" s="58" t="s">
        <v>6202</v>
      </c>
      <c r="F64" t="s">
        <v>458</v>
      </c>
      <c r="G64" t="s">
        <v>6203</v>
      </c>
      <c r="H64" s="1" t="s">
        <v>6204</v>
      </c>
      <c r="I64"/>
      <c r="J64" s="13">
        <v>50</v>
      </c>
      <c r="K64" s="13"/>
      <c r="L64" s="13"/>
      <c r="M64" t="s">
        <v>111</v>
      </c>
      <c r="N64" s="65" t="s">
        <v>6205</v>
      </c>
      <c r="O64" s="14" t="s">
        <v>194</v>
      </c>
      <c r="P64" t="s">
        <v>18</v>
      </c>
      <c r="Q64" t="s">
        <v>6206</v>
      </c>
      <c r="R64" t="s">
        <v>6207</v>
      </c>
    </row>
    <row r="65" spans="1:1024" x14ac:dyDescent="0.2">
      <c r="A65">
        <f t="shared" si="0"/>
        <v>40</v>
      </c>
      <c r="C65">
        <v>1</v>
      </c>
      <c r="E65" s="58" t="s">
        <v>6208</v>
      </c>
      <c r="F65" t="s">
        <v>66</v>
      </c>
      <c r="G65" t="s">
        <v>6209</v>
      </c>
      <c r="H65" s="1">
        <v>1990</v>
      </c>
      <c r="I65"/>
      <c r="J65" s="13">
        <v>75</v>
      </c>
      <c r="K65" s="13"/>
      <c r="L65" s="13"/>
      <c r="M65" t="s">
        <v>30</v>
      </c>
      <c r="N65" s="65" t="s">
        <v>6210</v>
      </c>
      <c r="O65" s="14" t="s">
        <v>32</v>
      </c>
      <c r="P65" t="s">
        <v>18</v>
      </c>
      <c r="Q65" t="s">
        <v>6211</v>
      </c>
      <c r="R65" t="s">
        <v>6212</v>
      </c>
    </row>
    <row r="66" spans="1:1024" x14ac:dyDescent="0.2">
      <c r="A66">
        <f t="shared" si="0"/>
        <v>41</v>
      </c>
      <c r="C66">
        <v>1</v>
      </c>
      <c r="E66" s="58" t="s">
        <v>6213</v>
      </c>
      <c r="F66" t="s">
        <v>66</v>
      </c>
      <c r="G66" t="s">
        <v>6214</v>
      </c>
      <c r="H66" s="1" t="s">
        <v>4237</v>
      </c>
      <c r="I66"/>
      <c r="J66" s="13">
        <v>60</v>
      </c>
      <c r="K66" s="13"/>
      <c r="L66" s="13"/>
      <c r="M66" t="s">
        <v>68</v>
      </c>
      <c r="N66" s="65" t="s">
        <v>6215</v>
      </c>
      <c r="O66" s="14" t="s">
        <v>32</v>
      </c>
      <c r="P66" t="s">
        <v>18</v>
      </c>
      <c r="Q66" t="s">
        <v>58</v>
      </c>
      <c r="R66" t="s">
        <v>6216</v>
      </c>
    </row>
    <row r="67" spans="1:1024" s="202" customFormat="1" ht="15.75" x14ac:dyDescent="0.3">
      <c r="A67">
        <f t="shared" si="0"/>
        <v>42</v>
      </c>
      <c r="C67" s="202">
        <v>1</v>
      </c>
      <c r="E67" s="216" t="s">
        <v>6217</v>
      </c>
      <c r="F67" t="s">
        <v>6218</v>
      </c>
      <c r="G67" t="s">
        <v>6219</v>
      </c>
      <c r="H67" s="1">
        <v>1991</v>
      </c>
      <c r="I67" s="1"/>
      <c r="J67" s="206">
        <v>50</v>
      </c>
      <c r="K67" s="217"/>
      <c r="L67" s="208"/>
      <c r="M67" s="203"/>
      <c r="N67" s="203"/>
      <c r="O67" s="209"/>
      <c r="Q67" s="202" t="s">
        <v>916</v>
      </c>
      <c r="R67" s="36"/>
      <c r="S67" s="36"/>
      <c r="T67" s="36"/>
      <c r="AMJ67"/>
    </row>
    <row r="68" spans="1:1024" x14ac:dyDescent="0.2">
      <c r="A68">
        <f t="shared" si="0"/>
        <v>43</v>
      </c>
      <c r="D68">
        <v>1</v>
      </c>
      <c r="E68" s="58" t="s">
        <v>6220</v>
      </c>
      <c r="F68" t="s">
        <v>4284</v>
      </c>
      <c r="G68" t="s">
        <v>229</v>
      </c>
      <c r="H68" s="1" t="s">
        <v>6221</v>
      </c>
      <c r="I68"/>
      <c r="J68" s="13">
        <v>50</v>
      </c>
      <c r="K68" s="13"/>
      <c r="L68" s="13"/>
      <c r="M68" t="s">
        <v>6222</v>
      </c>
      <c r="N68" s="65" t="s">
        <v>6223</v>
      </c>
      <c r="O68" s="14" t="s">
        <v>57</v>
      </c>
      <c r="P68" t="s">
        <v>18</v>
      </c>
      <c r="Q68" t="s">
        <v>6224</v>
      </c>
      <c r="R68" t="s">
        <v>5022</v>
      </c>
    </row>
    <row r="69" spans="1:1024" ht="15.6" customHeight="1" x14ac:dyDescent="0.2">
      <c r="A69">
        <f t="shared" si="0"/>
        <v>44</v>
      </c>
      <c r="D69">
        <v>1</v>
      </c>
      <c r="E69" s="58" t="s">
        <v>6225</v>
      </c>
      <c r="F69" t="s">
        <v>4284</v>
      </c>
      <c r="G69" t="s">
        <v>6226</v>
      </c>
      <c r="H69" s="1" t="s">
        <v>1152</v>
      </c>
      <c r="I69"/>
      <c r="J69" s="13">
        <v>50</v>
      </c>
      <c r="K69" s="13"/>
      <c r="L69" s="13"/>
      <c r="M69" t="s">
        <v>6222</v>
      </c>
      <c r="N69" s="65" t="s">
        <v>6227</v>
      </c>
      <c r="O69" s="14" t="s">
        <v>57</v>
      </c>
      <c r="P69" t="s">
        <v>18</v>
      </c>
      <c r="Q69" t="s">
        <v>58</v>
      </c>
      <c r="R69" t="s">
        <v>6228</v>
      </c>
    </row>
    <row r="70" spans="1:1024" x14ac:dyDescent="0.2">
      <c r="A70">
        <f t="shared" si="0"/>
        <v>45</v>
      </c>
      <c r="D70">
        <v>1</v>
      </c>
      <c r="E70" s="58" t="s">
        <v>6217</v>
      </c>
      <c r="F70" t="s">
        <v>4284</v>
      </c>
      <c r="G70" t="s">
        <v>6229</v>
      </c>
      <c r="H70" s="1" t="s">
        <v>1152</v>
      </c>
      <c r="I70"/>
      <c r="J70" s="13">
        <v>50</v>
      </c>
      <c r="K70" s="13"/>
      <c r="L70" s="13"/>
      <c r="M70" t="s">
        <v>6222</v>
      </c>
      <c r="N70" s="65" t="s">
        <v>6230</v>
      </c>
      <c r="O70" s="14" t="s">
        <v>57</v>
      </c>
      <c r="P70" t="s">
        <v>18</v>
      </c>
      <c r="Q70" t="s">
        <v>58</v>
      </c>
      <c r="R70" t="s">
        <v>5027</v>
      </c>
    </row>
    <row r="71" spans="1:1024" x14ac:dyDescent="0.2">
      <c r="A71">
        <f t="shared" si="0"/>
        <v>46</v>
      </c>
      <c r="D71">
        <v>1</v>
      </c>
      <c r="E71" s="58" t="s">
        <v>6231</v>
      </c>
      <c r="F71" t="s">
        <v>4284</v>
      </c>
      <c r="G71" t="s">
        <v>6232</v>
      </c>
      <c r="H71" s="1" t="s">
        <v>6233</v>
      </c>
      <c r="I71"/>
      <c r="J71" s="13">
        <v>50</v>
      </c>
      <c r="K71" s="13"/>
      <c r="L71" s="13"/>
      <c r="M71" t="s">
        <v>6222</v>
      </c>
      <c r="N71" s="65" t="s">
        <v>6234</v>
      </c>
      <c r="O71" s="14" t="s">
        <v>163</v>
      </c>
      <c r="P71" t="s">
        <v>18</v>
      </c>
      <c r="Q71" t="s">
        <v>58</v>
      </c>
      <c r="R71" t="s">
        <v>6235</v>
      </c>
    </row>
    <row r="72" spans="1:1024" x14ac:dyDescent="0.2">
      <c r="A72">
        <f t="shared" si="0"/>
        <v>47</v>
      </c>
      <c r="D72">
        <v>1</v>
      </c>
      <c r="E72" s="58" t="s">
        <v>6236</v>
      </c>
      <c r="F72" t="s">
        <v>4284</v>
      </c>
      <c r="G72" t="s">
        <v>6237</v>
      </c>
      <c r="H72" s="1" t="s">
        <v>2194</v>
      </c>
      <c r="I72"/>
      <c r="J72" s="13">
        <v>50</v>
      </c>
      <c r="K72" s="13"/>
      <c r="L72" s="13"/>
      <c r="M72" t="s">
        <v>6222</v>
      </c>
      <c r="N72" s="65" t="s">
        <v>6238</v>
      </c>
      <c r="O72" s="14" t="s">
        <v>64</v>
      </c>
      <c r="P72" t="s">
        <v>18</v>
      </c>
      <c r="Q72" t="s">
        <v>58</v>
      </c>
      <c r="R72" t="s">
        <v>6239</v>
      </c>
    </row>
    <row r="73" spans="1:1024" s="126" customFormat="1" ht="14.1" customHeight="1" x14ac:dyDescent="0.25">
      <c r="E73" s="20"/>
      <c r="F73"/>
      <c r="G73" s="3" t="s">
        <v>6071</v>
      </c>
      <c r="H73" s="20"/>
      <c r="I73" s="20"/>
      <c r="J73" s="21">
        <f>SUM(solgt!J61:J72)</f>
        <v>635</v>
      </c>
      <c r="K73" s="13">
        <f>solgt!J73+150</f>
        <v>785</v>
      </c>
      <c r="L73" s="21" t="s">
        <v>6072</v>
      </c>
      <c r="M73" s="47"/>
      <c r="N73" s="64"/>
      <c r="O73" s="47"/>
      <c r="P73" s="47"/>
      <c r="Q73" s="47"/>
      <c r="R73" s="36"/>
      <c r="S73" s="36"/>
      <c r="T73" s="36"/>
      <c r="AMJ73"/>
    </row>
    <row r="74" spans="1:1024" ht="14.1" customHeight="1" x14ac:dyDescent="0.25">
      <c r="A74" s="126"/>
      <c r="B74" s="126"/>
      <c r="C74" s="126"/>
      <c r="D74" s="126"/>
      <c r="E74" s="214">
        <v>41690</v>
      </c>
      <c r="F74" s="47"/>
      <c r="G74" s="77"/>
      <c r="H74" s="20"/>
      <c r="I74" s="20"/>
      <c r="J74" s="21"/>
      <c r="K74" s="13"/>
      <c r="L74" s="21"/>
      <c r="M74" s="47"/>
      <c r="N74" s="64"/>
      <c r="O74" s="47"/>
      <c r="P74" s="47"/>
      <c r="Q74" s="47"/>
      <c r="R74" s="36"/>
      <c r="S74" s="36"/>
    </row>
    <row r="75" spans="1:1024" ht="14.1" customHeight="1" x14ac:dyDescent="0.25">
      <c r="A75" s="215">
        <f>A60+1</f>
        <v>13</v>
      </c>
      <c r="B75" s="126"/>
      <c r="C75" s="126"/>
      <c r="D75" s="126"/>
      <c r="E75" t="s">
        <v>6240</v>
      </c>
      <c r="F75" s="47"/>
      <c r="G75" s="77"/>
      <c r="H75" s="20"/>
      <c r="I75" s="20"/>
      <c r="J75" s="21"/>
      <c r="K75" s="13"/>
      <c r="L75" s="21"/>
      <c r="M75" s="47"/>
      <c r="N75" s="64"/>
      <c r="O75" s="47"/>
      <c r="P75" s="47"/>
      <c r="Q75" s="47"/>
      <c r="R75" s="36"/>
      <c r="S75" s="36"/>
    </row>
    <row r="76" spans="1:1024" ht="14.1" customHeight="1" x14ac:dyDescent="0.25">
      <c r="A76">
        <f>A72+1</f>
        <v>48</v>
      </c>
      <c r="B76" s="126"/>
      <c r="C76" s="126">
        <v>1</v>
      </c>
      <c r="D76" s="126"/>
      <c r="E76" s="58" t="s">
        <v>6197</v>
      </c>
      <c r="F76" t="s">
        <v>6241</v>
      </c>
      <c r="G76" t="s">
        <v>229</v>
      </c>
      <c r="H76" s="1">
        <v>1988</v>
      </c>
      <c r="I76"/>
      <c r="J76" s="13">
        <v>75</v>
      </c>
      <c r="K76" s="13"/>
      <c r="L76" s="13"/>
      <c r="M76" t="s">
        <v>6242</v>
      </c>
      <c r="N76" s="65" t="s">
        <v>6243</v>
      </c>
      <c r="O76" s="14" t="s">
        <v>64</v>
      </c>
      <c r="P76" t="s">
        <v>18</v>
      </c>
      <c r="Q76" t="s">
        <v>6244</v>
      </c>
      <c r="R76" t="s">
        <v>6245</v>
      </c>
      <c r="S76" s="36"/>
      <c r="T76" s="36"/>
      <c r="U76" s="47"/>
    </row>
    <row r="77" spans="1:1024" ht="14.1" customHeight="1" x14ac:dyDescent="0.25">
      <c r="A77">
        <f t="shared" ref="A77:A83" si="1">A76+1</f>
        <v>49</v>
      </c>
      <c r="B77" s="126"/>
      <c r="C77" s="126">
        <v>1</v>
      </c>
      <c r="D77" s="126"/>
      <c r="E77" s="58" t="s">
        <v>6246</v>
      </c>
      <c r="F77" t="s">
        <v>66</v>
      </c>
      <c r="G77" t="s">
        <v>2318</v>
      </c>
      <c r="H77" s="1">
        <v>1975</v>
      </c>
      <c r="I77"/>
      <c r="J77" s="13">
        <v>75</v>
      </c>
      <c r="K77" s="13"/>
      <c r="L77" s="13"/>
      <c r="M77" t="s">
        <v>30</v>
      </c>
      <c r="N77" s="65" t="s">
        <v>6247</v>
      </c>
      <c r="O77" s="14" t="s">
        <v>32</v>
      </c>
      <c r="P77" t="s">
        <v>18</v>
      </c>
      <c r="Q77" t="s">
        <v>6248</v>
      </c>
      <c r="R77" t="s">
        <v>4281</v>
      </c>
      <c r="S77" s="36"/>
      <c r="T77" s="36"/>
      <c r="U77" s="47"/>
    </row>
    <row r="78" spans="1:1024" ht="14.1" customHeight="1" x14ac:dyDescent="0.25">
      <c r="A78">
        <f t="shared" si="1"/>
        <v>50</v>
      </c>
      <c r="B78" s="126"/>
      <c r="D78" s="126"/>
      <c r="E78" s="58" t="s">
        <v>6249</v>
      </c>
      <c r="F78" t="s">
        <v>317</v>
      </c>
      <c r="G78" t="s">
        <v>6182</v>
      </c>
      <c r="H78" s="1">
        <v>1972</v>
      </c>
      <c r="I78"/>
      <c r="J78" s="13">
        <v>100</v>
      </c>
      <c r="K78" s="13"/>
      <c r="L78" s="13"/>
      <c r="M78" t="s">
        <v>319</v>
      </c>
      <c r="N78" s="15" t="s">
        <v>6250</v>
      </c>
      <c r="O78" s="14" t="s">
        <v>32</v>
      </c>
      <c r="P78" t="s">
        <v>18</v>
      </c>
      <c r="Q78" t="s">
        <v>58</v>
      </c>
      <c r="R78" t="s">
        <v>6185</v>
      </c>
      <c r="S78" s="36"/>
      <c r="T78" s="36"/>
      <c r="U78" s="47"/>
    </row>
    <row r="79" spans="1:1024" ht="14.1" customHeight="1" x14ac:dyDescent="0.25">
      <c r="A79">
        <f t="shared" si="1"/>
        <v>51</v>
      </c>
      <c r="B79" s="126"/>
      <c r="C79" s="126">
        <v>1</v>
      </c>
      <c r="D79" s="126"/>
      <c r="E79" s="58" t="s">
        <v>6251</v>
      </c>
      <c r="F79" t="s">
        <v>317</v>
      </c>
      <c r="G79" t="s">
        <v>6252</v>
      </c>
      <c r="H79" s="1">
        <v>1977</v>
      </c>
      <c r="I79"/>
      <c r="J79" s="13">
        <v>125</v>
      </c>
      <c r="K79" s="13"/>
      <c r="L79" s="13"/>
      <c r="M79" t="s">
        <v>145</v>
      </c>
      <c r="N79" s="65" t="s">
        <v>6253</v>
      </c>
      <c r="O79" s="14" t="s">
        <v>64</v>
      </c>
      <c r="P79" t="s">
        <v>18</v>
      </c>
      <c r="Q79" t="s">
        <v>6254</v>
      </c>
      <c r="R79" t="s">
        <v>6255</v>
      </c>
      <c r="S79" s="36"/>
      <c r="T79" s="36"/>
      <c r="U79" s="47"/>
    </row>
    <row r="80" spans="1:1024" ht="14.1" customHeight="1" x14ac:dyDescent="0.25">
      <c r="A80">
        <f t="shared" si="1"/>
        <v>52</v>
      </c>
      <c r="B80" s="126"/>
      <c r="C80" s="126">
        <v>1</v>
      </c>
      <c r="D80" s="126"/>
      <c r="E80" s="58" t="s">
        <v>6256</v>
      </c>
      <c r="F80" t="s">
        <v>464</v>
      </c>
      <c r="G80" t="s">
        <v>3765</v>
      </c>
      <c r="H80" s="1">
        <v>1969</v>
      </c>
      <c r="I80"/>
      <c r="J80" s="13">
        <v>100</v>
      </c>
      <c r="K80" s="13"/>
      <c r="L80" s="13"/>
      <c r="M80" t="s">
        <v>277</v>
      </c>
      <c r="N80" s="218" t="s">
        <v>6257</v>
      </c>
      <c r="O80" s="14" t="s">
        <v>64</v>
      </c>
      <c r="P80" t="s">
        <v>18</v>
      </c>
      <c r="Q80" t="s">
        <v>58</v>
      </c>
      <c r="R80" t="s">
        <v>3767</v>
      </c>
      <c r="S80" s="36"/>
      <c r="T80" s="36"/>
      <c r="U80" s="47"/>
    </row>
    <row r="81" spans="1:31" ht="14.1" customHeight="1" x14ac:dyDescent="0.25">
      <c r="A81">
        <f t="shared" si="1"/>
        <v>53</v>
      </c>
      <c r="B81" s="126"/>
      <c r="D81" s="126">
        <v>1</v>
      </c>
      <c r="E81" s="58" t="s">
        <v>6258</v>
      </c>
      <c r="F81" t="s">
        <v>1583</v>
      </c>
      <c r="G81" t="s">
        <v>4078</v>
      </c>
      <c r="H81" s="1" t="s">
        <v>6259</v>
      </c>
      <c r="I81"/>
      <c r="J81" s="13">
        <v>125</v>
      </c>
      <c r="K81" s="1"/>
      <c r="L81"/>
      <c r="M81" t="s">
        <v>3198</v>
      </c>
      <c r="N81" s="65" t="s">
        <v>6260</v>
      </c>
      <c r="O81" s="14" t="s">
        <v>194</v>
      </c>
      <c r="P81" t="s">
        <v>18</v>
      </c>
      <c r="R81" t="s">
        <v>4081</v>
      </c>
      <c r="S81" s="36"/>
      <c r="T81" s="36"/>
    </row>
    <row r="82" spans="1:31" ht="14.1" customHeight="1" x14ac:dyDescent="0.25">
      <c r="A82">
        <f t="shared" si="1"/>
        <v>54</v>
      </c>
      <c r="D82" s="126">
        <v>1</v>
      </c>
      <c r="E82" s="58" t="s">
        <v>6261</v>
      </c>
      <c r="F82" t="s">
        <v>1583</v>
      </c>
      <c r="G82" t="s">
        <v>6262</v>
      </c>
      <c r="H82" s="1" t="s">
        <v>6263</v>
      </c>
      <c r="I82"/>
      <c r="J82" s="13">
        <v>125</v>
      </c>
      <c r="K82" s="13"/>
      <c r="L82" s="13"/>
      <c r="M82" t="s">
        <v>3198</v>
      </c>
      <c r="N82" s="15" t="s">
        <v>6264</v>
      </c>
      <c r="O82" s="14" t="s">
        <v>202</v>
      </c>
      <c r="P82" t="s">
        <v>18</v>
      </c>
      <c r="R82" t="s">
        <v>6265</v>
      </c>
      <c r="S82" s="36"/>
      <c r="T82" s="36"/>
    </row>
    <row r="83" spans="1:31" ht="14.1" customHeight="1" x14ac:dyDescent="0.2">
      <c r="A83">
        <f t="shared" si="1"/>
        <v>55</v>
      </c>
      <c r="B83" s="126"/>
      <c r="C83" s="126"/>
      <c r="D83" s="126">
        <v>1</v>
      </c>
      <c r="E83" s="58" t="s">
        <v>6266</v>
      </c>
      <c r="F83" t="s">
        <v>488</v>
      </c>
      <c r="G83" t="s">
        <v>6267</v>
      </c>
      <c r="H83" s="1" t="s">
        <v>6268</v>
      </c>
      <c r="I83"/>
      <c r="J83" s="13">
        <v>75</v>
      </c>
      <c r="K83" s="13"/>
      <c r="L83" s="13"/>
      <c r="M83" t="s">
        <v>490</v>
      </c>
      <c r="N83" s="15" t="s">
        <v>6269</v>
      </c>
      <c r="O83" s="14" t="s">
        <v>64</v>
      </c>
      <c r="P83" t="s">
        <v>18</v>
      </c>
      <c r="Q83" t="s">
        <v>58</v>
      </c>
      <c r="R83" t="s">
        <v>4737</v>
      </c>
      <c r="U83" s="47"/>
      <c r="V83" s="47"/>
    </row>
    <row r="84" spans="1:31" ht="14.1" customHeight="1" x14ac:dyDescent="0.25">
      <c r="A84" s="126"/>
      <c r="B84" s="126"/>
      <c r="C84" s="126"/>
      <c r="D84" s="126"/>
      <c r="G84" s="3" t="s">
        <v>6071</v>
      </c>
      <c r="H84"/>
      <c r="I84"/>
      <c r="J84" s="13">
        <f>SUM(solgt!J76:J83)</f>
        <v>800</v>
      </c>
      <c r="K84" s="13">
        <f>solgt!J84+150</f>
        <v>950</v>
      </c>
      <c r="L84" s="13" t="s">
        <v>6072</v>
      </c>
      <c r="N84" s="15"/>
      <c r="O84" s="15"/>
      <c r="P84" s="14"/>
      <c r="S84" s="36"/>
      <c r="T84" s="36"/>
    </row>
    <row r="85" spans="1:31" ht="14.1" customHeight="1" x14ac:dyDescent="0.25">
      <c r="A85" s="126"/>
      <c r="B85" s="126"/>
      <c r="C85" s="126"/>
      <c r="D85" s="126"/>
      <c r="E85" s="139">
        <v>41710</v>
      </c>
      <c r="F85" s="47"/>
      <c r="H85"/>
      <c r="I85"/>
      <c r="J85" s="13"/>
      <c r="K85" s="13"/>
      <c r="L85" s="13"/>
      <c r="N85" s="15"/>
      <c r="O85" s="15"/>
      <c r="P85" s="14"/>
      <c r="S85" s="36"/>
      <c r="T85" s="36"/>
    </row>
    <row r="86" spans="1:31" ht="14.1" customHeight="1" x14ac:dyDescent="0.25">
      <c r="A86" s="215">
        <f>A75+1</f>
        <v>14</v>
      </c>
      <c r="B86" s="126"/>
      <c r="C86" s="126"/>
      <c r="D86" s="126"/>
      <c r="E86" t="s">
        <v>6270</v>
      </c>
      <c r="H86"/>
      <c r="I86"/>
      <c r="K86" s="13"/>
      <c r="L86" s="13"/>
      <c r="N86" s="15"/>
      <c r="O86" s="15"/>
      <c r="P86" s="14"/>
      <c r="S86" s="36"/>
      <c r="T86" s="36"/>
    </row>
    <row r="87" spans="1:31" ht="14.1" customHeight="1" x14ac:dyDescent="0.25">
      <c r="A87">
        <f>A83+1</f>
        <v>56</v>
      </c>
      <c r="B87" s="126"/>
      <c r="C87" s="126"/>
      <c r="D87" s="126"/>
      <c r="E87" s="58" t="s">
        <v>6271</v>
      </c>
      <c r="F87" t="s">
        <v>6272</v>
      </c>
      <c r="G87" t="s">
        <v>6273</v>
      </c>
      <c r="H87"/>
      <c r="I87"/>
      <c r="J87" s="61">
        <v>50</v>
      </c>
      <c r="K87" s="219"/>
      <c r="L87" s="219"/>
      <c r="M87" s="219"/>
      <c r="N87" s="219"/>
      <c r="O87" s="219"/>
      <c r="P87" s="219"/>
      <c r="Q87" s="219"/>
      <c r="R87" s="36" t="s">
        <v>6274</v>
      </c>
      <c r="S87" s="36" t="s">
        <v>6275</v>
      </c>
      <c r="V87" s="15"/>
      <c r="W87" s="15"/>
      <c r="X87" s="14"/>
      <c r="AA87" s="190"/>
      <c r="AB87" s="47"/>
      <c r="AC87" s="47"/>
    </row>
    <row r="88" spans="1:31" ht="14.1" customHeight="1" x14ac:dyDescent="0.25">
      <c r="A88">
        <f>A87+1</f>
        <v>57</v>
      </c>
      <c r="B88" s="126"/>
      <c r="C88" s="126"/>
      <c r="D88" s="126"/>
      <c r="E88" s="58" t="s">
        <v>6276</v>
      </c>
      <c r="F88" t="s">
        <v>6272</v>
      </c>
      <c r="G88" t="s">
        <v>6277</v>
      </c>
      <c r="H88"/>
      <c r="I88"/>
      <c r="J88" s="61">
        <v>50</v>
      </c>
      <c r="K88" s="219"/>
      <c r="L88" s="219"/>
      <c r="M88" s="219"/>
      <c r="N88" s="219"/>
      <c r="O88" s="219"/>
      <c r="P88" s="219"/>
      <c r="Q88" s="219"/>
      <c r="R88" s="36" t="s">
        <v>6278</v>
      </c>
      <c r="S88" s="36" t="s">
        <v>6279</v>
      </c>
      <c r="V88" s="15"/>
      <c r="W88" s="15"/>
      <c r="X88" s="14"/>
      <c r="AA88" s="190"/>
      <c r="AB88" s="47"/>
      <c r="AC88" s="47"/>
    </row>
    <row r="89" spans="1:31" ht="14.1" customHeight="1" x14ac:dyDescent="0.25">
      <c r="A89">
        <f>A88+1</f>
        <v>58</v>
      </c>
      <c r="B89" s="126"/>
      <c r="C89" s="126"/>
      <c r="D89" s="126"/>
      <c r="E89" s="58" t="s">
        <v>6280</v>
      </c>
      <c r="F89" t="s">
        <v>6272</v>
      </c>
      <c r="G89" t="s">
        <v>6281</v>
      </c>
      <c r="H89"/>
      <c r="I89"/>
      <c r="J89" s="61">
        <v>50</v>
      </c>
      <c r="K89" s="219"/>
      <c r="L89" s="219"/>
      <c r="M89" s="219"/>
      <c r="N89" s="219"/>
      <c r="O89" s="219"/>
      <c r="P89" s="219"/>
      <c r="Q89" s="219"/>
      <c r="R89" s="36" t="s">
        <v>6282</v>
      </c>
      <c r="S89" s="36" t="s">
        <v>6283</v>
      </c>
      <c r="V89" s="15"/>
      <c r="W89" s="15"/>
      <c r="X89" s="14"/>
      <c r="AA89" s="190"/>
      <c r="AB89" s="47"/>
      <c r="AC89" s="47"/>
    </row>
    <row r="90" spans="1:31" ht="14.1" customHeight="1" x14ac:dyDescent="0.3">
      <c r="A90">
        <f>A89+1</f>
        <v>59</v>
      </c>
      <c r="B90" s="126"/>
      <c r="C90" s="126"/>
      <c r="D90" s="126"/>
      <c r="E90" s="58" t="s">
        <v>6276</v>
      </c>
      <c r="F90" t="s">
        <v>119</v>
      </c>
      <c r="G90" t="s">
        <v>919</v>
      </c>
      <c r="H90" s="1">
        <v>1986</v>
      </c>
      <c r="I90"/>
      <c r="J90" s="61">
        <v>225</v>
      </c>
      <c r="K90" s="13"/>
      <c r="L90" s="13"/>
      <c r="M90" t="s">
        <v>121</v>
      </c>
      <c r="N90" s="65" t="s">
        <v>920</v>
      </c>
      <c r="O90" s="14" t="s">
        <v>123</v>
      </c>
      <c r="P90" t="s">
        <v>18</v>
      </c>
      <c r="Q90" t="s">
        <v>33</v>
      </c>
      <c r="R90" t="s">
        <v>6284</v>
      </c>
      <c r="S90" s="36"/>
      <c r="T90" s="36"/>
      <c r="U90" s="220"/>
      <c r="V90" s="13"/>
      <c r="X90" s="15"/>
      <c r="Y90" s="15"/>
      <c r="Z90" s="14"/>
      <c r="AC90" s="190"/>
      <c r="AD90" s="47"/>
      <c r="AE90" s="47"/>
    </row>
    <row r="91" spans="1:31" ht="14.1" customHeight="1" x14ac:dyDescent="0.25">
      <c r="A91" s="126"/>
      <c r="B91" s="126"/>
      <c r="C91" s="126"/>
      <c r="D91" s="126"/>
      <c r="G91" s="3" t="s">
        <v>6071</v>
      </c>
      <c r="H91"/>
      <c r="I91"/>
      <c r="J91" s="13">
        <f>SUM(solgt!J87:J90)</f>
        <v>375</v>
      </c>
      <c r="K91" s="13">
        <f>solgt!J91+105</f>
        <v>480</v>
      </c>
      <c r="L91" s="13" t="s">
        <v>6072</v>
      </c>
      <c r="N91" s="15"/>
      <c r="O91" s="15"/>
      <c r="P91" s="14"/>
      <c r="S91" s="36"/>
      <c r="T91" s="36"/>
    </row>
    <row r="92" spans="1:31" ht="14.1" customHeight="1" x14ac:dyDescent="0.25">
      <c r="A92" s="126"/>
      <c r="B92" s="126"/>
      <c r="C92" s="126"/>
      <c r="D92" s="126"/>
      <c r="E92" s="214">
        <v>41718</v>
      </c>
      <c r="F92" s="47"/>
      <c r="G92" s="77"/>
      <c r="H92" s="20"/>
      <c r="I92" s="20"/>
      <c r="J92" s="21"/>
      <c r="K92" s="13"/>
      <c r="L92" s="21"/>
      <c r="M92" s="47"/>
      <c r="N92" s="64"/>
      <c r="O92" s="47"/>
      <c r="P92" s="47"/>
      <c r="Q92" s="47"/>
      <c r="R92" s="36"/>
      <c r="S92" s="36"/>
    </row>
    <row r="93" spans="1:31" ht="14.1" customHeight="1" x14ac:dyDescent="0.25">
      <c r="A93" s="215">
        <f>A86+1</f>
        <v>15</v>
      </c>
      <c r="B93" s="126"/>
      <c r="C93" s="126"/>
      <c r="D93" s="126"/>
      <c r="E93" t="s">
        <v>6285</v>
      </c>
      <c r="F93" s="47"/>
      <c r="G93" s="77"/>
      <c r="H93" s="20"/>
      <c r="I93" s="20"/>
      <c r="J93" s="21"/>
      <c r="K93" s="13"/>
      <c r="L93" s="21"/>
      <c r="M93" s="47"/>
      <c r="N93" s="64"/>
      <c r="O93" s="47"/>
      <c r="P93" s="47"/>
      <c r="Q93" s="47"/>
      <c r="R93" s="36"/>
      <c r="S93" s="36"/>
    </row>
    <row r="94" spans="1:31" ht="14.1" customHeight="1" x14ac:dyDescent="0.25">
      <c r="A94">
        <f>A90+1</f>
        <v>60</v>
      </c>
      <c r="B94" s="126"/>
      <c r="C94" s="126">
        <v>1</v>
      </c>
      <c r="D94" s="126"/>
      <c r="E94" s="58" t="s">
        <v>6286</v>
      </c>
      <c r="F94" t="s">
        <v>66</v>
      </c>
      <c r="G94" t="s">
        <v>6287</v>
      </c>
      <c r="H94" s="1">
        <v>1971</v>
      </c>
      <c r="I94"/>
      <c r="J94" s="13">
        <v>100</v>
      </c>
      <c r="K94" s="13"/>
      <c r="L94" s="13"/>
      <c r="M94" t="s">
        <v>68</v>
      </c>
      <c r="N94" s="65" t="s">
        <v>6288</v>
      </c>
      <c r="O94" s="14" t="s">
        <v>32</v>
      </c>
      <c r="P94" t="s">
        <v>18</v>
      </c>
      <c r="Q94" t="s">
        <v>58</v>
      </c>
      <c r="R94" t="s">
        <v>6289</v>
      </c>
      <c r="S94" s="36"/>
      <c r="T94" s="36"/>
      <c r="U94" s="47"/>
    </row>
    <row r="95" spans="1:31" ht="14.1" customHeight="1" x14ac:dyDescent="0.25">
      <c r="A95">
        <f t="shared" ref="A95:A100" si="2">A94+1</f>
        <v>61</v>
      </c>
      <c r="B95" s="126"/>
      <c r="C95" s="126"/>
      <c r="D95" s="126">
        <v>1</v>
      </c>
      <c r="E95" s="58" t="s">
        <v>6290</v>
      </c>
      <c r="F95" t="s">
        <v>6291</v>
      </c>
      <c r="G95" t="s">
        <v>6292</v>
      </c>
      <c r="H95" s="1">
        <v>1986</v>
      </c>
      <c r="I95"/>
      <c r="J95" s="13">
        <v>60</v>
      </c>
      <c r="K95" s="13"/>
      <c r="L95" s="13"/>
      <c r="M95" t="s">
        <v>184</v>
      </c>
      <c r="N95" s="65" t="s">
        <v>6293</v>
      </c>
      <c r="O95" s="14" t="s">
        <v>194</v>
      </c>
      <c r="P95" t="s">
        <v>18</v>
      </c>
      <c r="Q95" t="s">
        <v>33</v>
      </c>
      <c r="R95" t="s">
        <v>6294</v>
      </c>
      <c r="S95" s="36"/>
      <c r="T95" s="36"/>
      <c r="U95" s="47"/>
    </row>
    <row r="96" spans="1:31" ht="14.1" customHeight="1" x14ac:dyDescent="0.25">
      <c r="A96">
        <f t="shared" si="2"/>
        <v>62</v>
      </c>
      <c r="B96" s="126"/>
      <c r="C96" s="126"/>
      <c r="D96" s="126">
        <v>1</v>
      </c>
      <c r="E96" s="58" t="s">
        <v>6295</v>
      </c>
      <c r="F96" t="s">
        <v>2370</v>
      </c>
      <c r="G96" t="s">
        <v>6296</v>
      </c>
      <c r="H96" s="1">
        <v>1975</v>
      </c>
      <c r="I96"/>
      <c r="J96" s="13">
        <v>75</v>
      </c>
      <c r="K96" s="13"/>
      <c r="L96" s="13"/>
      <c r="M96" t="s">
        <v>357</v>
      </c>
      <c r="N96" s="65" t="s">
        <v>6297</v>
      </c>
      <c r="O96" s="14" t="s">
        <v>64</v>
      </c>
      <c r="P96" t="s">
        <v>18</v>
      </c>
      <c r="Q96" t="s">
        <v>6184</v>
      </c>
      <c r="R96" t="s">
        <v>6298</v>
      </c>
      <c r="S96" s="36"/>
      <c r="T96" s="36"/>
      <c r="U96" s="47"/>
    </row>
    <row r="97" spans="1:21" ht="14.1" customHeight="1" x14ac:dyDescent="0.25">
      <c r="A97">
        <f t="shared" si="2"/>
        <v>63</v>
      </c>
      <c r="B97" s="126"/>
      <c r="C97" s="126"/>
      <c r="D97" s="126">
        <v>1</v>
      </c>
      <c r="E97" s="58" t="s">
        <v>6299</v>
      </c>
      <c r="F97" t="s">
        <v>2370</v>
      </c>
      <c r="G97" t="s">
        <v>6300</v>
      </c>
      <c r="H97" s="1">
        <v>1978</v>
      </c>
      <c r="I97"/>
      <c r="J97" s="13">
        <v>60</v>
      </c>
      <c r="K97" s="13"/>
      <c r="L97" s="13"/>
      <c r="M97" t="s">
        <v>357</v>
      </c>
      <c r="N97" s="65" t="s">
        <v>6301</v>
      </c>
      <c r="O97" s="14" t="s">
        <v>194</v>
      </c>
      <c r="P97" t="s">
        <v>18</v>
      </c>
      <c r="Q97" t="s">
        <v>6302</v>
      </c>
      <c r="R97" t="s">
        <v>6303</v>
      </c>
      <c r="S97" s="36"/>
      <c r="T97" s="36"/>
      <c r="U97" s="47"/>
    </row>
    <row r="98" spans="1:21" ht="14.1" customHeight="1" x14ac:dyDescent="0.25">
      <c r="A98">
        <f t="shared" si="2"/>
        <v>64</v>
      </c>
      <c r="B98" s="126"/>
      <c r="C98" s="126"/>
      <c r="D98" s="126">
        <v>1</v>
      </c>
      <c r="E98" s="58" t="s">
        <v>6304</v>
      </c>
      <c r="F98" t="s">
        <v>2370</v>
      </c>
      <c r="G98" t="s">
        <v>5585</v>
      </c>
      <c r="H98" s="1" t="s">
        <v>6305</v>
      </c>
      <c r="I98"/>
      <c r="J98" s="13">
        <v>75</v>
      </c>
      <c r="K98" s="13"/>
      <c r="L98" s="13"/>
      <c r="M98" t="s">
        <v>357</v>
      </c>
      <c r="N98" s="65" t="s">
        <v>6306</v>
      </c>
      <c r="O98" s="14" t="s">
        <v>17</v>
      </c>
      <c r="P98" t="s">
        <v>18</v>
      </c>
      <c r="Q98" t="s">
        <v>58</v>
      </c>
      <c r="R98" t="s">
        <v>5587</v>
      </c>
      <c r="S98" s="36"/>
      <c r="T98" s="36"/>
      <c r="U98" s="47"/>
    </row>
    <row r="99" spans="1:21" ht="14.1" customHeight="1" x14ac:dyDescent="0.25">
      <c r="A99">
        <f t="shared" si="2"/>
        <v>65</v>
      </c>
      <c r="B99" s="126"/>
      <c r="C99" s="126">
        <v>1</v>
      </c>
      <c r="D99" s="126"/>
      <c r="E99" s="58" t="s">
        <v>6307</v>
      </c>
      <c r="F99" t="s">
        <v>206</v>
      </c>
      <c r="G99" t="s">
        <v>6308</v>
      </c>
      <c r="H99" s="1">
        <v>1978</v>
      </c>
      <c r="I99"/>
      <c r="J99" s="13">
        <v>60</v>
      </c>
      <c r="K99" s="13"/>
      <c r="L99" s="13"/>
      <c r="M99" t="s">
        <v>30</v>
      </c>
      <c r="N99" s="65" t="s">
        <v>6309</v>
      </c>
      <c r="O99" s="14" t="s">
        <v>32</v>
      </c>
      <c r="P99" t="s">
        <v>18</v>
      </c>
      <c r="Q99" t="s">
        <v>58</v>
      </c>
      <c r="R99" t="s">
        <v>6310</v>
      </c>
      <c r="S99" s="36"/>
      <c r="T99" s="36"/>
      <c r="U99" s="47"/>
    </row>
    <row r="100" spans="1:21" ht="14.1" customHeight="1" x14ac:dyDescent="0.25">
      <c r="A100">
        <f t="shared" si="2"/>
        <v>66</v>
      </c>
      <c r="B100" s="126"/>
      <c r="C100" s="126"/>
      <c r="D100" s="126">
        <v>1</v>
      </c>
      <c r="E100" s="58" t="s">
        <v>6311</v>
      </c>
      <c r="F100" t="s">
        <v>488</v>
      </c>
      <c r="G100" t="s">
        <v>5991</v>
      </c>
      <c r="H100" s="1" t="s">
        <v>506</v>
      </c>
      <c r="I100"/>
      <c r="J100" s="13">
        <v>75</v>
      </c>
      <c r="K100" s="13"/>
      <c r="L100" s="13"/>
      <c r="M100" t="s">
        <v>490</v>
      </c>
      <c r="N100" s="15" t="s">
        <v>6312</v>
      </c>
      <c r="O100" s="14" t="s">
        <v>64</v>
      </c>
      <c r="P100" t="s">
        <v>18</v>
      </c>
      <c r="Q100" t="s">
        <v>58</v>
      </c>
      <c r="R100" t="s">
        <v>6313</v>
      </c>
      <c r="S100" s="36" t="s">
        <v>6314</v>
      </c>
      <c r="T100" s="36" t="s">
        <v>6315</v>
      </c>
      <c r="U100" s="47"/>
    </row>
    <row r="101" spans="1:21" ht="14.1" customHeight="1" x14ac:dyDescent="0.25">
      <c r="A101" s="126"/>
      <c r="B101" s="126"/>
      <c r="C101" s="126"/>
      <c r="D101" s="126"/>
      <c r="F101" s="47"/>
      <c r="G101" s="3" t="s">
        <v>6071</v>
      </c>
      <c r="H101" s="20"/>
      <c r="I101" s="20"/>
      <c r="J101" s="21">
        <f>SUM(solgt!J94:J100)</f>
        <v>505</v>
      </c>
      <c r="K101" s="13">
        <f>solgt!J101+150</f>
        <v>655</v>
      </c>
      <c r="L101" s="21" t="s">
        <v>6072</v>
      </c>
      <c r="M101" s="47"/>
      <c r="N101" s="64"/>
      <c r="O101" s="47"/>
      <c r="P101" s="47"/>
      <c r="Q101" s="47"/>
      <c r="R101" s="36"/>
      <c r="S101" s="36"/>
    </row>
    <row r="102" spans="1:21" ht="14.1" customHeight="1" x14ac:dyDescent="0.25">
      <c r="A102" s="126"/>
      <c r="B102" s="126"/>
      <c r="C102" s="126"/>
      <c r="D102" s="126"/>
      <c r="E102" s="214" t="s">
        <v>6316</v>
      </c>
      <c r="F102" s="47"/>
      <c r="G102" s="77"/>
      <c r="H102" s="20"/>
      <c r="I102" s="20"/>
      <c r="J102" s="21"/>
      <c r="K102" s="13"/>
      <c r="L102" s="21"/>
      <c r="M102" s="47"/>
      <c r="N102" s="64"/>
      <c r="O102" s="47"/>
      <c r="P102" s="47"/>
      <c r="Q102" s="47"/>
      <c r="R102" s="36"/>
      <c r="S102" s="36"/>
    </row>
    <row r="103" spans="1:21" ht="14.1" customHeight="1" x14ac:dyDescent="0.25">
      <c r="A103" s="215">
        <f>A93+1</f>
        <v>16</v>
      </c>
      <c r="B103" s="126"/>
      <c r="C103" s="126"/>
      <c r="D103" s="126"/>
      <c r="E103" t="s">
        <v>6317</v>
      </c>
      <c r="F103" s="47"/>
      <c r="G103" s="77"/>
      <c r="H103" s="20"/>
      <c r="I103" s="20"/>
      <c r="J103" s="21"/>
      <c r="K103" s="13"/>
      <c r="L103" s="21"/>
      <c r="M103" s="47"/>
      <c r="N103" s="64"/>
      <c r="O103" s="47"/>
      <c r="P103" s="47"/>
      <c r="Q103" s="47"/>
      <c r="R103" s="36"/>
      <c r="S103" s="36"/>
    </row>
    <row r="104" spans="1:21" ht="14.1" customHeight="1" x14ac:dyDescent="0.25">
      <c r="A104">
        <f>A100+1</f>
        <v>67</v>
      </c>
      <c r="B104" s="126"/>
      <c r="C104" s="126"/>
      <c r="D104" s="126"/>
      <c r="E104" s="58" t="s">
        <v>6318</v>
      </c>
      <c r="F104" t="s">
        <v>386</v>
      </c>
      <c r="G104" t="s">
        <v>6319</v>
      </c>
      <c r="H104" s="1">
        <v>1981</v>
      </c>
      <c r="I104"/>
      <c r="J104" s="61">
        <v>100</v>
      </c>
      <c r="K104" s="21"/>
      <c r="L104" s="13"/>
      <c r="M104" s="21"/>
      <c r="N104" s="47"/>
      <c r="O104" s="64" t="s">
        <v>64</v>
      </c>
      <c r="P104" s="47" t="s">
        <v>18</v>
      </c>
      <c r="Q104" s="47" t="s">
        <v>6320</v>
      </c>
      <c r="R104" s="36"/>
      <c r="S104" s="47"/>
    </row>
    <row r="105" spans="1:21" ht="14.1" customHeight="1" x14ac:dyDescent="0.2">
      <c r="A105">
        <f>A104+1</f>
        <v>68</v>
      </c>
      <c r="B105" s="126"/>
      <c r="C105" s="126"/>
      <c r="D105" s="126"/>
      <c r="E105" s="58" t="s">
        <v>6321</v>
      </c>
      <c r="F105" t="s">
        <v>386</v>
      </c>
      <c r="G105" t="s">
        <v>1569</v>
      </c>
      <c r="H105" s="1">
        <v>1972</v>
      </c>
      <c r="I105"/>
      <c r="J105" s="13">
        <v>60</v>
      </c>
      <c r="K105" s="13"/>
      <c r="L105" s="13"/>
      <c r="M105" t="s">
        <v>30</v>
      </c>
      <c r="N105" s="65" t="s">
        <v>6322</v>
      </c>
      <c r="O105" s="14" t="s">
        <v>32</v>
      </c>
      <c r="P105" t="s">
        <v>18</v>
      </c>
      <c r="Q105" t="s">
        <v>58</v>
      </c>
      <c r="R105" t="s">
        <v>6323</v>
      </c>
      <c r="S105" s="47"/>
    </row>
    <row r="106" spans="1:21" ht="14.1" customHeight="1" x14ac:dyDescent="0.2">
      <c r="A106">
        <f>A105+1</f>
        <v>69</v>
      </c>
      <c r="B106" s="126"/>
      <c r="C106" s="126"/>
      <c r="D106" s="126"/>
      <c r="E106" s="58" t="s">
        <v>6324</v>
      </c>
      <c r="F106" t="s">
        <v>365</v>
      </c>
      <c r="G106" t="s">
        <v>6325</v>
      </c>
      <c r="H106" s="1">
        <v>1976</v>
      </c>
      <c r="I106"/>
      <c r="J106" s="13">
        <v>60</v>
      </c>
      <c r="K106" s="13"/>
      <c r="L106"/>
      <c r="M106" t="s">
        <v>263</v>
      </c>
      <c r="N106" s="15" t="s">
        <v>6326</v>
      </c>
      <c r="O106" s="14" t="s">
        <v>64</v>
      </c>
      <c r="P106" t="s">
        <v>18</v>
      </c>
      <c r="Q106" t="s">
        <v>6327</v>
      </c>
      <c r="R106" t="s">
        <v>6328</v>
      </c>
      <c r="S106" s="47"/>
    </row>
    <row r="107" spans="1:21" ht="14.1" customHeight="1" x14ac:dyDescent="0.2">
      <c r="A107">
        <f>A106+1</f>
        <v>70</v>
      </c>
      <c r="B107" s="126"/>
      <c r="C107" s="126"/>
      <c r="D107" s="126"/>
      <c r="E107" s="58" t="s">
        <v>6329</v>
      </c>
      <c r="F107" t="s">
        <v>5559</v>
      </c>
      <c r="G107" t="s">
        <v>5560</v>
      </c>
      <c r="H107" s="1">
        <v>1985</v>
      </c>
      <c r="I107"/>
      <c r="J107" s="13">
        <v>75</v>
      </c>
      <c r="K107" s="13"/>
      <c r="L107" s="13"/>
      <c r="M107" t="s">
        <v>609</v>
      </c>
      <c r="N107" s="15" t="s">
        <v>6330</v>
      </c>
      <c r="O107" s="14" t="s">
        <v>32</v>
      </c>
      <c r="P107" t="s">
        <v>18</v>
      </c>
      <c r="Q107" t="s">
        <v>33</v>
      </c>
      <c r="R107" t="s">
        <v>6331</v>
      </c>
      <c r="U107" s="47"/>
    </row>
    <row r="108" spans="1:21" ht="14.1" customHeight="1" x14ac:dyDescent="0.2">
      <c r="A108">
        <f>A107+1</f>
        <v>71</v>
      </c>
      <c r="B108" s="126"/>
      <c r="C108" s="126"/>
      <c r="D108" s="126"/>
      <c r="E108" s="58" t="s">
        <v>6332</v>
      </c>
      <c r="F108" t="s">
        <v>1606</v>
      </c>
      <c r="G108" t="s">
        <v>6333</v>
      </c>
      <c r="H108" s="1">
        <v>1986</v>
      </c>
      <c r="I108"/>
      <c r="J108" s="13">
        <v>120</v>
      </c>
      <c r="K108" s="13"/>
      <c r="L108" s="13"/>
      <c r="M108" t="s">
        <v>6334</v>
      </c>
      <c r="N108" s="65" t="s">
        <v>6335</v>
      </c>
      <c r="O108" s="14" t="s">
        <v>163</v>
      </c>
      <c r="P108" t="s">
        <v>18</v>
      </c>
      <c r="Q108" t="s">
        <v>6336</v>
      </c>
      <c r="R108" t="s">
        <v>6337</v>
      </c>
      <c r="U108" s="47"/>
    </row>
    <row r="109" spans="1:21" ht="14.1" customHeight="1" x14ac:dyDescent="0.2">
      <c r="A109">
        <f>A108+1</f>
        <v>72</v>
      </c>
      <c r="B109" s="126"/>
      <c r="C109" s="126"/>
      <c r="D109" s="126"/>
      <c r="E109" s="58" t="s">
        <v>6251</v>
      </c>
      <c r="F109" t="s">
        <v>4309</v>
      </c>
      <c r="G109" t="s">
        <v>6338</v>
      </c>
      <c r="H109" s="1">
        <v>1990</v>
      </c>
      <c r="I109"/>
      <c r="J109" s="13">
        <v>175</v>
      </c>
      <c r="K109" s="13"/>
      <c r="L109" s="13"/>
      <c r="M109" t="s">
        <v>121</v>
      </c>
      <c r="N109" t="s">
        <v>6339</v>
      </c>
      <c r="O109" s="14" t="s">
        <v>123</v>
      </c>
      <c r="P109" t="s">
        <v>18</v>
      </c>
      <c r="Q109" t="s">
        <v>33</v>
      </c>
      <c r="R109" t="s">
        <v>6340</v>
      </c>
      <c r="U109" s="47"/>
    </row>
    <row r="110" spans="1:21" ht="14.1" customHeight="1" x14ac:dyDescent="0.2">
      <c r="A110" s="126"/>
      <c r="B110" s="126"/>
      <c r="C110" s="126"/>
      <c r="D110" s="126"/>
      <c r="G110" s="3" t="s">
        <v>1731</v>
      </c>
      <c r="H110"/>
      <c r="I110"/>
      <c r="J110" s="13">
        <f>SUM(solgt!J104:J109)</f>
        <v>590</v>
      </c>
      <c r="K110" s="21">
        <f>solgt!J110+150</f>
        <v>740</v>
      </c>
      <c r="L110" s="58" t="s">
        <v>6072</v>
      </c>
      <c r="M110" s="190"/>
      <c r="N110" s="15"/>
      <c r="O110" s="14"/>
      <c r="S110" s="47"/>
    </row>
    <row r="111" spans="1:21" ht="14.1" customHeight="1" x14ac:dyDescent="0.2">
      <c r="A111" s="126"/>
      <c r="B111" s="126"/>
      <c r="C111" s="126"/>
      <c r="D111" s="126"/>
      <c r="E111" t="s">
        <v>6341</v>
      </c>
      <c r="G111" s="77"/>
      <c r="H111"/>
      <c r="I111"/>
      <c r="J111" s="13"/>
      <c r="K111" s="21"/>
      <c r="L111" s="58"/>
      <c r="M111" s="190"/>
      <c r="N111" s="15"/>
      <c r="O111" s="14"/>
      <c r="S111" s="47"/>
    </row>
    <row r="112" spans="1:21" ht="14.1" customHeight="1" x14ac:dyDescent="0.2">
      <c r="A112" s="215">
        <f>A103+1</f>
        <v>17</v>
      </c>
      <c r="B112" s="126"/>
      <c r="C112" s="126"/>
      <c r="D112" s="126"/>
      <c r="E112" t="s">
        <v>6342</v>
      </c>
      <c r="G112" s="77"/>
      <c r="H112"/>
      <c r="I112"/>
      <c r="J112" s="13"/>
      <c r="K112" s="21"/>
      <c r="L112" s="58"/>
      <c r="M112" s="190"/>
      <c r="N112" s="15"/>
      <c r="O112" s="14"/>
      <c r="S112" s="47"/>
    </row>
    <row r="113" spans="1:23" ht="14.1" customHeight="1" x14ac:dyDescent="0.2">
      <c r="A113">
        <f>A109+1</f>
        <v>73</v>
      </c>
      <c r="B113" s="126"/>
      <c r="C113" s="126"/>
      <c r="D113" s="126"/>
      <c r="F113" s="2" t="s">
        <v>599</v>
      </c>
      <c r="G113" s="2" t="s">
        <v>1184</v>
      </c>
      <c r="H113" s="1">
        <v>1975</v>
      </c>
      <c r="I113"/>
      <c r="J113">
        <v>70</v>
      </c>
      <c r="K113">
        <f>solgt!J113+105</f>
        <v>175</v>
      </c>
      <c r="L113" s="58" t="s">
        <v>6072</v>
      </c>
      <c r="M113" t="s">
        <v>1185</v>
      </c>
      <c r="N113" s="16" t="s">
        <v>1186</v>
      </c>
      <c r="O113" t="s">
        <v>17</v>
      </c>
      <c r="P113" t="s">
        <v>955</v>
      </c>
      <c r="Q113" t="s">
        <v>1187</v>
      </c>
      <c r="R113" t="s">
        <v>1188</v>
      </c>
      <c r="S113" t="s">
        <v>1189</v>
      </c>
      <c r="T113" t="s">
        <v>1190</v>
      </c>
    </row>
    <row r="114" spans="1:23" ht="14.1" customHeight="1" x14ac:dyDescent="0.2">
      <c r="B114" s="126"/>
      <c r="C114" s="126"/>
      <c r="D114" s="126"/>
      <c r="E114" s="139">
        <v>41765</v>
      </c>
      <c r="F114" s="2"/>
      <c r="G114" s="2"/>
      <c r="H114"/>
      <c r="I114"/>
      <c r="L114"/>
      <c r="N114" s="16"/>
    </row>
    <row r="115" spans="1:23" ht="14.1" customHeight="1" x14ac:dyDescent="0.2">
      <c r="A115" s="215">
        <f>A112+1</f>
        <v>18</v>
      </c>
      <c r="B115" s="126"/>
      <c r="C115" s="126"/>
      <c r="D115" s="126"/>
      <c r="E115" s="179" t="s">
        <v>6343</v>
      </c>
      <c r="F115" t="s">
        <v>6344</v>
      </c>
      <c r="H115"/>
      <c r="I115"/>
      <c r="L115" s="129"/>
    </row>
    <row r="116" spans="1:23" ht="14.1" customHeight="1" x14ac:dyDescent="0.2">
      <c r="A116">
        <f>A113+1</f>
        <v>74</v>
      </c>
      <c r="B116" s="126"/>
      <c r="C116" s="126"/>
      <c r="D116" s="126"/>
      <c r="E116" s="1" t="s">
        <v>6345</v>
      </c>
      <c r="F116" t="s">
        <v>337</v>
      </c>
      <c r="G116" t="s">
        <v>6346</v>
      </c>
      <c r="H116" s="1">
        <v>1981</v>
      </c>
      <c r="I116"/>
      <c r="J116" s="13">
        <v>60</v>
      </c>
      <c r="K116" s="13"/>
      <c r="L116" s="13"/>
      <c r="M116" t="s">
        <v>6347</v>
      </c>
      <c r="N116" s="65" t="s">
        <v>6348</v>
      </c>
      <c r="O116" s="14" t="s">
        <v>194</v>
      </c>
      <c r="P116" t="s">
        <v>18</v>
      </c>
      <c r="Q116" t="s">
        <v>58</v>
      </c>
      <c r="R116" t="s">
        <v>6349</v>
      </c>
    </row>
    <row r="117" spans="1:23" ht="14.1" customHeight="1" x14ac:dyDescent="0.2">
      <c r="A117">
        <f>A116+1</f>
        <v>75</v>
      </c>
      <c r="B117" s="126"/>
      <c r="C117" s="126"/>
      <c r="D117" s="126"/>
      <c r="E117" s="1" t="s">
        <v>6350</v>
      </c>
      <c r="F117" t="s">
        <v>6351</v>
      </c>
      <c r="G117" t="s">
        <v>6352</v>
      </c>
      <c r="H117" s="1">
        <v>1990</v>
      </c>
      <c r="I117"/>
      <c r="J117" s="13">
        <v>40</v>
      </c>
      <c r="K117" s="13"/>
      <c r="L117" s="13"/>
      <c r="M117" t="s">
        <v>538</v>
      </c>
      <c r="N117" s="65" t="s">
        <v>6353</v>
      </c>
      <c r="O117" s="14" t="s">
        <v>64</v>
      </c>
      <c r="P117" t="s">
        <v>18</v>
      </c>
      <c r="Q117" t="s">
        <v>6354</v>
      </c>
      <c r="R117" t="s">
        <v>6355</v>
      </c>
    </row>
    <row r="118" spans="1:23" ht="14.1" customHeight="1" x14ac:dyDescent="0.2">
      <c r="A118" s="126"/>
      <c r="B118" s="126"/>
      <c r="C118" s="126"/>
      <c r="D118" s="126"/>
      <c r="E118" s="1"/>
      <c r="G118" s="3" t="s">
        <v>6071</v>
      </c>
      <c r="H118"/>
      <c r="I118"/>
      <c r="J118" s="61">
        <f>SUM(solgt!J116:J117)</f>
        <v>100</v>
      </c>
      <c r="K118" s="61">
        <f>solgt!J118+105</f>
        <v>205</v>
      </c>
      <c r="L118" s="13" t="s">
        <v>6072</v>
      </c>
      <c r="N118" s="65"/>
      <c r="O118" s="14"/>
    </row>
    <row r="119" spans="1:23" ht="14.1" customHeight="1" x14ac:dyDescent="0.25">
      <c r="A119" s="126"/>
      <c r="B119" s="126"/>
      <c r="C119" s="126"/>
      <c r="D119" s="126"/>
      <c r="E119" s="221" t="s">
        <v>6356</v>
      </c>
      <c r="G119" s="77"/>
      <c r="H119" s="212"/>
      <c r="I119" s="212"/>
      <c r="L119" s="21"/>
      <c r="M119" s="47"/>
      <c r="N119" s="64"/>
      <c r="O119" s="47"/>
      <c r="P119" s="47"/>
      <c r="Q119" s="47"/>
      <c r="R119" s="36"/>
      <c r="S119" s="47"/>
    </row>
    <row r="120" spans="1:23" ht="14.1" customHeight="1" x14ac:dyDescent="0.25">
      <c r="A120" s="215">
        <f>A115+1</f>
        <v>19</v>
      </c>
      <c r="B120" s="126"/>
      <c r="C120" s="126"/>
      <c r="D120" s="126"/>
      <c r="E120" s="2" t="s">
        <v>6357</v>
      </c>
      <c r="F120" s="126"/>
      <c r="G120" s="77"/>
      <c r="H120" s="212"/>
      <c r="I120" s="212"/>
      <c r="J120" s="21"/>
      <c r="K120" s="21"/>
      <c r="L120" s="21"/>
      <c r="M120" s="47"/>
      <c r="N120" s="64"/>
      <c r="O120" s="47"/>
      <c r="P120" s="47"/>
      <c r="Q120" s="47"/>
      <c r="R120" s="36"/>
      <c r="S120" s="47"/>
    </row>
    <row r="121" spans="1:23" ht="15.6" customHeight="1" x14ac:dyDescent="0.2">
      <c r="A121">
        <f>A117+1</f>
        <v>76</v>
      </c>
      <c r="E121" s="58" t="s">
        <v>6249</v>
      </c>
      <c r="F121" s="2" t="s">
        <v>4309</v>
      </c>
      <c r="G121" s="2" t="s">
        <v>6358</v>
      </c>
      <c r="H121" s="1">
        <v>1986</v>
      </c>
      <c r="I121"/>
      <c r="J121" s="13">
        <v>200</v>
      </c>
      <c r="K121" s="13"/>
      <c r="L121" s="13"/>
      <c r="M121" t="s">
        <v>6359</v>
      </c>
      <c r="N121" s="15" t="s">
        <v>6360</v>
      </c>
      <c r="O121" s="14" t="s">
        <v>123</v>
      </c>
      <c r="P121" t="s">
        <v>18</v>
      </c>
      <c r="Q121" t="s">
        <v>33</v>
      </c>
      <c r="R121" t="s">
        <v>6361</v>
      </c>
      <c r="S121" s="18"/>
      <c r="U121" s="18"/>
    </row>
    <row r="122" spans="1:23" ht="15.6" customHeight="1" x14ac:dyDescent="0.2">
      <c r="A122">
        <f>A121+1</f>
        <v>77</v>
      </c>
      <c r="E122" s="58" t="s">
        <v>6362</v>
      </c>
      <c r="F122" s="2" t="s">
        <v>6363</v>
      </c>
      <c r="G122" s="2" t="s">
        <v>6364</v>
      </c>
      <c r="H122" s="1">
        <v>1986</v>
      </c>
      <c r="I122"/>
      <c r="J122" s="13">
        <v>50</v>
      </c>
      <c r="K122" s="13"/>
      <c r="L122" s="13"/>
      <c r="M122" t="s">
        <v>6365</v>
      </c>
      <c r="N122" s="65" t="s">
        <v>6366</v>
      </c>
      <c r="O122" s="14" t="s">
        <v>17</v>
      </c>
      <c r="P122" t="s">
        <v>18</v>
      </c>
      <c r="Q122" t="s">
        <v>33</v>
      </c>
      <c r="R122" t="s">
        <v>6367</v>
      </c>
      <c r="T122" s="190"/>
      <c r="U122" s="18"/>
      <c r="W122" s="18"/>
    </row>
    <row r="123" spans="1:23" ht="15.6" customHeight="1" x14ac:dyDescent="0.2">
      <c r="A123">
        <f>A122+1</f>
        <v>78</v>
      </c>
      <c r="E123" s="58"/>
      <c r="F123" s="2" t="s">
        <v>1727</v>
      </c>
      <c r="G123" s="16" t="s">
        <v>3148</v>
      </c>
      <c r="H123" s="1">
        <v>1979</v>
      </c>
      <c r="I123"/>
      <c r="J123" s="13">
        <v>70</v>
      </c>
      <c r="L123"/>
      <c r="M123" t="s">
        <v>41</v>
      </c>
      <c r="N123" s="16" t="s">
        <v>3149</v>
      </c>
      <c r="O123" t="s">
        <v>194</v>
      </c>
      <c r="Q123" s="16" t="s">
        <v>3008</v>
      </c>
      <c r="R123" t="s">
        <v>3150</v>
      </c>
      <c r="S123" t="s">
        <v>3151</v>
      </c>
      <c r="T123" t="s">
        <v>3152</v>
      </c>
      <c r="U123" s="18"/>
      <c r="W123" s="18"/>
    </row>
    <row r="124" spans="1:23" ht="16.350000000000001" customHeight="1" x14ac:dyDescent="0.2">
      <c r="A124">
        <f>A123+1</f>
        <v>79</v>
      </c>
      <c r="E124" s="58" t="s">
        <v>6368</v>
      </c>
      <c r="F124" s="2" t="s">
        <v>1622</v>
      </c>
      <c r="G124" s="2" t="s">
        <v>983</v>
      </c>
      <c r="H124" s="1">
        <v>1980</v>
      </c>
      <c r="I124"/>
      <c r="J124" s="61">
        <v>60</v>
      </c>
      <c r="K124" s="61"/>
      <c r="L124" s="61"/>
      <c r="M124" t="s">
        <v>30</v>
      </c>
      <c r="N124" t="s">
        <v>979</v>
      </c>
      <c r="O124" t="s">
        <v>32</v>
      </c>
      <c r="P124" t="s">
        <v>921</v>
      </c>
      <c r="Q124" t="s">
        <v>1623</v>
      </c>
      <c r="R124" t="s">
        <v>982</v>
      </c>
      <c r="S124" s="18"/>
      <c r="T124" s="222"/>
      <c r="U124" s="18"/>
    </row>
    <row r="125" spans="1:23" ht="16.350000000000001" customHeight="1" x14ac:dyDescent="0.2">
      <c r="A125">
        <f>A124+1</f>
        <v>80</v>
      </c>
      <c r="E125" s="58" t="s">
        <v>6368</v>
      </c>
      <c r="F125" s="2" t="s">
        <v>1641</v>
      </c>
      <c r="G125" s="2" t="s">
        <v>1642</v>
      </c>
      <c r="H125" s="1">
        <v>1976</v>
      </c>
      <c r="I125"/>
      <c r="J125" s="61">
        <v>50</v>
      </c>
      <c r="K125" s="61"/>
      <c r="L125" s="61"/>
      <c r="M125" t="s">
        <v>1643</v>
      </c>
      <c r="N125" s="16" t="s">
        <v>1644</v>
      </c>
      <c r="O125" t="s">
        <v>646</v>
      </c>
      <c r="P125" t="s">
        <v>1029</v>
      </c>
      <c r="Q125" t="s">
        <v>6369</v>
      </c>
      <c r="S125" s="18"/>
      <c r="T125" s="222"/>
      <c r="U125" s="18"/>
    </row>
    <row r="126" spans="1:23" ht="15.6" customHeight="1" x14ac:dyDescent="0.2">
      <c r="E126" s="2"/>
      <c r="F126" s="2"/>
      <c r="G126" s="3" t="s">
        <v>6370</v>
      </c>
      <c r="H126"/>
      <c r="I126"/>
      <c r="J126" s="120">
        <f>SUM(solgt!J121:J125)</f>
        <v>430</v>
      </c>
      <c r="K126" s="120">
        <f>solgt!J126+135</f>
        <v>565</v>
      </c>
      <c r="L126" s="132" t="s">
        <v>6072</v>
      </c>
      <c r="S126" s="18"/>
    </row>
    <row r="127" spans="1:23" ht="15.6" customHeight="1" x14ac:dyDescent="0.2">
      <c r="A127" s="62">
        <f>A120+1</f>
        <v>20</v>
      </c>
      <c r="E127" t="s">
        <v>6371</v>
      </c>
      <c r="F127" t="s">
        <v>6372</v>
      </c>
      <c r="G127" s="2"/>
      <c r="H127"/>
      <c r="I127"/>
      <c r="J127" s="61"/>
      <c r="K127" s="61"/>
      <c r="L127" s="129"/>
      <c r="S127" s="18"/>
    </row>
    <row r="128" spans="1:23" ht="15.6" customHeight="1" x14ac:dyDescent="0.2">
      <c r="A128">
        <f>A125+1</f>
        <v>81</v>
      </c>
      <c r="E128">
        <v>61</v>
      </c>
      <c r="F128" t="s">
        <v>3862</v>
      </c>
      <c r="G128" t="s">
        <v>3863</v>
      </c>
      <c r="H128" s="1">
        <v>1990</v>
      </c>
      <c r="I128"/>
      <c r="J128" s="13">
        <v>60</v>
      </c>
      <c r="K128" s="13"/>
      <c r="L128" s="13"/>
      <c r="M128" t="s">
        <v>30</v>
      </c>
      <c r="N128" s="65" t="s">
        <v>6373</v>
      </c>
      <c r="P128" t="s">
        <v>18</v>
      </c>
      <c r="Q128" t="s">
        <v>33</v>
      </c>
      <c r="R128" t="s">
        <v>6374</v>
      </c>
      <c r="S128" s="18"/>
      <c r="T128" s="222"/>
      <c r="U128" s="18"/>
    </row>
    <row r="129" spans="1:24" ht="15.6" customHeight="1" x14ac:dyDescent="0.2">
      <c r="A129">
        <f>A128+1</f>
        <v>82</v>
      </c>
      <c r="E129" s="2">
        <v>6</v>
      </c>
      <c r="F129" s="2" t="s">
        <v>2043</v>
      </c>
      <c r="G129" s="2" t="s">
        <v>2152</v>
      </c>
      <c r="H129" s="58">
        <v>1973</v>
      </c>
      <c r="I129" s="58"/>
      <c r="J129" s="13">
        <v>50</v>
      </c>
      <c r="K129" s="13"/>
      <c r="L129" s="13"/>
      <c r="M129" s="2"/>
      <c r="N129" s="2"/>
      <c r="O129" s="2" t="s">
        <v>64</v>
      </c>
      <c r="P129" t="s">
        <v>2153</v>
      </c>
      <c r="Q129" t="s">
        <v>2154</v>
      </c>
      <c r="R129" t="s">
        <v>2155</v>
      </c>
      <c r="S129" s="18"/>
      <c r="T129" s="222"/>
      <c r="U129" s="18"/>
    </row>
    <row r="130" spans="1:24" ht="15.6" customHeight="1" x14ac:dyDescent="0.2">
      <c r="A130">
        <f>A129+1</f>
        <v>83</v>
      </c>
      <c r="E130" s="2">
        <v>4</v>
      </c>
      <c r="F130" s="2" t="s">
        <v>1245</v>
      </c>
      <c r="G130" s="2" t="s">
        <v>2108</v>
      </c>
      <c r="H130" s="58">
        <v>1980</v>
      </c>
      <c r="I130" s="58"/>
      <c r="J130" s="13">
        <v>50</v>
      </c>
      <c r="K130" s="13"/>
      <c r="L130" s="13"/>
      <c r="M130" s="2" t="s">
        <v>133</v>
      </c>
      <c r="N130" s="68" t="s">
        <v>2109</v>
      </c>
      <c r="O130" s="2" t="s">
        <v>32</v>
      </c>
      <c r="P130" t="s">
        <v>2110</v>
      </c>
      <c r="Q130" t="s">
        <v>2111</v>
      </c>
      <c r="R130" t="s">
        <v>2112</v>
      </c>
      <c r="S130" t="s">
        <v>2113</v>
      </c>
      <c r="T130" t="s">
        <v>2114</v>
      </c>
      <c r="U130" s="18"/>
    </row>
    <row r="131" spans="1:24" ht="15.6" customHeight="1" x14ac:dyDescent="0.2">
      <c r="A131">
        <f>A130+1</f>
        <v>84</v>
      </c>
      <c r="E131">
        <v>51</v>
      </c>
      <c r="F131" t="s">
        <v>1760</v>
      </c>
      <c r="G131" t="s">
        <v>5562</v>
      </c>
      <c r="H131" s="1">
        <v>1978</v>
      </c>
      <c r="I131"/>
      <c r="J131" s="13">
        <v>75</v>
      </c>
      <c r="K131" s="13"/>
      <c r="L131" s="13"/>
      <c r="M131" t="s">
        <v>224</v>
      </c>
      <c r="N131" s="65" t="s">
        <v>6375</v>
      </c>
      <c r="O131" s="14" t="s">
        <v>17</v>
      </c>
      <c r="P131" t="s">
        <v>18</v>
      </c>
      <c r="Q131" t="s">
        <v>6376</v>
      </c>
      <c r="R131" t="s">
        <v>6377</v>
      </c>
      <c r="S131" s="18"/>
      <c r="T131" s="222"/>
      <c r="U131" s="18"/>
    </row>
    <row r="132" spans="1:24" ht="15.6" customHeight="1" x14ac:dyDescent="0.2">
      <c r="A132">
        <f>A131+1</f>
        <v>85</v>
      </c>
      <c r="E132" s="2">
        <v>5</v>
      </c>
      <c r="F132" s="2" t="s">
        <v>1196</v>
      </c>
      <c r="G132" s="2" t="s">
        <v>2202</v>
      </c>
      <c r="H132" s="58">
        <v>1980</v>
      </c>
      <c r="I132" s="58"/>
      <c r="J132" s="13">
        <v>70</v>
      </c>
      <c r="K132" s="58"/>
      <c r="L132"/>
      <c r="M132" s="16" t="s">
        <v>30</v>
      </c>
      <c r="N132" t="s">
        <v>2203</v>
      </c>
      <c r="O132" t="s">
        <v>32</v>
      </c>
      <c r="P132" t="s">
        <v>2204</v>
      </c>
      <c r="S132" t="s">
        <v>1201</v>
      </c>
      <c r="T132" s="129" t="s">
        <v>2205</v>
      </c>
      <c r="U132" s="18"/>
      <c r="V132" s="222"/>
      <c r="W132" s="18"/>
    </row>
    <row r="133" spans="1:24" ht="15.6" customHeight="1" x14ac:dyDescent="0.2">
      <c r="A133">
        <f>A132+1</f>
        <v>86</v>
      </c>
      <c r="E133" s="2">
        <v>6</v>
      </c>
      <c r="F133" s="2" t="s">
        <v>1196</v>
      </c>
      <c r="G133" s="2" t="s">
        <v>2206</v>
      </c>
      <c r="H133" s="58">
        <v>1982</v>
      </c>
      <c r="I133" s="58"/>
      <c r="J133" s="13">
        <v>60</v>
      </c>
      <c r="K133" s="58"/>
      <c r="L133"/>
      <c r="M133" s="16" t="s">
        <v>30</v>
      </c>
      <c r="N133" s="16" t="s">
        <v>6378</v>
      </c>
      <c r="O133" t="s">
        <v>32</v>
      </c>
      <c r="P133" t="s">
        <v>632</v>
      </c>
      <c r="S133" t="s">
        <v>2207</v>
      </c>
      <c r="U133" s="18"/>
      <c r="V133" s="222"/>
      <c r="W133" s="18"/>
    </row>
    <row r="134" spans="1:24" ht="15.6" customHeight="1" x14ac:dyDescent="0.2">
      <c r="G134" s="3" t="s">
        <v>6379</v>
      </c>
      <c r="H134"/>
      <c r="I134"/>
      <c r="J134" s="13">
        <f>SUM(solgt!J128:J133)</f>
        <v>365</v>
      </c>
      <c r="K134" s="191">
        <f>solgt!J134+135</f>
        <v>500</v>
      </c>
      <c r="L134" s="13" t="s">
        <v>6072</v>
      </c>
      <c r="M134" s="14"/>
      <c r="Q134" s="190"/>
      <c r="R134" s="222"/>
      <c r="S134" s="18"/>
    </row>
    <row r="135" spans="1:24" ht="15.6" customHeight="1" x14ac:dyDescent="0.2">
      <c r="A135" s="62">
        <f>A127+1</f>
        <v>21</v>
      </c>
      <c r="E135" t="s">
        <v>6380</v>
      </c>
      <c r="G135" s="2"/>
      <c r="H135"/>
      <c r="I135"/>
      <c r="J135" s="13"/>
      <c r="K135" s="191"/>
      <c r="L135" s="13"/>
      <c r="M135" s="14"/>
      <c r="Q135" s="190"/>
      <c r="R135" s="222"/>
      <c r="S135" s="18"/>
    </row>
    <row r="136" spans="1:24" ht="15.6" customHeight="1" x14ac:dyDescent="0.2">
      <c r="A136">
        <f>A133+1</f>
        <v>87</v>
      </c>
      <c r="F136" t="s">
        <v>3553</v>
      </c>
      <c r="G136" t="s">
        <v>3554</v>
      </c>
      <c r="H136" s="1">
        <v>1980</v>
      </c>
      <c r="I136"/>
      <c r="J136" s="61">
        <v>350</v>
      </c>
      <c r="K136" s="61">
        <v>440</v>
      </c>
      <c r="L136" s="124" t="s">
        <v>6072</v>
      </c>
      <c r="M136" t="s">
        <v>601</v>
      </c>
      <c r="N136" s="16" t="s">
        <v>3555</v>
      </c>
      <c r="O136" t="s">
        <v>123</v>
      </c>
      <c r="P136" t="s">
        <v>2204</v>
      </c>
      <c r="T136" s="190"/>
      <c r="U136" s="222"/>
      <c r="V136" s="18"/>
    </row>
    <row r="137" spans="1:24" ht="15.6" customHeight="1" x14ac:dyDescent="0.2">
      <c r="A137" s="62">
        <f t="shared" ref="A137:A142" si="3">A135+1</f>
        <v>22</v>
      </c>
      <c r="E137" t="s">
        <v>6381</v>
      </c>
      <c r="H137"/>
      <c r="I137"/>
      <c r="J137" s="61"/>
      <c r="K137" s="61"/>
      <c r="L137" s="124"/>
      <c r="N137" s="16"/>
      <c r="T137" s="190"/>
      <c r="U137" s="222"/>
      <c r="V137" s="18"/>
    </row>
    <row r="138" spans="1:24" ht="15.6" customHeight="1" x14ac:dyDescent="0.2">
      <c r="A138">
        <f t="shared" si="3"/>
        <v>88</v>
      </c>
      <c r="F138" s="2" t="s">
        <v>2139</v>
      </c>
      <c r="G138" s="2" t="s">
        <v>2140</v>
      </c>
      <c r="H138" s="58">
        <v>1989</v>
      </c>
      <c r="I138" s="58"/>
      <c r="J138" s="120">
        <v>200</v>
      </c>
      <c r="K138" s="120">
        <v>290</v>
      </c>
      <c r="L138" s="124" t="s">
        <v>6072</v>
      </c>
      <c r="M138" t="s">
        <v>2141</v>
      </c>
      <c r="N138" s="2" t="s">
        <v>2142</v>
      </c>
      <c r="O138" s="2" t="s">
        <v>64</v>
      </c>
      <c r="S138" t="s">
        <v>2143</v>
      </c>
      <c r="T138" t="s">
        <v>2144</v>
      </c>
      <c r="U138" t="s">
        <v>2145</v>
      </c>
      <c r="V138" s="190"/>
      <c r="W138" s="222"/>
      <c r="X138" s="18"/>
    </row>
    <row r="139" spans="1:24" ht="15.6" customHeight="1" x14ac:dyDescent="0.2">
      <c r="A139" s="62">
        <f t="shared" si="3"/>
        <v>23</v>
      </c>
      <c r="E139" t="s">
        <v>6382</v>
      </c>
      <c r="F139" t="s">
        <v>6383</v>
      </c>
      <c r="H139"/>
      <c r="I139"/>
      <c r="J139" s="61"/>
      <c r="K139" s="61"/>
      <c r="L139" s="124"/>
      <c r="N139" s="16"/>
      <c r="T139" s="190"/>
      <c r="U139" s="222"/>
      <c r="V139" s="18"/>
    </row>
    <row r="140" spans="1:24" ht="15.6" customHeight="1" x14ac:dyDescent="0.2">
      <c r="A140">
        <f t="shared" si="3"/>
        <v>89</v>
      </c>
      <c r="F140" t="s">
        <v>4775</v>
      </c>
      <c r="G140" t="s">
        <v>4776</v>
      </c>
      <c r="H140" s="1">
        <v>1987</v>
      </c>
      <c r="I140"/>
      <c r="J140" s="61">
        <v>1200</v>
      </c>
      <c r="K140" s="61"/>
      <c r="L140" s="2" t="s">
        <v>6384</v>
      </c>
      <c r="M140" t="s">
        <v>4777</v>
      </c>
      <c r="N140" t="s">
        <v>4778</v>
      </c>
      <c r="O140" t="s">
        <v>123</v>
      </c>
      <c r="P140" t="s">
        <v>1042</v>
      </c>
      <c r="Q140" t="s">
        <v>4779</v>
      </c>
      <c r="S140" t="s">
        <v>4780</v>
      </c>
      <c r="T140" t="s">
        <v>4781</v>
      </c>
      <c r="U140" t="s">
        <v>4782</v>
      </c>
      <c r="V140" t="s">
        <v>4783</v>
      </c>
      <c r="W140" t="s">
        <v>4784</v>
      </c>
    </row>
    <row r="141" spans="1:24" ht="15.6" customHeight="1" x14ac:dyDescent="0.2">
      <c r="A141" s="62">
        <f t="shared" si="3"/>
        <v>24</v>
      </c>
      <c r="E141" t="s">
        <v>6385</v>
      </c>
      <c r="F141" t="s">
        <v>6386</v>
      </c>
      <c r="H141"/>
      <c r="I141"/>
      <c r="J141" s="61"/>
      <c r="K141" s="61"/>
      <c r="L141" s="124"/>
    </row>
    <row r="142" spans="1:24" ht="15.6" customHeight="1" x14ac:dyDescent="0.2">
      <c r="A142">
        <f t="shared" si="3"/>
        <v>90</v>
      </c>
      <c r="E142">
        <v>24</v>
      </c>
      <c r="F142" t="s">
        <v>131</v>
      </c>
      <c r="G142" t="s">
        <v>6387</v>
      </c>
      <c r="H142" s="1">
        <v>1991</v>
      </c>
      <c r="I142"/>
      <c r="J142" s="13">
        <v>100</v>
      </c>
      <c r="K142" s="13"/>
      <c r="L142" s="13"/>
      <c r="M142" t="s">
        <v>133</v>
      </c>
      <c r="N142" s="15" t="s">
        <v>6388</v>
      </c>
      <c r="O142" s="14" t="s">
        <v>32</v>
      </c>
      <c r="P142" t="s">
        <v>18</v>
      </c>
      <c r="Q142" t="s">
        <v>33</v>
      </c>
      <c r="S142" t="s">
        <v>6389</v>
      </c>
    </row>
    <row r="143" spans="1:24" ht="15.6" customHeight="1" x14ac:dyDescent="0.2">
      <c r="A143">
        <f t="shared" ref="A143:A148" si="4">A142+1</f>
        <v>91</v>
      </c>
      <c r="E143">
        <v>25</v>
      </c>
      <c r="F143" t="s">
        <v>6390</v>
      </c>
      <c r="G143" t="s">
        <v>6391</v>
      </c>
      <c r="H143" s="1">
        <v>1990</v>
      </c>
      <c r="I143"/>
      <c r="J143" s="13">
        <v>150</v>
      </c>
      <c r="K143" s="13"/>
      <c r="L143" s="13"/>
      <c r="M143" t="s">
        <v>30</v>
      </c>
      <c r="N143" s="65" t="s">
        <v>6392</v>
      </c>
      <c r="O143" s="14" t="s">
        <v>123</v>
      </c>
      <c r="P143" t="s">
        <v>18</v>
      </c>
      <c r="Q143" t="s">
        <v>129</v>
      </c>
      <c r="S143" t="s">
        <v>6393</v>
      </c>
    </row>
    <row r="144" spans="1:24" ht="15.6" customHeight="1" x14ac:dyDescent="0.2">
      <c r="A144">
        <f t="shared" si="4"/>
        <v>92</v>
      </c>
      <c r="E144" s="28">
        <v>23</v>
      </c>
      <c r="F144" s="28" t="s">
        <v>2965</v>
      </c>
      <c r="G144" s="29" t="s">
        <v>6394</v>
      </c>
      <c r="H144" s="30">
        <v>1990</v>
      </c>
      <c r="I144" s="30"/>
      <c r="J144" s="26">
        <v>100</v>
      </c>
      <c r="K144" s="26"/>
      <c r="L144" s="26"/>
      <c r="M144" s="28" t="s">
        <v>111</v>
      </c>
      <c r="N144" s="27" t="s">
        <v>6395</v>
      </c>
      <c r="O144" s="28" t="s">
        <v>1269</v>
      </c>
      <c r="P144" s="28" t="s">
        <v>745</v>
      </c>
      <c r="Q144" s="2"/>
      <c r="R144" s="2"/>
      <c r="S144" s="25" t="s">
        <v>6396</v>
      </c>
    </row>
    <row r="145" spans="1:24" ht="15.6" customHeight="1" x14ac:dyDescent="0.2">
      <c r="A145">
        <f t="shared" si="4"/>
        <v>93</v>
      </c>
      <c r="E145">
        <v>50</v>
      </c>
      <c r="F145" t="s">
        <v>2965</v>
      </c>
      <c r="G145" t="s">
        <v>6397</v>
      </c>
      <c r="H145" s="1">
        <v>1989</v>
      </c>
      <c r="I145"/>
      <c r="J145" s="13">
        <v>60</v>
      </c>
      <c r="K145" s="13"/>
      <c r="L145" s="13"/>
      <c r="M145" t="s">
        <v>111</v>
      </c>
      <c r="N145" s="15" t="s">
        <v>6398</v>
      </c>
      <c r="O145" s="14" t="s">
        <v>32</v>
      </c>
      <c r="P145" t="s">
        <v>18</v>
      </c>
      <c r="Q145" t="s">
        <v>58</v>
      </c>
      <c r="S145" t="s">
        <v>5126</v>
      </c>
    </row>
    <row r="146" spans="1:24" ht="15.6" customHeight="1" x14ac:dyDescent="0.2">
      <c r="A146">
        <f t="shared" si="4"/>
        <v>94</v>
      </c>
      <c r="E146">
        <v>9</v>
      </c>
      <c r="F146" t="s">
        <v>2965</v>
      </c>
      <c r="G146" t="s">
        <v>5058</v>
      </c>
      <c r="H146" s="1">
        <v>1987</v>
      </c>
      <c r="I146"/>
      <c r="J146" s="13">
        <v>60</v>
      </c>
      <c r="L146" s="124"/>
    </row>
    <row r="147" spans="1:24" ht="15.6" customHeight="1" x14ac:dyDescent="0.2">
      <c r="A147">
        <f t="shared" si="4"/>
        <v>95</v>
      </c>
      <c r="E147">
        <v>58</v>
      </c>
      <c r="F147" t="s">
        <v>6399</v>
      </c>
      <c r="G147" t="s">
        <v>6400</v>
      </c>
      <c r="H147" s="1">
        <v>1983</v>
      </c>
      <c r="I147"/>
      <c r="J147" s="13">
        <v>50</v>
      </c>
      <c r="K147" s="13"/>
      <c r="L147" s="13"/>
      <c r="M147" t="s">
        <v>609</v>
      </c>
      <c r="N147" s="15" t="s">
        <v>6401</v>
      </c>
      <c r="O147" s="14" t="s">
        <v>57</v>
      </c>
      <c r="P147" t="s">
        <v>18</v>
      </c>
      <c r="Q147" t="s">
        <v>6402</v>
      </c>
      <c r="R147" t="s">
        <v>6402</v>
      </c>
    </row>
    <row r="148" spans="1:24" ht="15.6" customHeight="1" x14ac:dyDescent="0.2">
      <c r="A148">
        <f t="shared" si="4"/>
        <v>96</v>
      </c>
      <c r="E148">
        <f>E147+1</f>
        <v>59</v>
      </c>
      <c r="F148" t="s">
        <v>1591</v>
      </c>
      <c r="G148" t="s">
        <v>5071</v>
      </c>
      <c r="H148" s="1">
        <v>1986</v>
      </c>
      <c r="I148"/>
      <c r="J148" s="13">
        <v>60</v>
      </c>
      <c r="K148" s="13"/>
      <c r="L148" s="13"/>
      <c r="M148" t="s">
        <v>6403</v>
      </c>
      <c r="N148" t="s">
        <v>6404</v>
      </c>
      <c r="O148" s="14" t="s">
        <v>17</v>
      </c>
      <c r="P148" t="s">
        <v>18</v>
      </c>
      <c r="Q148" t="s">
        <v>6405</v>
      </c>
      <c r="S148" t="s">
        <v>5072</v>
      </c>
    </row>
    <row r="149" spans="1:24" ht="15.6" customHeight="1" x14ac:dyDescent="0.2">
      <c r="G149" s="3" t="s">
        <v>6370</v>
      </c>
      <c r="H149"/>
      <c r="I149"/>
      <c r="J149" s="61">
        <f>SUM(J142:J148)</f>
        <v>580</v>
      </c>
      <c r="K149" s="61">
        <v>580</v>
      </c>
      <c r="L149" s="13" t="s">
        <v>6406</v>
      </c>
      <c r="O149" s="14"/>
    </row>
    <row r="150" spans="1:24" ht="15.6" customHeight="1" x14ac:dyDescent="0.2">
      <c r="A150" s="62">
        <f>A141+1</f>
        <v>25</v>
      </c>
      <c r="E150" t="s">
        <v>6407</v>
      </c>
      <c r="F150" t="s">
        <v>6408</v>
      </c>
      <c r="H150"/>
      <c r="I150"/>
      <c r="J150" s="61"/>
      <c r="K150" s="61"/>
      <c r="L150" s="124"/>
    </row>
    <row r="151" spans="1:24" ht="15.6" customHeight="1" x14ac:dyDescent="0.2">
      <c r="A151">
        <f>A148+1</f>
        <v>97</v>
      </c>
      <c r="E151" s="1" t="s">
        <v>6409</v>
      </c>
      <c r="F151" t="s">
        <v>4775</v>
      </c>
      <c r="G151" t="s">
        <v>4785</v>
      </c>
      <c r="H151" s="58" t="s">
        <v>4786</v>
      </c>
      <c r="I151" s="58"/>
      <c r="J151" s="61"/>
      <c r="L151"/>
      <c r="P151" t="s">
        <v>1042</v>
      </c>
      <c r="S151" t="s">
        <v>4789</v>
      </c>
    </row>
    <row r="152" spans="1:24" ht="15.6" customHeight="1" x14ac:dyDescent="0.2">
      <c r="A152">
        <f>A151+1</f>
        <v>98</v>
      </c>
      <c r="E152" s="1" t="s">
        <v>6409</v>
      </c>
      <c r="F152" t="s">
        <v>206</v>
      </c>
      <c r="G152" t="s">
        <v>6410</v>
      </c>
      <c r="H152" s="1">
        <v>1990</v>
      </c>
      <c r="I152"/>
      <c r="J152" s="13">
        <v>60</v>
      </c>
      <c r="K152" s="13"/>
      <c r="L152" s="13"/>
      <c r="M152" t="s">
        <v>184</v>
      </c>
      <c r="N152" s="15" t="s">
        <v>6411</v>
      </c>
      <c r="O152" s="14" t="s">
        <v>64</v>
      </c>
      <c r="P152" t="s">
        <v>18</v>
      </c>
      <c r="Q152" t="s">
        <v>329</v>
      </c>
      <c r="S152" t="s">
        <v>6412</v>
      </c>
    </row>
    <row r="153" spans="1:24" ht="15.6" customHeight="1" x14ac:dyDescent="0.2">
      <c r="A153">
        <f>A152+1</f>
        <v>99</v>
      </c>
      <c r="E153" s="1" t="s">
        <v>6409</v>
      </c>
      <c r="F153" s="2" t="s">
        <v>3351</v>
      </c>
      <c r="G153" s="2" t="s">
        <v>3352</v>
      </c>
      <c r="H153" s="58">
        <v>1973</v>
      </c>
      <c r="I153" s="58"/>
      <c r="J153" s="120"/>
      <c r="K153" s="2"/>
      <c r="L153" s="2" t="s">
        <v>6384</v>
      </c>
      <c r="M153" s="2"/>
      <c r="N153" s="2"/>
      <c r="O153" s="2"/>
      <c r="P153" s="2"/>
      <c r="Q153" s="2"/>
      <c r="R153" s="2"/>
      <c r="S153" s="2" t="s">
        <v>3353</v>
      </c>
      <c r="T153" s="2"/>
      <c r="U153" s="2"/>
    </row>
    <row r="154" spans="1:24" ht="15.6" customHeight="1" x14ac:dyDescent="0.2">
      <c r="A154" s="62">
        <f>A150+1</f>
        <v>26</v>
      </c>
      <c r="E154" t="s">
        <v>6413</v>
      </c>
      <c r="F154" s="2" t="s">
        <v>6414</v>
      </c>
      <c r="G154" s="2"/>
      <c r="H154" s="58"/>
      <c r="I154" s="58"/>
      <c r="J154" s="120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4" ht="15.6" customHeight="1" x14ac:dyDescent="0.2">
      <c r="A155">
        <f>A153+1</f>
        <v>100</v>
      </c>
      <c r="E155">
        <v>3</v>
      </c>
      <c r="F155" t="s">
        <v>6415</v>
      </c>
      <c r="G155" s="45" t="s">
        <v>6416</v>
      </c>
      <c r="H155" s="30">
        <v>1986</v>
      </c>
      <c r="I155" s="30"/>
      <c r="J155" s="49">
        <v>25</v>
      </c>
      <c r="K155" s="50"/>
      <c r="L155" s="2"/>
      <c r="M155" s="2"/>
      <c r="N155" s="2"/>
      <c r="O155" s="2"/>
      <c r="P155" s="28" t="s">
        <v>822</v>
      </c>
      <c r="Q155" s="28"/>
      <c r="R155" s="2"/>
      <c r="S155" s="25" t="s">
        <v>6417</v>
      </c>
      <c r="T155" s="2"/>
      <c r="U155" s="2"/>
      <c r="V155" s="2"/>
      <c r="W155" s="2"/>
      <c r="X155" s="2"/>
    </row>
    <row r="156" spans="1:24" ht="15.6" customHeight="1" x14ac:dyDescent="0.3">
      <c r="A156">
        <f>A155+1</f>
        <v>101</v>
      </c>
      <c r="E156">
        <v>10</v>
      </c>
      <c r="F156" t="s">
        <v>6418</v>
      </c>
      <c r="G156" s="45" t="s">
        <v>229</v>
      </c>
      <c r="H156" s="30">
        <v>1990</v>
      </c>
      <c r="I156" s="30"/>
      <c r="J156" s="49">
        <v>60</v>
      </c>
      <c r="K156" s="2"/>
      <c r="L156" s="2"/>
      <c r="M156" s="2"/>
      <c r="N156" s="2"/>
      <c r="O156" s="2"/>
      <c r="P156" s="28" t="s">
        <v>822</v>
      </c>
      <c r="Q156" s="28"/>
      <c r="R156" s="2"/>
      <c r="S156" s="25" t="s">
        <v>6419</v>
      </c>
      <c r="T156" s="55" t="s">
        <v>6420</v>
      </c>
      <c r="U156" s="2"/>
      <c r="V156" s="2"/>
      <c r="W156" s="2"/>
      <c r="X156" s="2"/>
    </row>
    <row r="157" spans="1:24" ht="15.6" customHeight="1" x14ac:dyDescent="0.2">
      <c r="G157" s="3" t="s">
        <v>6370</v>
      </c>
      <c r="H157"/>
      <c r="I157"/>
      <c r="J157" s="223">
        <f>SUM(J155:J156)</f>
        <v>85</v>
      </c>
      <c r="K157" s="223">
        <f>J157+90</f>
        <v>175</v>
      </c>
      <c r="L157" s="58" t="s">
        <v>6072</v>
      </c>
    </row>
    <row r="158" spans="1:24" ht="15.6" customHeight="1" x14ac:dyDescent="0.2">
      <c r="A158" s="62">
        <f>A154+1</f>
        <v>27</v>
      </c>
      <c r="E158" t="s">
        <v>6421</v>
      </c>
      <c r="F158" t="s">
        <v>6422</v>
      </c>
      <c r="G158" s="2"/>
      <c r="H158"/>
      <c r="I158"/>
      <c r="J158" s="223"/>
      <c r="K158" s="223"/>
      <c r="L158" s="58"/>
    </row>
    <row r="159" spans="1:24" ht="15.6" customHeight="1" x14ac:dyDescent="0.2">
      <c r="A159">
        <f>A156+1</f>
        <v>102</v>
      </c>
      <c r="E159">
        <v>38</v>
      </c>
      <c r="F159" t="s">
        <v>527</v>
      </c>
      <c r="G159" t="s">
        <v>3784</v>
      </c>
      <c r="H159">
        <v>1965</v>
      </c>
      <c r="I159"/>
      <c r="J159" s="61">
        <v>40</v>
      </c>
      <c r="L159"/>
      <c r="M159" t="s">
        <v>3785</v>
      </c>
      <c r="N159" s="16" t="s">
        <v>3786</v>
      </c>
      <c r="O159" t="s">
        <v>194</v>
      </c>
      <c r="P159" t="s">
        <v>931</v>
      </c>
      <c r="Q159" t="s">
        <v>3787</v>
      </c>
      <c r="S159" t="s">
        <v>3788</v>
      </c>
      <c r="T159" t="s">
        <v>3789</v>
      </c>
      <c r="U159" t="s">
        <v>3790</v>
      </c>
      <c r="V159" t="s">
        <v>3791</v>
      </c>
    </row>
    <row r="160" spans="1:24" ht="15.6" customHeight="1" x14ac:dyDescent="0.2">
      <c r="A160">
        <f>A159+1</f>
        <v>103</v>
      </c>
      <c r="E160">
        <v>39</v>
      </c>
      <c r="F160" t="s">
        <v>527</v>
      </c>
      <c r="G160" t="s">
        <v>3792</v>
      </c>
      <c r="H160">
        <v>1970</v>
      </c>
      <c r="I160"/>
      <c r="J160" s="61">
        <v>60</v>
      </c>
      <c r="L160"/>
      <c r="M160" t="s">
        <v>1571</v>
      </c>
      <c r="N160" t="s">
        <v>3484</v>
      </c>
      <c r="O160" t="s">
        <v>17</v>
      </c>
      <c r="P160" t="s">
        <v>900</v>
      </c>
      <c r="Q160" t="s">
        <v>3793</v>
      </c>
      <c r="S160" t="s">
        <v>3794</v>
      </c>
      <c r="T160" t="s">
        <v>3795</v>
      </c>
      <c r="U160" t="s">
        <v>3796</v>
      </c>
    </row>
    <row r="161" spans="1:21" ht="15.6" customHeight="1" x14ac:dyDescent="0.2">
      <c r="A161">
        <f>A160+1</f>
        <v>104</v>
      </c>
      <c r="E161">
        <v>14</v>
      </c>
      <c r="F161" t="s">
        <v>2384</v>
      </c>
      <c r="G161" t="s">
        <v>5063</v>
      </c>
      <c r="H161">
        <v>1978</v>
      </c>
      <c r="I161"/>
      <c r="J161" s="223">
        <v>50</v>
      </c>
      <c r="K161" s="223"/>
      <c r="L161" s="58"/>
    </row>
    <row r="162" spans="1:21" ht="15.6" customHeight="1" x14ac:dyDescent="0.2">
      <c r="A162">
        <f>A161+1</f>
        <v>105</v>
      </c>
      <c r="E162">
        <v>23</v>
      </c>
      <c r="F162" t="s">
        <v>527</v>
      </c>
      <c r="G162" t="s">
        <v>4615</v>
      </c>
      <c r="H162">
        <v>1968</v>
      </c>
      <c r="I162" s="61"/>
      <c r="J162" s="223">
        <v>100</v>
      </c>
      <c r="K162" s="223"/>
      <c r="L162" s="58"/>
      <c r="P162" t="s">
        <v>18</v>
      </c>
      <c r="Q162" t="s">
        <v>4616</v>
      </c>
      <c r="S162" t="s">
        <v>4617</v>
      </c>
    </row>
    <row r="163" spans="1:21" ht="15.6" customHeight="1" x14ac:dyDescent="0.2">
      <c r="A163">
        <f>A162+1</f>
        <v>106</v>
      </c>
      <c r="E163" s="1" t="s">
        <v>6246</v>
      </c>
      <c r="F163" s="2" t="s">
        <v>527</v>
      </c>
      <c r="G163" t="s">
        <v>4328</v>
      </c>
      <c r="H163">
        <v>1969</v>
      </c>
      <c r="I163"/>
      <c r="J163" s="223">
        <v>150</v>
      </c>
      <c r="K163" s="223"/>
      <c r="L163" s="58"/>
      <c r="M163" t="s">
        <v>3785</v>
      </c>
      <c r="N163" t="s">
        <v>4329</v>
      </c>
      <c r="O163" t="s">
        <v>32</v>
      </c>
      <c r="P163" t="s">
        <v>18</v>
      </c>
      <c r="S163" t="s">
        <v>4330</v>
      </c>
      <c r="T163" t="s">
        <v>4331</v>
      </c>
      <c r="U163" t="s">
        <v>4332</v>
      </c>
    </row>
    <row r="164" spans="1:21" ht="15.6" customHeight="1" x14ac:dyDescent="0.2">
      <c r="E164" s="1"/>
      <c r="F164" s="2"/>
      <c r="G164" s="3" t="s">
        <v>6423</v>
      </c>
      <c r="H164"/>
      <c r="I164"/>
      <c r="J164" s="223">
        <f>SUM(J159:J163)</f>
        <v>400</v>
      </c>
      <c r="K164" s="223">
        <v>550</v>
      </c>
      <c r="L164" s="58" t="s">
        <v>6072</v>
      </c>
    </row>
    <row r="165" spans="1:21" ht="15.6" customHeight="1" x14ac:dyDescent="0.2">
      <c r="A165" s="62">
        <f>A158+1</f>
        <v>28</v>
      </c>
      <c r="E165" s="1" t="s">
        <v>6424</v>
      </c>
      <c r="F165" s="2" t="s">
        <v>6425</v>
      </c>
      <c r="H165"/>
      <c r="I165"/>
      <c r="J165" s="223"/>
      <c r="K165" s="223"/>
      <c r="L165" s="58"/>
    </row>
    <row r="166" spans="1:21" ht="15.6" customHeight="1" x14ac:dyDescent="0.2">
      <c r="A166">
        <v>107</v>
      </c>
      <c r="E166" s="103"/>
      <c r="F166" s="2" t="s">
        <v>3286</v>
      </c>
      <c r="G166" s="2" t="s">
        <v>6426</v>
      </c>
      <c r="H166">
        <v>1979</v>
      </c>
      <c r="I166" s="61"/>
      <c r="J166" s="61">
        <v>40</v>
      </c>
      <c r="K166" s="61">
        <v>140</v>
      </c>
      <c r="L166" s="58" t="s">
        <v>6072</v>
      </c>
      <c r="M166" t="s">
        <v>2221</v>
      </c>
      <c r="N166" t="s">
        <v>3288</v>
      </c>
      <c r="O166" t="s">
        <v>123</v>
      </c>
      <c r="P166" t="s">
        <v>1060</v>
      </c>
      <c r="Q166" t="s">
        <v>3289</v>
      </c>
      <c r="S166" t="s">
        <v>3290</v>
      </c>
      <c r="T166" t="s">
        <v>3291</v>
      </c>
      <c r="U166" t="s">
        <v>3292</v>
      </c>
    </row>
    <row r="167" spans="1:21" ht="15.6" customHeight="1" x14ac:dyDescent="0.2">
      <c r="A167" s="62">
        <f>A165+1</f>
        <v>29</v>
      </c>
      <c r="E167" s="268" t="s">
        <v>6427</v>
      </c>
      <c r="F167" s="268"/>
      <c r="G167" s="268"/>
      <c r="H167"/>
      <c r="I167" s="61"/>
      <c r="J167" s="61"/>
      <c r="K167" s="61"/>
      <c r="L167"/>
    </row>
    <row r="168" spans="1:21" ht="15.6" customHeight="1" x14ac:dyDescent="0.2">
      <c r="A168">
        <f>A166+1</f>
        <v>108</v>
      </c>
      <c r="E168" s="132">
        <v>1</v>
      </c>
      <c r="F168" s="23" t="s">
        <v>6428</v>
      </c>
      <c r="G168" s="23" t="s">
        <v>6429</v>
      </c>
      <c r="H168" s="132">
        <v>1984</v>
      </c>
      <c r="I168" s="224" t="s">
        <v>5131</v>
      </c>
      <c r="J168" s="61">
        <v>40</v>
      </c>
      <c r="K168" s="61"/>
      <c r="L168"/>
      <c r="M168" t="s">
        <v>538</v>
      </c>
      <c r="N168" s="65" t="s">
        <v>6430</v>
      </c>
      <c r="O168" s="15" t="s">
        <v>64</v>
      </c>
      <c r="P168" t="s">
        <v>18</v>
      </c>
      <c r="Q168" t="s">
        <v>33</v>
      </c>
      <c r="R168" t="s">
        <v>20</v>
      </c>
      <c r="S168" t="s">
        <v>6431</v>
      </c>
    </row>
    <row r="169" spans="1:21" ht="15.6" customHeight="1" x14ac:dyDescent="0.2">
      <c r="A169">
        <f t="shared" ref="A169:A184" si="5">A168+1</f>
        <v>109</v>
      </c>
      <c r="E169" s="132">
        <v>2</v>
      </c>
      <c r="F169" t="s">
        <v>1583</v>
      </c>
      <c r="G169" s="23" t="s">
        <v>5518</v>
      </c>
      <c r="H169" s="1" t="s">
        <v>6432</v>
      </c>
      <c r="I169" s="61">
        <v>70</v>
      </c>
      <c r="J169" s="61">
        <v>150</v>
      </c>
      <c r="K169" s="61"/>
      <c r="L169"/>
      <c r="M169" t="s">
        <v>3198</v>
      </c>
      <c r="N169" s="65" t="s">
        <v>6433</v>
      </c>
      <c r="P169" s="14" t="s">
        <v>194</v>
      </c>
      <c r="Q169" t="s">
        <v>18</v>
      </c>
      <c r="S169" t="s">
        <v>1704</v>
      </c>
      <c r="T169" t="s">
        <v>2947</v>
      </c>
    </row>
    <row r="170" spans="1:21" ht="15.6" customHeight="1" x14ac:dyDescent="0.2">
      <c r="A170">
        <f t="shared" si="5"/>
        <v>110</v>
      </c>
      <c r="E170" s="132">
        <v>3</v>
      </c>
      <c r="F170" s="23" t="s">
        <v>1583</v>
      </c>
      <c r="G170" s="23" t="s">
        <v>1928</v>
      </c>
      <c r="H170">
        <v>1980</v>
      </c>
      <c r="I170" s="61">
        <v>40</v>
      </c>
      <c r="J170" s="61">
        <v>80</v>
      </c>
      <c r="K170" s="61"/>
      <c r="L170"/>
      <c r="M170" s="16" t="s">
        <v>80</v>
      </c>
      <c r="N170" s="16"/>
      <c r="O170" t="s">
        <v>17</v>
      </c>
      <c r="Q170" t="s">
        <v>1929</v>
      </c>
      <c r="S170" t="s">
        <v>1930</v>
      </c>
    </row>
    <row r="171" spans="1:21" ht="15.6" customHeight="1" x14ac:dyDescent="0.2">
      <c r="A171">
        <f t="shared" si="5"/>
        <v>111</v>
      </c>
      <c r="E171" s="132">
        <v>4</v>
      </c>
      <c r="F171" s="23" t="s">
        <v>1583</v>
      </c>
      <c r="G171" s="23" t="s">
        <v>4582</v>
      </c>
      <c r="H171">
        <v>1969</v>
      </c>
      <c r="I171" s="61">
        <v>30</v>
      </c>
      <c r="J171" s="61">
        <v>150</v>
      </c>
      <c r="K171" s="61"/>
      <c r="L171"/>
      <c r="P171" t="s">
        <v>18</v>
      </c>
    </row>
    <row r="172" spans="1:21" ht="15.6" customHeight="1" x14ac:dyDescent="0.2">
      <c r="A172">
        <f t="shared" si="5"/>
        <v>112</v>
      </c>
      <c r="E172" s="132">
        <v>5</v>
      </c>
      <c r="F172" s="23" t="s">
        <v>1583</v>
      </c>
      <c r="G172" s="23" t="s">
        <v>6434</v>
      </c>
      <c r="H172" s="58" t="s">
        <v>4584</v>
      </c>
      <c r="I172" s="61">
        <v>30</v>
      </c>
      <c r="J172" s="61">
        <v>150</v>
      </c>
      <c r="K172" s="61"/>
      <c r="L172"/>
      <c r="P172" t="s">
        <v>18</v>
      </c>
    </row>
    <row r="173" spans="1:21" ht="15.6" customHeight="1" x14ac:dyDescent="0.2">
      <c r="A173">
        <f t="shared" si="5"/>
        <v>113</v>
      </c>
      <c r="E173" s="132">
        <v>6</v>
      </c>
      <c r="F173" s="23" t="s">
        <v>1494</v>
      </c>
      <c r="G173" s="23" t="s">
        <v>2330</v>
      </c>
      <c r="H173">
        <v>1987</v>
      </c>
      <c r="I173" s="61">
        <v>30</v>
      </c>
      <c r="J173" s="61">
        <v>75</v>
      </c>
      <c r="K173" s="61"/>
      <c r="L173"/>
      <c r="M173" t="s">
        <v>2331</v>
      </c>
      <c r="N173" s="16" t="s">
        <v>2332</v>
      </c>
      <c r="O173" t="s">
        <v>32</v>
      </c>
      <c r="P173" t="s">
        <v>439</v>
      </c>
      <c r="S173" t="s">
        <v>2333</v>
      </c>
      <c r="T173" t="s">
        <v>2334</v>
      </c>
      <c r="U173" t="s">
        <v>2335</v>
      </c>
    </row>
    <row r="174" spans="1:21" ht="15.6" customHeight="1" x14ac:dyDescent="0.2">
      <c r="A174">
        <f t="shared" si="5"/>
        <v>114</v>
      </c>
      <c r="E174" s="132">
        <v>7</v>
      </c>
      <c r="F174" s="23" t="s">
        <v>1947</v>
      </c>
      <c r="G174" s="23" t="s">
        <v>6435</v>
      </c>
      <c r="H174">
        <v>1979</v>
      </c>
      <c r="I174" s="61">
        <v>30</v>
      </c>
      <c r="J174" s="61">
        <v>100</v>
      </c>
      <c r="K174" s="61"/>
      <c r="L174"/>
      <c r="Q174" s="3" t="s">
        <v>6436</v>
      </c>
    </row>
    <row r="175" spans="1:21" ht="15.6" customHeight="1" x14ac:dyDescent="0.2">
      <c r="A175">
        <f t="shared" si="5"/>
        <v>115</v>
      </c>
      <c r="E175" s="132">
        <v>8</v>
      </c>
      <c r="F175" s="23" t="s">
        <v>6437</v>
      </c>
      <c r="G175" s="23" t="s">
        <v>4182</v>
      </c>
      <c r="H175">
        <v>1976</v>
      </c>
      <c r="I175" s="61">
        <v>30</v>
      </c>
      <c r="J175" s="61">
        <v>100</v>
      </c>
      <c r="K175" s="61"/>
      <c r="L175"/>
      <c r="M175" t="s">
        <v>41</v>
      </c>
      <c r="N175" s="71" t="s">
        <v>4183</v>
      </c>
      <c r="O175" t="s">
        <v>64</v>
      </c>
      <c r="P175" t="s">
        <v>632</v>
      </c>
    </row>
    <row r="176" spans="1:21" ht="15.6" customHeight="1" x14ac:dyDescent="0.2">
      <c r="A176">
        <f t="shared" si="5"/>
        <v>116</v>
      </c>
      <c r="E176" s="132">
        <v>9</v>
      </c>
      <c r="F176" s="23" t="s">
        <v>1760</v>
      </c>
      <c r="G176" s="23" t="s">
        <v>1761</v>
      </c>
      <c r="H176" s="58" t="s">
        <v>1762</v>
      </c>
      <c r="I176" s="61">
        <v>60</v>
      </c>
      <c r="J176" s="61">
        <v>100</v>
      </c>
      <c r="K176" s="61"/>
      <c r="L176"/>
      <c r="M176" s="16" t="s">
        <v>1293</v>
      </c>
      <c r="N176" s="16" t="s">
        <v>1763</v>
      </c>
      <c r="O176" t="s">
        <v>163</v>
      </c>
      <c r="Q176" t="s">
        <v>1764</v>
      </c>
      <c r="S176" t="s">
        <v>1765</v>
      </c>
      <c r="T176" t="s">
        <v>1766</v>
      </c>
    </row>
    <row r="177" spans="1:24" ht="15.6" customHeight="1" x14ac:dyDescent="0.2">
      <c r="A177">
        <f t="shared" si="5"/>
        <v>117</v>
      </c>
      <c r="E177" s="132">
        <v>10</v>
      </c>
      <c r="F177" t="s">
        <v>1760</v>
      </c>
      <c r="G177" t="s">
        <v>3689</v>
      </c>
      <c r="H177">
        <v>1972</v>
      </c>
      <c r="I177" s="61">
        <v>20</v>
      </c>
      <c r="J177" s="61">
        <v>100</v>
      </c>
      <c r="K177" s="61"/>
      <c r="L177"/>
      <c r="M177" t="s">
        <v>1293</v>
      </c>
      <c r="N177" t="s">
        <v>3690</v>
      </c>
      <c r="O177" t="s">
        <v>123</v>
      </c>
      <c r="P177" t="s">
        <v>632</v>
      </c>
      <c r="Q177" t="s">
        <v>3691</v>
      </c>
      <c r="S177" t="s">
        <v>3692</v>
      </c>
      <c r="T177" t="s">
        <v>3693</v>
      </c>
    </row>
    <row r="178" spans="1:24" ht="15.6" customHeight="1" x14ac:dyDescent="0.2">
      <c r="A178">
        <f t="shared" si="5"/>
        <v>118</v>
      </c>
      <c r="E178" s="132">
        <v>11</v>
      </c>
      <c r="F178" s="23" t="s">
        <v>1207</v>
      </c>
      <c r="G178" s="23" t="s">
        <v>1208</v>
      </c>
      <c r="H178">
        <v>1969</v>
      </c>
      <c r="I178" s="61">
        <v>10</v>
      </c>
      <c r="J178" s="61">
        <v>80</v>
      </c>
      <c r="K178" s="61"/>
      <c r="L178"/>
      <c r="O178" t="s">
        <v>64</v>
      </c>
      <c r="P178" t="s">
        <v>4094</v>
      </c>
      <c r="Q178" t="s">
        <v>4691</v>
      </c>
    </row>
    <row r="179" spans="1:24" ht="15.6" customHeight="1" x14ac:dyDescent="0.2">
      <c r="A179">
        <f t="shared" si="5"/>
        <v>119</v>
      </c>
      <c r="E179" s="132">
        <v>12</v>
      </c>
      <c r="F179" t="s">
        <v>317</v>
      </c>
      <c r="G179" t="s">
        <v>3515</v>
      </c>
      <c r="H179">
        <v>1973</v>
      </c>
      <c r="I179" s="61">
        <v>20</v>
      </c>
      <c r="J179" s="61">
        <v>50</v>
      </c>
      <c r="K179" s="61"/>
      <c r="L179"/>
      <c r="M179" t="s">
        <v>601</v>
      </c>
      <c r="N179" s="17" t="s">
        <v>3742</v>
      </c>
      <c r="O179" t="s">
        <v>17</v>
      </c>
      <c r="P179" t="s">
        <v>900</v>
      </c>
      <c r="Q179" t="s">
        <v>1851</v>
      </c>
      <c r="S179" t="s">
        <v>3743</v>
      </c>
      <c r="T179" t="s">
        <v>3744</v>
      </c>
      <c r="U179" t="s">
        <v>3745</v>
      </c>
    </row>
    <row r="180" spans="1:24" ht="15.6" customHeight="1" x14ac:dyDescent="0.2">
      <c r="A180">
        <f t="shared" si="5"/>
        <v>120</v>
      </c>
      <c r="E180" s="132">
        <v>13</v>
      </c>
      <c r="F180" t="s">
        <v>317</v>
      </c>
      <c r="G180" t="s">
        <v>3315</v>
      </c>
      <c r="H180">
        <v>1975</v>
      </c>
      <c r="I180" s="61">
        <v>30</v>
      </c>
      <c r="J180" s="61">
        <v>60</v>
      </c>
      <c r="K180" s="61"/>
      <c r="L180"/>
    </row>
    <row r="181" spans="1:24" ht="15.6" customHeight="1" x14ac:dyDescent="0.2">
      <c r="A181">
        <f t="shared" si="5"/>
        <v>121</v>
      </c>
      <c r="E181" s="132">
        <v>14</v>
      </c>
      <c r="F181" s="23" t="s">
        <v>2438</v>
      </c>
      <c r="G181" s="23" t="s">
        <v>2439</v>
      </c>
      <c r="H181">
        <v>1985</v>
      </c>
      <c r="I181" s="61">
        <v>30</v>
      </c>
      <c r="J181" s="61">
        <v>100</v>
      </c>
      <c r="K181" s="61"/>
      <c r="L181"/>
      <c r="P181" t="s">
        <v>18</v>
      </c>
      <c r="Q181" s="3" t="s">
        <v>6438</v>
      </c>
      <c r="S181" t="s">
        <v>2442</v>
      </c>
      <c r="T181" t="s">
        <v>2443</v>
      </c>
    </row>
    <row r="182" spans="1:24" ht="15.6" customHeight="1" x14ac:dyDescent="0.2">
      <c r="A182">
        <f t="shared" si="5"/>
        <v>122</v>
      </c>
      <c r="E182" s="132">
        <v>15</v>
      </c>
      <c r="F182" t="s">
        <v>2894</v>
      </c>
      <c r="G182" t="s">
        <v>2895</v>
      </c>
      <c r="H182">
        <v>1972</v>
      </c>
      <c r="I182" s="61">
        <v>20</v>
      </c>
      <c r="J182" s="61">
        <v>75</v>
      </c>
      <c r="K182" s="61"/>
      <c r="L182"/>
      <c r="M182" t="s">
        <v>724</v>
      </c>
      <c r="N182" s="66" t="s">
        <v>3820</v>
      </c>
      <c r="O182" t="s">
        <v>64</v>
      </c>
      <c r="P182" t="s">
        <v>1560</v>
      </c>
      <c r="Q182" t="s">
        <v>3821</v>
      </c>
      <c r="S182" t="s">
        <v>2897</v>
      </c>
      <c r="T182" t="s">
        <v>3822</v>
      </c>
      <c r="U182" t="s">
        <v>3823</v>
      </c>
    </row>
    <row r="183" spans="1:24" ht="15.6" customHeight="1" x14ac:dyDescent="0.2">
      <c r="A183">
        <f t="shared" si="5"/>
        <v>123</v>
      </c>
      <c r="E183" s="132">
        <v>16</v>
      </c>
      <c r="F183" s="23" t="s">
        <v>2894</v>
      </c>
      <c r="G183" s="23" t="s">
        <v>2899</v>
      </c>
      <c r="H183">
        <v>1971</v>
      </c>
      <c r="I183" s="61">
        <v>60</v>
      </c>
      <c r="J183" s="61">
        <v>100</v>
      </c>
      <c r="K183" s="61"/>
      <c r="L183"/>
      <c r="M183" s="2" t="s">
        <v>724</v>
      </c>
      <c r="N183" s="66" t="s">
        <v>2900</v>
      </c>
      <c r="O183" t="s">
        <v>17</v>
      </c>
      <c r="S183" t="s">
        <v>2901</v>
      </c>
      <c r="T183" t="s">
        <v>2902</v>
      </c>
      <c r="U183" t="s">
        <v>2903</v>
      </c>
    </row>
    <row r="184" spans="1:24" ht="15.6" customHeight="1" x14ac:dyDescent="0.2">
      <c r="A184">
        <f t="shared" si="5"/>
        <v>124</v>
      </c>
      <c r="E184" s="132">
        <v>17</v>
      </c>
      <c r="F184" s="23" t="s">
        <v>2894</v>
      </c>
      <c r="G184" s="23" t="s">
        <v>2913</v>
      </c>
      <c r="H184">
        <v>1971</v>
      </c>
      <c r="I184" s="61">
        <v>40</v>
      </c>
      <c r="J184" s="61">
        <v>80</v>
      </c>
      <c r="K184" s="61"/>
      <c r="L184"/>
      <c r="M184" t="s">
        <v>724</v>
      </c>
      <c r="N184" t="s">
        <v>2995</v>
      </c>
      <c r="O184" t="s">
        <v>64</v>
      </c>
      <c r="P184" t="s">
        <v>18</v>
      </c>
      <c r="S184" t="s">
        <v>2996</v>
      </c>
      <c r="T184" t="s">
        <v>2997</v>
      </c>
      <c r="U184" t="s">
        <v>2998</v>
      </c>
      <c r="V184" t="s">
        <v>2999</v>
      </c>
    </row>
    <row r="185" spans="1:24" ht="15.6" customHeight="1" x14ac:dyDescent="0.2">
      <c r="E185" s="132"/>
      <c r="F185" s="23"/>
      <c r="G185" s="3" t="s">
        <v>6439</v>
      </c>
      <c r="H185"/>
      <c r="I185"/>
      <c r="J185" s="61">
        <f>SUM(J168:J184)</f>
        <v>1590</v>
      </c>
      <c r="K185" s="61">
        <v>1745</v>
      </c>
      <c r="L185" s="58" t="s">
        <v>6072</v>
      </c>
    </row>
    <row r="186" spans="1:24" ht="15.6" customHeight="1" x14ac:dyDescent="0.2">
      <c r="A186" s="62">
        <f>A167+1</f>
        <v>30</v>
      </c>
      <c r="E186" s="109" t="s">
        <v>6440</v>
      </c>
      <c r="F186" s="23"/>
      <c r="G186" s="3"/>
      <c r="H186"/>
      <c r="I186"/>
      <c r="J186" s="61"/>
      <c r="K186" s="61"/>
      <c r="L186" s="58"/>
    </row>
    <row r="187" spans="1:24" ht="15.6" customHeight="1" x14ac:dyDescent="0.2">
      <c r="A187">
        <f>A184+1</f>
        <v>125</v>
      </c>
      <c r="E187" s="58" t="s">
        <v>6441</v>
      </c>
      <c r="F187" s="2" t="s">
        <v>952</v>
      </c>
      <c r="G187" s="2" t="s">
        <v>954</v>
      </c>
      <c r="H187">
        <v>1987</v>
      </c>
      <c r="I187" s="61">
        <v>30</v>
      </c>
      <c r="J187" s="61">
        <v>75</v>
      </c>
      <c r="L187"/>
      <c r="P187" t="s">
        <v>955</v>
      </c>
      <c r="T187" t="s">
        <v>6442</v>
      </c>
    </row>
    <row r="188" spans="1:24" ht="15.6" customHeight="1" x14ac:dyDescent="0.2">
      <c r="A188">
        <f>A187+1</f>
        <v>126</v>
      </c>
      <c r="E188" s="16">
        <v>3</v>
      </c>
      <c r="F188" s="16" t="s">
        <v>1317</v>
      </c>
      <c r="G188" s="16" t="s">
        <v>6443</v>
      </c>
      <c r="H188" s="58">
        <v>1988</v>
      </c>
      <c r="I188" s="61">
        <v>60</v>
      </c>
      <c r="J188" s="61">
        <v>225</v>
      </c>
      <c r="L188"/>
      <c r="M188" t="s">
        <v>1319</v>
      </c>
      <c r="N188" t="s">
        <v>1320</v>
      </c>
      <c r="O188" t="s">
        <v>32</v>
      </c>
      <c r="S188" t="s">
        <v>1321</v>
      </c>
      <c r="T188" t="s">
        <v>1322</v>
      </c>
      <c r="U188" t="s">
        <v>1323</v>
      </c>
      <c r="V188" t="s">
        <v>4640</v>
      </c>
      <c r="W188" t="s">
        <v>4641</v>
      </c>
      <c r="X188" t="s">
        <v>4642</v>
      </c>
    </row>
    <row r="189" spans="1:24" ht="15.6" customHeight="1" x14ac:dyDescent="0.2">
      <c r="A189">
        <f>A188+1</f>
        <v>127</v>
      </c>
      <c r="E189" s="2">
        <v>28</v>
      </c>
      <c r="F189" s="2" t="s">
        <v>1044</v>
      </c>
      <c r="G189" s="2" t="s">
        <v>1045</v>
      </c>
      <c r="H189" s="2">
        <v>1978</v>
      </c>
      <c r="I189" s="120">
        <v>10</v>
      </c>
      <c r="J189" s="61">
        <v>50</v>
      </c>
      <c r="K189" s="2"/>
      <c r="L189" s="2"/>
      <c r="M189" s="2"/>
      <c r="N189" s="2"/>
      <c r="O189" s="2"/>
      <c r="P189" s="2"/>
      <c r="Q189" s="2"/>
      <c r="R189" s="2"/>
      <c r="S189" s="2"/>
      <c r="T189" s="2" t="s">
        <v>1046</v>
      </c>
    </row>
    <row r="190" spans="1:24" ht="15.6" customHeight="1" x14ac:dyDescent="0.2">
      <c r="A190" s="62">
        <f>A186+1</f>
        <v>31</v>
      </c>
      <c r="E190" s="58" t="s">
        <v>6444</v>
      </c>
      <c r="F190" s="23"/>
      <c r="G190" s="3"/>
      <c r="H190"/>
      <c r="I190"/>
      <c r="J190" s="61">
        <f>SUM(J187:J189)</f>
        <v>350</v>
      </c>
      <c r="K190" s="223">
        <f>J190+90</f>
        <v>440</v>
      </c>
      <c r="L190" s="58" t="s">
        <v>6072</v>
      </c>
    </row>
    <row r="191" spans="1:24" ht="15.6" customHeight="1" x14ac:dyDescent="0.2">
      <c r="A191">
        <f>A189+1</f>
        <v>128</v>
      </c>
      <c r="E191">
        <v>11</v>
      </c>
      <c r="F191" t="s">
        <v>6445</v>
      </c>
      <c r="G191" t="s">
        <v>6446</v>
      </c>
      <c r="H191" s="1" t="s">
        <v>6447</v>
      </c>
      <c r="I191" s="13">
        <v>75</v>
      </c>
      <c r="J191" s="13">
        <v>75</v>
      </c>
      <c r="K191" s="13"/>
      <c r="L191" s="13"/>
      <c r="M191" t="s">
        <v>471</v>
      </c>
      <c r="N191" s="65" t="s">
        <v>6448</v>
      </c>
      <c r="O191" s="14" t="s">
        <v>64</v>
      </c>
      <c r="P191" t="s">
        <v>18</v>
      </c>
      <c r="Q191" t="s">
        <v>129</v>
      </c>
      <c r="R191" t="s">
        <v>20</v>
      </c>
      <c r="S191" t="s">
        <v>6449</v>
      </c>
      <c r="T191" t="s">
        <v>6450</v>
      </c>
      <c r="U191" t="s">
        <v>6451</v>
      </c>
    </row>
    <row r="192" spans="1:24" ht="15.6" customHeight="1" x14ac:dyDescent="0.2">
      <c r="A192">
        <f>A191+1</f>
        <v>129</v>
      </c>
      <c r="E192">
        <v>590</v>
      </c>
      <c r="F192" s="2" t="s">
        <v>66</v>
      </c>
      <c r="G192" s="2" t="s">
        <v>14</v>
      </c>
      <c r="H192">
        <v>1969</v>
      </c>
      <c r="I192" s="61">
        <v>20</v>
      </c>
      <c r="J192" s="61">
        <v>60</v>
      </c>
      <c r="K192" s="61"/>
      <c r="L192" s="61"/>
      <c r="P192" t="s">
        <v>921</v>
      </c>
      <c r="S192" t="s">
        <v>3504</v>
      </c>
      <c r="T192" t="s">
        <v>3505</v>
      </c>
      <c r="U192" t="s">
        <v>3506</v>
      </c>
    </row>
    <row r="193" spans="1:21" ht="15.6" customHeight="1" x14ac:dyDescent="0.2">
      <c r="A193">
        <f>A192+1</f>
        <v>130</v>
      </c>
      <c r="E193" s="1">
        <v>12</v>
      </c>
      <c r="F193" t="s">
        <v>1121</v>
      </c>
      <c r="G193" t="s">
        <v>2483</v>
      </c>
      <c r="H193">
        <v>1973</v>
      </c>
      <c r="I193" s="61">
        <v>30</v>
      </c>
      <c r="J193" s="61">
        <v>75</v>
      </c>
      <c r="K193" s="61"/>
      <c r="L193" s="61"/>
      <c r="M193" t="s">
        <v>680</v>
      </c>
      <c r="N193" t="s">
        <v>2484</v>
      </c>
      <c r="O193" t="s">
        <v>102</v>
      </c>
      <c r="P193" t="s">
        <v>632</v>
      </c>
      <c r="Q193" s="16" t="s">
        <v>3864</v>
      </c>
      <c r="S193" t="s">
        <v>2485</v>
      </c>
      <c r="T193" t="s">
        <v>3865</v>
      </c>
      <c r="U193" t="s">
        <v>3866</v>
      </c>
    </row>
    <row r="194" spans="1:21" ht="15.6" customHeight="1" x14ac:dyDescent="0.2">
      <c r="E194" s="132"/>
      <c r="F194" s="23"/>
      <c r="G194" s="3" t="s">
        <v>6452</v>
      </c>
      <c r="H194"/>
      <c r="I194"/>
      <c r="J194" s="61">
        <v>300</v>
      </c>
      <c r="K194" s="223">
        <f>J194+90</f>
        <v>390</v>
      </c>
      <c r="L194" s="58"/>
    </row>
    <row r="195" spans="1:21" ht="15.6" customHeight="1" x14ac:dyDescent="0.2">
      <c r="E195" s="109" t="s">
        <v>6453</v>
      </c>
      <c r="F195" s="23"/>
      <c r="G195" s="3"/>
      <c r="H195"/>
      <c r="I195"/>
      <c r="J195" s="61"/>
      <c r="K195" s="223"/>
      <c r="L195" s="58"/>
    </row>
    <row r="196" spans="1:21" ht="15.6" customHeight="1" x14ac:dyDescent="0.2">
      <c r="E196">
        <v>1</v>
      </c>
      <c r="F196" t="s">
        <v>547</v>
      </c>
      <c r="G196" t="s">
        <v>6454</v>
      </c>
      <c r="H196"/>
      <c r="I196">
        <v>1994</v>
      </c>
      <c r="J196" s="61">
        <v>80</v>
      </c>
      <c r="L196"/>
      <c r="S196" s="58"/>
      <c r="U196" t="s">
        <v>6455</v>
      </c>
    </row>
    <row r="197" spans="1:21" ht="15.6" customHeight="1" x14ac:dyDescent="0.2">
      <c r="E197">
        <v>2</v>
      </c>
      <c r="F197" t="s">
        <v>547</v>
      </c>
      <c r="G197" t="s">
        <v>6456</v>
      </c>
      <c r="H197"/>
      <c r="I197">
        <v>1994</v>
      </c>
      <c r="J197" s="61">
        <v>80</v>
      </c>
      <c r="L197"/>
      <c r="S197" s="58"/>
      <c r="U197" t="s">
        <v>6457</v>
      </c>
    </row>
    <row r="198" spans="1:21" ht="15.6" customHeight="1" x14ac:dyDescent="0.2">
      <c r="E198">
        <v>3</v>
      </c>
      <c r="F198" t="s">
        <v>547</v>
      </c>
      <c r="G198" t="s">
        <v>6458</v>
      </c>
      <c r="H198"/>
      <c r="I198">
        <v>1994</v>
      </c>
      <c r="J198" s="61">
        <v>80</v>
      </c>
      <c r="L198"/>
      <c r="S198" s="58"/>
      <c r="U198" t="s">
        <v>6459</v>
      </c>
    </row>
    <row r="199" spans="1:21" ht="15.6" customHeight="1" x14ac:dyDescent="0.2">
      <c r="F199" t="s">
        <v>6460</v>
      </c>
      <c r="H199"/>
      <c r="I199"/>
      <c r="J199" s="61">
        <f>SUM(J196:J198)</f>
        <v>240</v>
      </c>
      <c r="K199" s="61">
        <v>300</v>
      </c>
      <c r="L199" s="58"/>
    </row>
    <row r="200" spans="1:21" ht="15.6" customHeight="1" x14ac:dyDescent="0.2">
      <c r="B200">
        <v>2015</v>
      </c>
      <c r="E200" s="3" t="s">
        <v>6461</v>
      </c>
      <c r="F200" s="164">
        <f>A193-A133</f>
        <v>44</v>
      </c>
      <c r="G200" s="225" t="s">
        <v>6462</v>
      </c>
      <c r="H200"/>
      <c r="I200"/>
      <c r="L200" s="61"/>
    </row>
    <row r="201" spans="1:21" ht="15.6" customHeight="1" x14ac:dyDescent="0.2">
      <c r="E201" s="3"/>
      <c r="F201" s="164"/>
      <c r="G201" s="23"/>
      <c r="H201"/>
      <c r="I201"/>
      <c r="L201" s="61"/>
    </row>
    <row r="202" spans="1:21" ht="15.6" customHeight="1" x14ac:dyDescent="0.2">
      <c r="E202" s="132"/>
      <c r="F202" s="23"/>
      <c r="H202"/>
      <c r="I202"/>
      <c r="J202" s="61"/>
      <c r="K202" s="223"/>
      <c r="L202" s="58"/>
    </row>
    <row r="203" spans="1:21" x14ac:dyDescent="0.2">
      <c r="H203"/>
      <c r="I203"/>
      <c r="J203" s="13"/>
      <c r="K203" s="13"/>
      <c r="L203" s="226" t="s">
        <v>6463</v>
      </c>
      <c r="M203" s="227" t="s">
        <v>6464</v>
      </c>
      <c r="N203" s="227" t="s">
        <v>6465</v>
      </c>
      <c r="O203" s="228" t="s">
        <v>3895</v>
      </c>
      <c r="R203" s="190"/>
    </row>
    <row r="204" spans="1:21" x14ac:dyDescent="0.2">
      <c r="H204"/>
      <c r="I204"/>
      <c r="J204" s="13"/>
      <c r="K204" s="13"/>
      <c r="L204" s="226"/>
      <c r="M204" s="227"/>
      <c r="N204" s="227"/>
      <c r="O204" s="14"/>
      <c r="R204" s="190"/>
    </row>
    <row r="205" spans="1:21" x14ac:dyDescent="0.2">
      <c r="H205"/>
      <c r="I205"/>
      <c r="J205" s="13"/>
      <c r="K205" s="13"/>
      <c r="L205" s="226"/>
      <c r="M205" s="227"/>
      <c r="N205" s="227"/>
      <c r="O205" s="14"/>
      <c r="R205" s="190"/>
    </row>
    <row r="206" spans="1:21" x14ac:dyDescent="0.2">
      <c r="H206"/>
      <c r="I206"/>
      <c r="J206" s="13"/>
      <c r="K206" s="13"/>
      <c r="L206" s="226"/>
      <c r="M206" s="227"/>
      <c r="N206" s="227"/>
      <c r="O206" s="14"/>
      <c r="R206" s="190"/>
    </row>
    <row r="207" spans="1:21" x14ac:dyDescent="0.2">
      <c r="G207" s="3" t="s">
        <v>3896</v>
      </c>
      <c r="H207"/>
      <c r="I207"/>
      <c r="J207" s="191"/>
      <c r="K207" s="191">
        <f>SUM(solgt!K9:K199)</f>
        <v>13825</v>
      </c>
      <c r="L207" s="191">
        <f>SUM(solgt!K9:K53)</f>
        <v>3340</v>
      </c>
      <c r="M207" s="191">
        <f>SUM(solgt!K55:K134)</f>
        <v>5435</v>
      </c>
      <c r="N207" s="191">
        <f>SUM(solgt!K136:K199)</f>
        <v>5050</v>
      </c>
      <c r="O207" s="191">
        <f>SUM(L207:N207)</f>
        <v>13825</v>
      </c>
      <c r="P207" s="3" t="s">
        <v>3895</v>
      </c>
    </row>
    <row r="208" spans="1:21" x14ac:dyDescent="0.2">
      <c r="G208" t="s">
        <v>3594</v>
      </c>
      <c r="H208"/>
      <c r="I208"/>
      <c r="K208" s="61">
        <f>SUM(solgt!K9-solgt!J9+solgt!K11-solgt!J11+solgt!K17-solgt!J17+solgt!K28-solgt!J28-25+solgt!K32-solgt!J32+solgt!K41-solgt!J41+solgt!K45-solgt!J45-25+solgt!K53-solgt!J53+solgt!K55-solgt!J55+solgt!K58-solgt!J58-5+solgt!K73-solgt!J73+solgt!K84-solgt!J84+solgt!K91-solgt!J91+solgt!K101-solgt!J101+solgt!K110-solgt!J110+solgt!K113-solgt!J113+solgt!K118-solgt!J118+K126-J126+K134-J134+K136-J136+K138-J138+K157-J157+K164-J164+K166-J166+K185-J185+K190-J190+K194-J194+K199-J199)</f>
        <v>2925</v>
      </c>
      <c r="L208" s="149">
        <f>solgt!K212</f>
        <v>625</v>
      </c>
      <c r="M208" s="61">
        <f>solgt!K216</f>
        <v>1385</v>
      </c>
      <c r="N208" s="61">
        <f>K220</f>
        <v>915</v>
      </c>
      <c r="O208" s="191">
        <f>SUM(L208:N208)</f>
        <v>2925</v>
      </c>
      <c r="P208" s="227" t="s">
        <v>3594</v>
      </c>
    </row>
    <row r="209" spans="5:19" x14ac:dyDescent="0.2">
      <c r="G209" t="s">
        <v>5826</v>
      </c>
      <c r="H209"/>
      <c r="I209"/>
      <c r="K209" s="61">
        <f>solgt!K207-solgt!K208</f>
        <v>10900</v>
      </c>
      <c r="L209" s="13">
        <f>solgt!K213</f>
        <v>2715</v>
      </c>
      <c r="M209" s="191">
        <f>solgt!K217</f>
        <v>4050</v>
      </c>
      <c r="N209" s="191">
        <f>solgt!N207-solgt!N208</f>
        <v>4135</v>
      </c>
      <c r="O209" s="191">
        <f>SUM(L209:N209)</f>
        <v>10900</v>
      </c>
      <c r="P209" s="227" t="s">
        <v>5826</v>
      </c>
    </row>
    <row r="210" spans="5:19" x14ac:dyDescent="0.2">
      <c r="H210"/>
      <c r="I210"/>
      <c r="K210" s="61"/>
      <c r="L210"/>
    </row>
    <row r="211" spans="5:19" x14ac:dyDescent="0.2">
      <c r="G211" s="3" t="s">
        <v>6466</v>
      </c>
      <c r="H211"/>
      <c r="I211"/>
      <c r="J211" s="191"/>
      <c r="K211" s="61">
        <f>SUM(solgt!K9:K53)</f>
        <v>3340</v>
      </c>
      <c r="L211"/>
    </row>
    <row r="212" spans="5:19" x14ac:dyDescent="0.2">
      <c r="G212" t="s">
        <v>3594</v>
      </c>
      <c r="H212"/>
      <c r="I212"/>
      <c r="K212" s="61">
        <f>SUM(solgt!K9-solgt!J9+solgt!K11-solgt!J11+solgt!K17-solgt!J17+solgt!K28-solgt!J28-25+solgt!K32-solgt!J32+solgt!K41-solgt!J41+solgt!K45-solgt!J45-25+solgt!K53-solgt!J53)</f>
        <v>625</v>
      </c>
      <c r="L212"/>
    </row>
    <row r="213" spans="5:19" x14ac:dyDescent="0.2">
      <c r="G213" t="s">
        <v>5826</v>
      </c>
      <c r="H213"/>
      <c r="I213"/>
      <c r="K213" s="61">
        <f>solgt!K211-solgt!K212</f>
        <v>2715</v>
      </c>
      <c r="L213"/>
    </row>
    <row r="214" spans="5:19" x14ac:dyDescent="0.2">
      <c r="H214"/>
      <c r="I214"/>
      <c r="K214" s="61"/>
      <c r="L214"/>
    </row>
    <row r="215" spans="5:19" x14ac:dyDescent="0.2">
      <c r="G215" s="3" t="s">
        <v>6467</v>
      </c>
      <c r="H215"/>
      <c r="I215"/>
      <c r="J215" s="191"/>
      <c r="K215" s="61">
        <f>SUM(solgt!K55:K134)</f>
        <v>5435</v>
      </c>
      <c r="L215"/>
    </row>
    <row r="216" spans="5:19" x14ac:dyDescent="0.2">
      <c r="G216" t="s">
        <v>3594</v>
      </c>
      <c r="H216"/>
      <c r="I216"/>
      <c r="K216" s="61">
        <f>SUM(solgt!K55-solgt!J55+solgt!K58-solgt!J58-5+solgt!K73-solgt!J73+solgt!K84-solgt!J84+solgt!K91-solgt!J91+solgt!K101-solgt!J101+solgt!K110-solgt!J110+solgt!K113-solgt!J113+solgt!K118-solgt!J118+solgt!K126-solgt!J126+solgt!K134-solgt!J134)</f>
        <v>1385</v>
      </c>
      <c r="L216"/>
    </row>
    <row r="217" spans="5:19" x14ac:dyDescent="0.2">
      <c r="G217" t="s">
        <v>5826</v>
      </c>
      <c r="H217"/>
      <c r="I217"/>
      <c r="K217" s="61">
        <f>solgt!K215-solgt!K216</f>
        <v>4050</v>
      </c>
      <c r="L217"/>
    </row>
    <row r="218" spans="5:19" x14ac:dyDescent="0.2">
      <c r="H218"/>
      <c r="I218"/>
      <c r="K218" s="61"/>
      <c r="L218"/>
    </row>
    <row r="219" spans="5:19" x14ac:dyDescent="0.2">
      <c r="G219" s="3" t="s">
        <v>6468</v>
      </c>
      <c r="H219"/>
      <c r="I219"/>
      <c r="K219" s="61">
        <f>SUM(solgt!K136:K199)</f>
        <v>5050</v>
      </c>
      <c r="L219"/>
    </row>
    <row r="220" spans="5:19" x14ac:dyDescent="0.2">
      <c r="G220" t="s">
        <v>3594</v>
      </c>
      <c r="H220"/>
      <c r="I220"/>
      <c r="K220" s="61">
        <f>SUM(solgt!K136-solgt!J136+solgt!K138-solgt!J138+K157-J157+K164-J164+K166-J166+K185-J185+K190-J190+K194-J194+K199-J199)</f>
        <v>915</v>
      </c>
      <c r="L220"/>
    </row>
    <row r="221" spans="5:19" x14ac:dyDescent="0.2">
      <c r="G221" t="s">
        <v>5826</v>
      </c>
      <c r="H221"/>
      <c r="I221"/>
      <c r="K221" s="61">
        <f>solgt!K219-solgt!K220</f>
        <v>4135</v>
      </c>
      <c r="L221"/>
    </row>
    <row r="222" spans="5:19" ht="15" x14ac:dyDescent="0.2">
      <c r="E222" s="229" t="s">
        <v>6469</v>
      </c>
      <c r="H222"/>
      <c r="I222"/>
      <c r="L222"/>
    </row>
    <row r="223" spans="5:19" x14ac:dyDescent="0.2">
      <c r="E223" s="230" t="s">
        <v>6470</v>
      </c>
      <c r="H223"/>
      <c r="I223"/>
      <c r="L223"/>
    </row>
    <row r="224" spans="5:19" x14ac:dyDescent="0.2">
      <c r="E224">
        <v>1</v>
      </c>
      <c r="F224" t="s">
        <v>607</v>
      </c>
      <c r="G224" t="s">
        <v>615</v>
      </c>
      <c r="H224" s="1">
        <v>1975</v>
      </c>
      <c r="I224"/>
      <c r="J224">
        <v>60</v>
      </c>
      <c r="L224"/>
      <c r="M224" t="s">
        <v>145</v>
      </c>
      <c r="N224" t="s">
        <v>616</v>
      </c>
      <c r="O224" t="s">
        <v>163</v>
      </c>
      <c r="P224" t="s">
        <v>617</v>
      </c>
      <c r="Q224" t="s">
        <v>618</v>
      </c>
      <c r="R224" t="s">
        <v>619</v>
      </c>
      <c r="S224" t="s">
        <v>620</v>
      </c>
    </row>
    <row r="225" spans="5:20" x14ac:dyDescent="0.2">
      <c r="E225">
        <v>2</v>
      </c>
      <c r="F225" t="s">
        <v>6471</v>
      </c>
      <c r="G225" t="s">
        <v>636</v>
      </c>
      <c r="H225" s="1">
        <v>1975</v>
      </c>
      <c r="I225"/>
      <c r="J225">
        <v>60</v>
      </c>
      <c r="L225"/>
      <c r="M225" t="s">
        <v>30</v>
      </c>
      <c r="N225" t="s">
        <v>637</v>
      </c>
      <c r="O225" t="s">
        <v>32</v>
      </c>
      <c r="P225" t="s">
        <v>785</v>
      </c>
      <c r="Q225" t="s">
        <v>638</v>
      </c>
      <c r="R225" t="s">
        <v>639</v>
      </c>
      <c r="S225" t="s">
        <v>640</v>
      </c>
    </row>
    <row r="226" spans="5:20" x14ac:dyDescent="0.2">
      <c r="E226">
        <v>3</v>
      </c>
      <c r="F226" t="s">
        <v>6471</v>
      </c>
      <c r="G226" t="s">
        <v>625</v>
      </c>
      <c r="H226" s="1">
        <v>1976</v>
      </c>
      <c r="I226"/>
      <c r="J226">
        <v>60</v>
      </c>
      <c r="L226"/>
      <c r="M226" t="s">
        <v>30</v>
      </c>
      <c r="N226" t="s">
        <v>626</v>
      </c>
      <c r="O226" t="s">
        <v>32</v>
      </c>
      <c r="P226" t="s">
        <v>627</v>
      </c>
      <c r="Q226" t="s">
        <v>628</v>
      </c>
      <c r="R226" t="s">
        <v>605</v>
      </c>
      <c r="S226" t="s">
        <v>629</v>
      </c>
    </row>
    <row r="227" spans="5:20" x14ac:dyDescent="0.2">
      <c r="E227">
        <v>4</v>
      </c>
      <c r="F227" t="s">
        <v>6471</v>
      </c>
      <c r="G227" t="s">
        <v>630</v>
      </c>
      <c r="H227" s="58" t="s">
        <v>631</v>
      </c>
      <c r="I227" s="58"/>
      <c r="J227">
        <v>60</v>
      </c>
      <c r="L227"/>
      <c r="M227" t="s">
        <v>30</v>
      </c>
      <c r="N227">
        <v>32493</v>
      </c>
      <c r="O227" t="s">
        <v>32</v>
      </c>
      <c r="P227" t="s">
        <v>632</v>
      </c>
      <c r="Q227" t="s">
        <v>633</v>
      </c>
      <c r="R227" t="s">
        <v>634</v>
      </c>
      <c r="S227" t="s">
        <v>635</v>
      </c>
    </row>
    <row r="228" spans="5:20" x14ac:dyDescent="0.2">
      <c r="E228">
        <v>5</v>
      </c>
      <c r="F228" t="s">
        <v>977</v>
      </c>
      <c r="G228" t="s">
        <v>984</v>
      </c>
      <c r="H228"/>
      <c r="I228"/>
      <c r="J228">
        <v>60</v>
      </c>
      <c r="L228"/>
      <c r="P228" t="s">
        <v>632</v>
      </c>
    </row>
    <row r="229" spans="5:20" x14ac:dyDescent="0.2">
      <c r="E229">
        <v>6</v>
      </c>
      <c r="F229" t="s">
        <v>317</v>
      </c>
      <c r="G229" t="s">
        <v>727</v>
      </c>
      <c r="H229">
        <v>1979</v>
      </c>
      <c r="I229"/>
      <c r="J229" s="26">
        <v>125</v>
      </c>
      <c r="K229" s="26"/>
      <c r="L229" s="26"/>
      <c r="M229" t="s">
        <v>319</v>
      </c>
      <c r="N229" t="s">
        <v>728</v>
      </c>
      <c r="O229" t="s">
        <v>163</v>
      </c>
      <c r="P229" t="s">
        <v>632</v>
      </c>
      <c r="Q229" s="40"/>
      <c r="R229" s="41"/>
      <c r="S229" t="s">
        <v>729</v>
      </c>
    </row>
    <row r="230" spans="5:20" x14ac:dyDescent="0.2">
      <c r="E230">
        <v>7</v>
      </c>
      <c r="F230" t="s">
        <v>2370</v>
      </c>
      <c r="G230" t="s">
        <v>6472</v>
      </c>
      <c r="H230" s="1">
        <v>1988</v>
      </c>
      <c r="I230"/>
      <c r="J230" s="26">
        <v>125</v>
      </c>
      <c r="L230"/>
      <c r="M230" t="s">
        <v>477</v>
      </c>
      <c r="N230" t="s">
        <v>2690</v>
      </c>
      <c r="O230" t="s">
        <v>64</v>
      </c>
      <c r="T230" t="s">
        <v>2692</v>
      </c>
    </row>
    <row r="231" spans="5:20" ht="15" x14ac:dyDescent="0.2">
      <c r="F231" s="231"/>
      <c r="G231" s="232" t="s">
        <v>5741</v>
      </c>
      <c r="H231" s="20"/>
      <c r="I231" s="20"/>
      <c r="J231" s="61">
        <f>SUM(J224:J230)</f>
        <v>550</v>
      </c>
      <c r="K231" s="47"/>
      <c r="L231" s="64"/>
      <c r="M231" s="47"/>
      <c r="N231" s="47"/>
      <c r="O231" s="47"/>
      <c r="P231" s="47"/>
    </row>
    <row r="232" spans="5:20" ht="15" x14ac:dyDescent="0.2">
      <c r="F232" s="231"/>
      <c r="G232" s="232"/>
      <c r="H232" s="20"/>
      <c r="I232" s="20"/>
      <c r="J232" s="21">
        <v>155</v>
      </c>
      <c r="K232" s="47"/>
      <c r="L232" s="64"/>
      <c r="M232" s="47"/>
      <c r="N232" s="47"/>
      <c r="O232" s="47"/>
      <c r="P232" s="47"/>
    </row>
    <row r="233" spans="5:20" ht="15" x14ac:dyDescent="0.2">
      <c r="F233" s="231"/>
      <c r="G233" s="232" t="s">
        <v>3896</v>
      </c>
      <c r="H233" s="20"/>
      <c r="I233" s="20"/>
      <c r="J233" s="21">
        <f>J232+J231</f>
        <v>705</v>
      </c>
      <c r="K233" s="47"/>
      <c r="L233" s="64"/>
      <c r="M233" s="47"/>
      <c r="N233" s="47"/>
      <c r="O233" s="47"/>
      <c r="P233" s="47"/>
    </row>
    <row r="234" spans="5:20" ht="15" x14ac:dyDescent="0.2">
      <c r="F234" s="231"/>
      <c r="G234" s="232"/>
      <c r="H234" s="20"/>
      <c r="I234" s="20"/>
      <c r="J234" s="21"/>
      <c r="K234" s="47"/>
      <c r="L234" s="64"/>
      <c r="M234" s="47"/>
      <c r="N234" s="47"/>
      <c r="O234" s="47"/>
      <c r="P234" s="47"/>
      <c r="Q234" s="47"/>
    </row>
    <row r="235" spans="5:20" ht="15" x14ac:dyDescent="0.2">
      <c r="F235" s="231"/>
      <c r="G235" s="232"/>
      <c r="H235" s="20"/>
      <c r="I235" s="20"/>
      <c r="J235" s="21"/>
      <c r="K235" s="47"/>
      <c r="L235" s="64"/>
      <c r="M235" s="47"/>
      <c r="N235" s="47"/>
      <c r="O235" s="47"/>
      <c r="P235" s="47"/>
      <c r="Q235" s="47"/>
    </row>
    <row r="236" spans="5:20" x14ac:dyDescent="0.2">
      <c r="H236" s="1" t="s">
        <v>6473</v>
      </c>
      <c r="I236"/>
      <c r="J236" s="61">
        <f>SUM(solgt!J224:J235)</f>
        <v>1960</v>
      </c>
      <c r="L236"/>
    </row>
    <row r="237" spans="5:20" x14ac:dyDescent="0.2">
      <c r="H237" s="1" t="s">
        <v>6474</v>
      </c>
      <c r="I237"/>
      <c r="J237" s="61"/>
      <c r="L237"/>
    </row>
    <row r="238" spans="5:20" x14ac:dyDescent="0.2">
      <c r="H238" s="1" t="s">
        <v>3895</v>
      </c>
      <c r="I238"/>
      <c r="J238" s="61"/>
      <c r="L238"/>
    </row>
    <row r="239" spans="5:20" x14ac:dyDescent="0.2">
      <c r="E239">
        <v>1</v>
      </c>
      <c r="F239" t="s">
        <v>6475</v>
      </c>
      <c r="G239" t="s">
        <v>817</v>
      </c>
      <c r="H239" s="1">
        <v>1984</v>
      </c>
      <c r="I239"/>
      <c r="J239" s="61">
        <v>100</v>
      </c>
      <c r="L239"/>
    </row>
    <row r="240" spans="5:20" x14ac:dyDescent="0.2">
      <c r="E240">
        <v>8</v>
      </c>
      <c r="F240" t="s">
        <v>952</v>
      </c>
      <c r="G240" t="s">
        <v>953</v>
      </c>
      <c r="H240"/>
      <c r="I240"/>
      <c r="J240" s="61">
        <v>60</v>
      </c>
      <c r="L240"/>
    </row>
    <row r="241" spans="5:18" x14ac:dyDescent="0.2">
      <c r="E241">
        <v>9</v>
      </c>
      <c r="F241" t="s">
        <v>952</v>
      </c>
      <c r="G241" t="s">
        <v>954</v>
      </c>
      <c r="H241"/>
      <c r="I241"/>
      <c r="J241" s="61">
        <v>60</v>
      </c>
      <c r="L241"/>
      <c r="N241" t="s">
        <v>958</v>
      </c>
    </row>
    <row r="242" spans="5:18" ht="15" x14ac:dyDescent="0.25">
      <c r="E242">
        <v>11</v>
      </c>
      <c r="F242" t="s">
        <v>6418</v>
      </c>
      <c r="G242" s="36" t="s">
        <v>6476</v>
      </c>
      <c r="H242" s="233"/>
      <c r="I242" s="233"/>
      <c r="J242" s="61">
        <v>60</v>
      </c>
      <c r="L242"/>
    </row>
    <row r="243" spans="5:18" x14ac:dyDescent="0.2">
      <c r="E243">
        <v>12</v>
      </c>
      <c r="F243" t="s">
        <v>2370</v>
      </c>
      <c r="G243" t="s">
        <v>2689</v>
      </c>
      <c r="H243" s="1">
        <v>1988</v>
      </c>
      <c r="I243"/>
      <c r="J243" s="61">
        <v>100</v>
      </c>
      <c r="K243" s="2" t="s">
        <v>477</v>
      </c>
      <c r="L243" s="66" t="s">
        <v>2690</v>
      </c>
      <c r="M243" t="s">
        <v>64</v>
      </c>
      <c r="R243" t="s">
        <v>2692</v>
      </c>
    </row>
    <row r="244" spans="5:18" ht="15" x14ac:dyDescent="0.25">
      <c r="E244">
        <v>13</v>
      </c>
      <c r="F244" t="s">
        <v>718</v>
      </c>
      <c r="G244" t="s">
        <v>719</v>
      </c>
      <c r="H244" s="233">
        <v>1985</v>
      </c>
      <c r="I244" s="233"/>
      <c r="J244" s="61">
        <v>75</v>
      </c>
      <c r="L244"/>
    </row>
    <row r="245" spans="5:18" ht="15" x14ac:dyDescent="0.25">
      <c r="E245">
        <v>14</v>
      </c>
      <c r="F245" t="s">
        <v>722</v>
      </c>
      <c r="G245" t="s">
        <v>723</v>
      </c>
      <c r="H245" s="233">
        <v>1987</v>
      </c>
      <c r="I245" s="233"/>
      <c r="J245" s="61">
        <v>60</v>
      </c>
      <c r="L245"/>
    </row>
    <row r="246" spans="5:18" ht="15" x14ac:dyDescent="0.25">
      <c r="E246">
        <v>15</v>
      </c>
      <c r="F246" t="s">
        <v>756</v>
      </c>
      <c r="G246" t="s">
        <v>757</v>
      </c>
      <c r="H246" s="233">
        <v>1988</v>
      </c>
      <c r="I246" s="233"/>
      <c r="J246" s="61">
        <v>75</v>
      </c>
      <c r="L246"/>
    </row>
    <row r="247" spans="5:18" x14ac:dyDescent="0.2">
      <c r="E247">
        <v>16</v>
      </c>
      <c r="F247" t="s">
        <v>426</v>
      </c>
      <c r="G247" t="s">
        <v>427</v>
      </c>
      <c r="H247" s="1">
        <v>1990</v>
      </c>
      <c r="I247"/>
      <c r="J247" s="61">
        <v>60</v>
      </c>
      <c r="L247"/>
    </row>
    <row r="248" spans="5:18" x14ac:dyDescent="0.2">
      <c r="E248">
        <v>17</v>
      </c>
      <c r="F248" t="s">
        <v>521</v>
      </c>
      <c r="G248" t="s">
        <v>522</v>
      </c>
      <c r="H248" s="1">
        <v>1990</v>
      </c>
      <c r="I248"/>
      <c r="J248" s="61">
        <v>75</v>
      </c>
      <c r="L248"/>
    </row>
    <row r="249" spans="5:18" ht="15" x14ac:dyDescent="0.25">
      <c r="E249">
        <v>18</v>
      </c>
      <c r="F249" t="s">
        <v>886</v>
      </c>
      <c r="G249" t="s">
        <v>6477</v>
      </c>
      <c r="H249" s="233"/>
      <c r="I249" s="233"/>
      <c r="J249" s="61">
        <v>35</v>
      </c>
      <c r="L249"/>
    </row>
    <row r="250" spans="5:18" x14ac:dyDescent="0.2">
      <c r="E250">
        <v>19</v>
      </c>
      <c r="F250" t="s">
        <v>527</v>
      </c>
      <c r="G250" t="s">
        <v>528</v>
      </c>
      <c r="H250" s="1">
        <v>1973</v>
      </c>
      <c r="I250"/>
      <c r="J250" s="61">
        <v>75</v>
      </c>
      <c r="L250"/>
    </row>
    <row r="251" spans="5:18" x14ac:dyDescent="0.2">
      <c r="E251">
        <v>20</v>
      </c>
      <c r="F251" t="s">
        <v>527</v>
      </c>
      <c r="G251" t="s">
        <v>532</v>
      </c>
      <c r="H251" s="1">
        <v>1983</v>
      </c>
      <c r="I251"/>
      <c r="J251" s="61">
        <v>80</v>
      </c>
      <c r="L251"/>
    </row>
    <row r="252" spans="5:18" x14ac:dyDescent="0.2">
      <c r="E252">
        <v>21</v>
      </c>
      <c r="F252" t="s">
        <v>6478</v>
      </c>
      <c r="G252" t="s">
        <v>537</v>
      </c>
      <c r="H252" s="1">
        <v>1991</v>
      </c>
      <c r="I252"/>
      <c r="J252" s="61">
        <v>125</v>
      </c>
      <c r="L252"/>
    </row>
    <row r="253" spans="5:18" ht="15" x14ac:dyDescent="0.25">
      <c r="E253">
        <v>22</v>
      </c>
      <c r="F253" s="36" t="s">
        <v>787</v>
      </c>
      <c r="G253" s="36" t="s">
        <v>788</v>
      </c>
      <c r="H253" s="233">
        <v>1985</v>
      </c>
      <c r="I253" s="233"/>
      <c r="J253" s="61">
        <v>75</v>
      </c>
      <c r="L253"/>
    </row>
    <row r="254" spans="5:18" ht="15" x14ac:dyDescent="0.25">
      <c r="E254">
        <v>23</v>
      </c>
      <c r="F254" t="s">
        <v>811</v>
      </c>
      <c r="G254" t="s">
        <v>812</v>
      </c>
      <c r="H254" s="233">
        <v>1989</v>
      </c>
      <c r="I254" s="233"/>
      <c r="J254" s="61">
        <v>125</v>
      </c>
      <c r="L254"/>
    </row>
    <row r="255" spans="5:18" ht="15" x14ac:dyDescent="0.25">
      <c r="E255">
        <v>24</v>
      </c>
      <c r="F255" t="s">
        <v>6479</v>
      </c>
      <c r="G255" t="s">
        <v>1803</v>
      </c>
      <c r="H255" s="233">
        <v>1980</v>
      </c>
      <c r="I255" s="233"/>
      <c r="J255" s="61">
        <v>50</v>
      </c>
      <c r="L255"/>
    </row>
    <row r="256" spans="5:18" ht="15" x14ac:dyDescent="0.25">
      <c r="E256">
        <v>25</v>
      </c>
      <c r="H256" s="233"/>
      <c r="I256" s="233"/>
      <c r="J256" s="36"/>
      <c r="L256"/>
    </row>
    <row r="257" spans="5:23" x14ac:dyDescent="0.2">
      <c r="H257"/>
      <c r="I257"/>
      <c r="J257" s="191">
        <f>SUM(solgt!J239:J255)</f>
        <v>1290</v>
      </c>
      <c r="L257"/>
    </row>
    <row r="258" spans="5:23" x14ac:dyDescent="0.2">
      <c r="H258"/>
      <c r="I258"/>
      <c r="L258"/>
      <c r="N258" s="61"/>
      <c r="O258" s="61"/>
      <c r="P258" s="124"/>
    </row>
    <row r="259" spans="5:23" x14ac:dyDescent="0.2">
      <c r="H259"/>
      <c r="I259"/>
      <c r="L259"/>
      <c r="N259" s="61"/>
      <c r="O259" s="61"/>
      <c r="P259" s="124"/>
    </row>
    <row r="260" spans="5:23" x14ac:dyDescent="0.2">
      <c r="H260"/>
      <c r="I260"/>
      <c r="L260"/>
      <c r="N260" s="61"/>
    </row>
    <row r="261" spans="5:23" x14ac:dyDescent="0.2">
      <c r="E261" s="62" t="s">
        <v>6480</v>
      </c>
      <c r="F261" s="62" t="s">
        <v>6481</v>
      </c>
      <c r="G261" s="2"/>
      <c r="H261"/>
      <c r="I261"/>
      <c r="J261" s="13"/>
      <c r="K261" s="191"/>
      <c r="L261" s="13"/>
      <c r="M261" s="14"/>
      <c r="Q261" s="190"/>
      <c r="R261" s="222"/>
      <c r="S261" s="18"/>
    </row>
    <row r="262" spans="5:23" x14ac:dyDescent="0.2">
      <c r="E262">
        <v>20</v>
      </c>
      <c r="F262" t="s">
        <v>119</v>
      </c>
      <c r="G262" t="s">
        <v>120</v>
      </c>
      <c r="H262" s="1">
        <v>1990</v>
      </c>
      <c r="I262"/>
      <c r="J262" s="13">
        <v>250</v>
      </c>
      <c r="K262" s="13"/>
      <c r="L262" s="13"/>
      <c r="M262" t="s">
        <v>121</v>
      </c>
      <c r="N262" s="65" t="s">
        <v>122</v>
      </c>
      <c r="O262" s="14" t="s">
        <v>123</v>
      </c>
      <c r="P262" t="s">
        <v>18</v>
      </c>
      <c r="Q262" t="s">
        <v>124</v>
      </c>
      <c r="R262" t="s">
        <v>20</v>
      </c>
      <c r="S262" t="s">
        <v>125</v>
      </c>
      <c r="T262" s="222"/>
      <c r="U262" s="18"/>
    </row>
    <row r="263" spans="5:23" x14ac:dyDescent="0.2">
      <c r="H263"/>
      <c r="I263"/>
      <c r="L263" s="2"/>
      <c r="M263" s="17"/>
      <c r="N263" s="13"/>
      <c r="O263" s="191"/>
      <c r="P263" s="13"/>
      <c r="Q263" s="14"/>
      <c r="U263" s="190"/>
      <c r="V263" s="222"/>
      <c r="W263" s="18"/>
    </row>
    <row r="264" spans="5:23" x14ac:dyDescent="0.2">
      <c r="H264"/>
      <c r="I264"/>
      <c r="L264" s="2"/>
      <c r="M264" s="17"/>
      <c r="N264" s="13"/>
      <c r="O264" s="191"/>
      <c r="P264" s="13"/>
      <c r="Q264" s="14"/>
      <c r="U264" s="190"/>
      <c r="V264" s="222"/>
      <c r="W264" s="18"/>
    </row>
    <row r="265" spans="5:23" x14ac:dyDescent="0.2">
      <c r="H265"/>
      <c r="I265"/>
      <c r="L265" s="2"/>
      <c r="M265" s="17"/>
      <c r="N265" s="13"/>
      <c r="O265" s="191"/>
      <c r="P265" s="13"/>
      <c r="Q265" s="14"/>
      <c r="U265" s="190"/>
      <c r="V265" s="222"/>
      <c r="W265" s="18"/>
    </row>
    <row r="266" spans="5:23" x14ac:dyDescent="0.2">
      <c r="H266"/>
      <c r="I266"/>
      <c r="L266" s="2"/>
      <c r="M266" s="17"/>
      <c r="N266" s="13"/>
      <c r="O266" s="191"/>
      <c r="P266" s="13"/>
      <c r="Q266" s="14"/>
      <c r="U266" s="190"/>
      <c r="V266" s="222"/>
      <c r="W266" s="18"/>
    </row>
    <row r="267" spans="5:23" x14ac:dyDescent="0.2">
      <c r="G267" s="2"/>
      <c r="H267"/>
      <c r="I267"/>
      <c r="J267" s="13"/>
      <c r="K267" s="191"/>
      <c r="L267" s="13"/>
      <c r="M267" s="14"/>
      <c r="Q267" s="190"/>
      <c r="R267" s="222"/>
      <c r="S267" s="18"/>
    </row>
    <row r="268" spans="5:23" x14ac:dyDescent="0.2">
      <c r="E268" t="s">
        <v>6482</v>
      </c>
      <c r="F268" t="s">
        <v>6483</v>
      </c>
      <c r="G268" s="2"/>
      <c r="H268"/>
      <c r="I268"/>
      <c r="J268" s="13"/>
      <c r="K268" s="191"/>
      <c r="L268" s="13"/>
      <c r="M268" s="14"/>
      <c r="Q268" s="190"/>
      <c r="R268" s="222"/>
      <c r="S268" s="18"/>
    </row>
    <row r="269" spans="5:23" x14ac:dyDescent="0.2">
      <c r="E269">
        <v>1</v>
      </c>
      <c r="F269" s="16" t="s">
        <v>66</v>
      </c>
      <c r="G269" t="s">
        <v>4269</v>
      </c>
      <c r="H269" s="1">
        <v>1968</v>
      </c>
      <c r="I269"/>
      <c r="J269" s="13">
        <v>75</v>
      </c>
      <c r="K269" s="191"/>
      <c r="L269" s="191"/>
      <c r="M269" s="13"/>
      <c r="N269" s="14"/>
      <c r="R269" s="190"/>
      <c r="S269" s="222"/>
      <c r="T269" s="18"/>
    </row>
    <row r="270" spans="5:23" x14ac:dyDescent="0.2">
      <c r="E270">
        <v>2</v>
      </c>
      <c r="F270" s="16" t="s">
        <v>66</v>
      </c>
      <c r="G270" t="s">
        <v>2318</v>
      </c>
      <c r="H270" s="1">
        <v>1975</v>
      </c>
      <c r="I270"/>
      <c r="J270" s="13">
        <v>70</v>
      </c>
      <c r="K270" s="191"/>
      <c r="L270" s="191"/>
      <c r="M270" s="13"/>
      <c r="N270" s="14"/>
      <c r="R270" s="190"/>
      <c r="S270" s="222"/>
      <c r="T270" s="18"/>
    </row>
    <row r="271" spans="5:23" x14ac:dyDescent="0.2">
      <c r="E271">
        <v>3</v>
      </c>
      <c r="F271" t="s">
        <v>66</v>
      </c>
      <c r="G271" s="2" t="s">
        <v>1921</v>
      </c>
      <c r="H271" s="1">
        <v>1976</v>
      </c>
      <c r="I271"/>
      <c r="J271" s="13">
        <v>60</v>
      </c>
      <c r="K271" s="13"/>
      <c r="L271" s="13"/>
      <c r="M271" s="191" t="s">
        <v>30</v>
      </c>
      <c r="N271" s="234">
        <v>86016</v>
      </c>
      <c r="O271" s="14" t="s">
        <v>17</v>
      </c>
      <c r="P271" t="s">
        <v>931</v>
      </c>
      <c r="Q271" t="s">
        <v>1922</v>
      </c>
      <c r="S271" t="s">
        <v>1923</v>
      </c>
      <c r="T271" s="222" t="s">
        <v>1924</v>
      </c>
      <c r="U271" s="18" t="s">
        <v>1925</v>
      </c>
    </row>
    <row r="272" spans="5:23" x14ac:dyDescent="0.2">
      <c r="E272">
        <v>4</v>
      </c>
      <c r="F272" t="s">
        <v>66</v>
      </c>
      <c r="G272" s="2" t="s">
        <v>3409</v>
      </c>
      <c r="H272" s="1">
        <v>1983</v>
      </c>
      <c r="I272"/>
      <c r="J272" s="13">
        <v>70</v>
      </c>
      <c r="K272" s="191"/>
      <c r="L272" s="191"/>
      <c r="M272" s="13"/>
      <c r="N272" s="14"/>
      <c r="O272" s="14"/>
      <c r="P272" t="s">
        <v>921</v>
      </c>
      <c r="S272" s="190"/>
      <c r="T272" s="222"/>
      <c r="U272" s="18"/>
    </row>
    <row r="273" spans="5:22" x14ac:dyDescent="0.2">
      <c r="E273">
        <v>5</v>
      </c>
      <c r="F273" s="2" t="s">
        <v>4284</v>
      </c>
      <c r="G273" t="s">
        <v>4285</v>
      </c>
      <c r="H273" s="1">
        <v>1978</v>
      </c>
      <c r="I273"/>
      <c r="J273" s="13">
        <v>120</v>
      </c>
      <c r="K273" s="13"/>
      <c r="L273" s="13"/>
      <c r="M273" t="s">
        <v>4286</v>
      </c>
      <c r="P273" t="s">
        <v>18</v>
      </c>
      <c r="Q273" t="s">
        <v>1851</v>
      </c>
      <c r="S273" s="190"/>
      <c r="T273" s="222"/>
      <c r="U273" s="18"/>
    </row>
    <row r="274" spans="5:22" x14ac:dyDescent="0.2">
      <c r="E274">
        <v>6</v>
      </c>
      <c r="F274" t="s">
        <v>206</v>
      </c>
      <c r="G274" t="s">
        <v>207</v>
      </c>
      <c r="H274" s="1">
        <v>1984</v>
      </c>
      <c r="I274"/>
      <c r="J274" s="13">
        <v>60</v>
      </c>
      <c r="K274" s="13"/>
      <c r="L274" s="13"/>
      <c r="M274" t="s">
        <v>208</v>
      </c>
      <c r="N274" s="65" t="s">
        <v>209</v>
      </c>
      <c r="O274" s="14" t="s">
        <v>17</v>
      </c>
      <c r="P274" t="s">
        <v>18</v>
      </c>
      <c r="Q274" t="s">
        <v>58</v>
      </c>
      <c r="R274" t="s">
        <v>20</v>
      </c>
      <c r="S274" t="s">
        <v>210</v>
      </c>
      <c r="T274" s="222"/>
      <c r="U274" s="18"/>
    </row>
    <row r="275" spans="5:22" x14ac:dyDescent="0.2">
      <c r="E275">
        <v>7</v>
      </c>
      <c r="F275" t="s">
        <v>6157</v>
      </c>
      <c r="G275" t="s">
        <v>6484</v>
      </c>
      <c r="H275" s="1">
        <v>1987</v>
      </c>
      <c r="I275"/>
      <c r="J275" s="13">
        <v>200</v>
      </c>
      <c r="K275" s="1"/>
      <c r="L275"/>
      <c r="M275" t="s">
        <v>291</v>
      </c>
      <c r="N275" t="s">
        <v>6485</v>
      </c>
      <c r="O275" s="17" t="s">
        <v>2928</v>
      </c>
      <c r="P275" t="s">
        <v>18</v>
      </c>
      <c r="Q275" t="s">
        <v>6486</v>
      </c>
      <c r="R275" t="s">
        <v>20</v>
      </c>
      <c r="S275" t="s">
        <v>6487</v>
      </c>
      <c r="T275" s="190" t="s">
        <v>6488</v>
      </c>
      <c r="U275" s="222"/>
      <c r="V275" s="18"/>
    </row>
    <row r="276" spans="5:22" ht="25.5" x14ac:dyDescent="0.2">
      <c r="E276">
        <v>8</v>
      </c>
      <c r="F276" t="s">
        <v>3444</v>
      </c>
      <c r="G276" s="2" t="s">
        <v>3694</v>
      </c>
      <c r="H276" s="1">
        <v>1967</v>
      </c>
      <c r="I276"/>
      <c r="J276" s="13">
        <v>100</v>
      </c>
      <c r="K276" s="13"/>
      <c r="L276" s="13"/>
      <c r="M276" s="191" t="s">
        <v>41</v>
      </c>
      <c r="N276" s="193" t="s">
        <v>3695</v>
      </c>
      <c r="O276" s="14" t="s">
        <v>64</v>
      </c>
      <c r="P276" t="s">
        <v>1805</v>
      </c>
      <c r="Q276" t="s">
        <v>638</v>
      </c>
      <c r="S276" s="190"/>
      <c r="T276" s="222" t="s">
        <v>3696</v>
      </c>
      <c r="U276" s="18" t="s">
        <v>3697</v>
      </c>
      <c r="V276" t="s">
        <v>3698</v>
      </c>
    </row>
    <row r="277" spans="5:22" x14ac:dyDescent="0.2">
      <c r="E277">
        <v>9</v>
      </c>
      <c r="F277" t="s">
        <v>1150</v>
      </c>
      <c r="G277" s="2" t="s">
        <v>6489</v>
      </c>
      <c r="H277" s="1">
        <v>1969</v>
      </c>
      <c r="I277"/>
      <c r="J277" s="13">
        <v>100</v>
      </c>
      <c r="K277" s="13"/>
      <c r="L277" s="13"/>
      <c r="M277" s="191" t="s">
        <v>724</v>
      </c>
      <c r="N277" s="191" t="s">
        <v>2147</v>
      </c>
      <c r="O277" s="13"/>
      <c r="P277" s="14"/>
      <c r="S277" t="s">
        <v>2148</v>
      </c>
      <c r="T277" s="190"/>
      <c r="U277" s="222"/>
      <c r="V277" s="18"/>
    </row>
    <row r="278" spans="5:22" ht="25.5" x14ac:dyDescent="0.2">
      <c r="E278">
        <v>10</v>
      </c>
      <c r="F278" t="s">
        <v>1150</v>
      </c>
      <c r="G278" s="2" t="s">
        <v>2020</v>
      </c>
      <c r="H278" s="1">
        <v>1969</v>
      </c>
      <c r="I278"/>
      <c r="J278" s="13">
        <v>100</v>
      </c>
      <c r="K278" s="13"/>
      <c r="L278" s="13"/>
      <c r="M278" s="191" t="s">
        <v>724</v>
      </c>
      <c r="N278" s="191" t="s">
        <v>3718</v>
      </c>
      <c r="O278" s="13" t="s">
        <v>194</v>
      </c>
      <c r="P278" s="14" t="s">
        <v>980</v>
      </c>
      <c r="Q278" t="s">
        <v>3719</v>
      </c>
      <c r="T278" s="190" t="s">
        <v>3720</v>
      </c>
      <c r="U278" s="222" t="s">
        <v>3723</v>
      </c>
      <c r="V278" s="18" t="s">
        <v>5574</v>
      </c>
    </row>
    <row r="279" spans="5:22" x14ac:dyDescent="0.2">
      <c r="E279">
        <v>11</v>
      </c>
      <c r="F279" t="s">
        <v>1150</v>
      </c>
      <c r="G279" s="2" t="s">
        <v>6490</v>
      </c>
      <c r="H279" s="1">
        <v>1971</v>
      </c>
      <c r="I279"/>
      <c r="J279" s="13">
        <v>100</v>
      </c>
      <c r="K279" s="13"/>
      <c r="L279" s="13"/>
      <c r="M279" s="191" t="s">
        <v>724</v>
      </c>
      <c r="N279" s="191" t="s">
        <v>2150</v>
      </c>
      <c r="O279" s="13"/>
      <c r="P279" s="14"/>
      <c r="S279" t="s">
        <v>2151</v>
      </c>
      <c r="T279" s="190"/>
      <c r="U279" s="222"/>
      <c r="V279" s="18"/>
    </row>
    <row r="280" spans="5:22" ht="25.5" x14ac:dyDescent="0.2">
      <c r="E280">
        <v>12</v>
      </c>
      <c r="F280" t="s">
        <v>1150</v>
      </c>
      <c r="G280" s="2" t="s">
        <v>3913</v>
      </c>
      <c r="H280" s="1">
        <v>1979</v>
      </c>
      <c r="I280"/>
      <c r="J280" s="13">
        <v>75</v>
      </c>
      <c r="K280" s="13"/>
      <c r="L280" s="13"/>
      <c r="M280" s="191" t="s">
        <v>2014</v>
      </c>
      <c r="N280" s="191" t="s">
        <v>3914</v>
      </c>
      <c r="O280" s="13" t="s">
        <v>194</v>
      </c>
      <c r="P280" s="14" t="s">
        <v>2153</v>
      </c>
      <c r="Q280" t="s">
        <v>3915</v>
      </c>
      <c r="S280" t="s">
        <v>3916</v>
      </c>
      <c r="T280" s="190" t="s">
        <v>3917</v>
      </c>
      <c r="U280" s="222" t="s">
        <v>3918</v>
      </c>
      <c r="V280" s="18"/>
    </row>
    <row r="281" spans="5:22" x14ac:dyDescent="0.2">
      <c r="E281">
        <v>13</v>
      </c>
      <c r="F281" t="s">
        <v>350</v>
      </c>
      <c r="G281" t="s">
        <v>351</v>
      </c>
      <c r="H281" s="1">
        <v>1974</v>
      </c>
      <c r="I281"/>
      <c r="J281" s="13">
        <v>125</v>
      </c>
      <c r="K281" s="13"/>
      <c r="L281" s="13"/>
      <c r="M281" t="s">
        <v>75</v>
      </c>
      <c r="N281" s="65" t="s">
        <v>352</v>
      </c>
      <c r="O281" s="14" t="s">
        <v>17</v>
      </c>
      <c r="P281" t="s">
        <v>18</v>
      </c>
      <c r="Q281" t="s">
        <v>353</v>
      </c>
      <c r="R281" t="s">
        <v>20</v>
      </c>
      <c r="S281" t="s">
        <v>354</v>
      </c>
      <c r="T281" s="222"/>
      <c r="U281" s="18"/>
    </row>
    <row r="282" spans="5:22" x14ac:dyDescent="0.2">
      <c r="E282">
        <v>14</v>
      </c>
      <c r="F282" t="s">
        <v>365</v>
      </c>
      <c r="G282" t="s">
        <v>366</v>
      </c>
      <c r="H282" s="1">
        <v>1974</v>
      </c>
      <c r="I282"/>
      <c r="J282" s="13">
        <v>60</v>
      </c>
      <c r="K282" s="13"/>
      <c r="L282" s="13"/>
      <c r="M282" t="s">
        <v>263</v>
      </c>
      <c r="N282" s="65" t="s">
        <v>367</v>
      </c>
      <c r="O282" s="14" t="s">
        <v>64</v>
      </c>
      <c r="P282" t="s">
        <v>18</v>
      </c>
      <c r="Q282" t="s">
        <v>58</v>
      </c>
      <c r="R282" t="s">
        <v>20</v>
      </c>
      <c r="S282" t="s">
        <v>368</v>
      </c>
      <c r="T282" s="222"/>
      <c r="U282" s="18"/>
    </row>
    <row r="283" spans="5:22" x14ac:dyDescent="0.2">
      <c r="E283">
        <v>15</v>
      </c>
      <c r="F283" t="s">
        <v>458</v>
      </c>
      <c r="G283" t="s">
        <v>459</v>
      </c>
      <c r="H283" s="1">
        <v>1978</v>
      </c>
      <c r="I283"/>
      <c r="J283" s="13">
        <v>300</v>
      </c>
      <c r="K283" s="13"/>
      <c r="L283" s="13"/>
      <c r="M283" t="s">
        <v>184</v>
      </c>
      <c r="N283" s="65" t="s">
        <v>460</v>
      </c>
      <c r="O283" s="14" t="s">
        <v>17</v>
      </c>
      <c r="P283" t="s">
        <v>18</v>
      </c>
      <c r="Q283" t="s">
        <v>389</v>
      </c>
      <c r="R283" t="s">
        <v>20</v>
      </c>
      <c r="S283" t="s">
        <v>461</v>
      </c>
      <c r="T283" t="s">
        <v>462</v>
      </c>
      <c r="U283" t="s">
        <v>463</v>
      </c>
    </row>
    <row r="284" spans="5:22" ht="25.5" x14ac:dyDescent="0.2">
      <c r="E284">
        <v>16</v>
      </c>
      <c r="F284" t="s">
        <v>527</v>
      </c>
      <c r="G284" s="2" t="s">
        <v>5635</v>
      </c>
      <c r="H284" s="1">
        <v>1969</v>
      </c>
      <c r="I284"/>
      <c r="J284" s="13">
        <v>100</v>
      </c>
      <c r="K284" s="13"/>
      <c r="L284" s="13"/>
      <c r="M284" s="191" t="s">
        <v>1571</v>
      </c>
      <c r="N284" s="13" t="s">
        <v>2163</v>
      </c>
      <c r="O284" s="14" t="s">
        <v>32</v>
      </c>
      <c r="Q284" t="s">
        <v>2164</v>
      </c>
      <c r="S284" s="190" t="s">
        <v>2165</v>
      </c>
      <c r="T284" s="222" t="s">
        <v>2166</v>
      </c>
      <c r="U284" s="18"/>
    </row>
    <row r="285" spans="5:22" x14ac:dyDescent="0.2">
      <c r="E285">
        <v>17</v>
      </c>
      <c r="F285" t="s">
        <v>527</v>
      </c>
      <c r="G285" s="2" t="s">
        <v>3485</v>
      </c>
      <c r="H285" s="1">
        <v>1971</v>
      </c>
      <c r="I285"/>
      <c r="J285" s="13">
        <v>100</v>
      </c>
      <c r="K285" s="13"/>
      <c r="L285" s="13"/>
      <c r="M285" s="191" t="s">
        <v>4333</v>
      </c>
      <c r="N285" s="13" t="s">
        <v>4621</v>
      </c>
      <c r="O285" s="14" t="s">
        <v>64</v>
      </c>
      <c r="P285" t="s">
        <v>18</v>
      </c>
      <c r="Q285" t="s">
        <v>4622</v>
      </c>
      <c r="S285" s="190" t="s">
        <v>4623</v>
      </c>
      <c r="T285" s="222" t="s">
        <v>4624</v>
      </c>
      <c r="U285" s="18" t="s">
        <v>4625</v>
      </c>
    </row>
    <row r="286" spans="5:22" x14ac:dyDescent="0.2">
      <c r="E286">
        <v>18</v>
      </c>
      <c r="F286" t="s">
        <v>527</v>
      </c>
      <c r="G286" s="2" t="s">
        <v>4626</v>
      </c>
      <c r="H286" s="1">
        <v>1972</v>
      </c>
      <c r="I286"/>
      <c r="J286" s="13">
        <v>150</v>
      </c>
      <c r="K286" s="13"/>
      <c r="L286" s="13"/>
      <c r="M286" s="191"/>
      <c r="N286" s="191"/>
      <c r="O286" s="13"/>
      <c r="P286" t="s">
        <v>2362</v>
      </c>
      <c r="Q286" t="s">
        <v>4616</v>
      </c>
      <c r="S286" s="190" t="s">
        <v>4627</v>
      </c>
      <c r="T286" s="222"/>
      <c r="U286" s="18"/>
    </row>
    <row r="287" spans="5:22" x14ac:dyDescent="0.2">
      <c r="E287">
        <v>19</v>
      </c>
      <c r="F287" s="235" t="s">
        <v>779</v>
      </c>
      <c r="G287" s="235" t="s">
        <v>780</v>
      </c>
      <c r="H287" s="236">
        <v>1988</v>
      </c>
      <c r="I287" s="236"/>
      <c r="J287" s="237">
        <v>150</v>
      </c>
      <c r="K287" s="237"/>
      <c r="L287" s="237"/>
      <c r="M287" s="238" t="s">
        <v>781</v>
      </c>
      <c r="N287" s="239" t="s">
        <v>782</v>
      </c>
      <c r="O287" s="238" t="s">
        <v>17</v>
      </c>
      <c r="P287" s="238" t="s">
        <v>597</v>
      </c>
      <c r="Q287" s="2"/>
      <c r="R287" s="2"/>
      <c r="S287" s="235" t="s">
        <v>783</v>
      </c>
      <c r="T287" s="190"/>
      <c r="U287" s="222"/>
      <c r="V287" s="18"/>
    </row>
    <row r="288" spans="5:22" x14ac:dyDescent="0.2">
      <c r="G288" t="s">
        <v>5741</v>
      </c>
      <c r="H288"/>
      <c r="I288"/>
      <c r="J288" s="13">
        <f>SUM(solgt!J269:J287)</f>
        <v>2115</v>
      </c>
      <c r="K288" s="191"/>
      <c r="L288" s="191"/>
      <c r="M288" s="13"/>
      <c r="N288" s="14"/>
      <c r="R288" s="190"/>
      <c r="S288" s="222"/>
      <c r="T288" s="18"/>
    </row>
    <row r="289" spans="1:21" x14ac:dyDescent="0.2">
      <c r="G289" t="s">
        <v>6491</v>
      </c>
      <c r="H289"/>
      <c r="I289"/>
      <c r="J289" s="13">
        <v>155</v>
      </c>
      <c r="K289" s="191"/>
      <c r="L289" s="191"/>
      <c r="M289" s="13"/>
      <c r="N289" s="14"/>
      <c r="R289" s="190"/>
      <c r="S289" s="222"/>
      <c r="T289" s="18"/>
    </row>
    <row r="290" spans="1:21" x14ac:dyDescent="0.2">
      <c r="H290" s="1" t="s">
        <v>3896</v>
      </c>
      <c r="I290"/>
      <c r="K290" s="13">
        <f>solgt!J288+solgt!J289</f>
        <v>2270</v>
      </c>
      <c r="L290" s="191"/>
      <c r="M290" s="191"/>
      <c r="N290" s="13"/>
      <c r="O290" s="14"/>
      <c r="S290" s="190"/>
      <c r="T290" s="222"/>
      <c r="U290" s="18"/>
    </row>
    <row r="291" spans="1:21" x14ac:dyDescent="0.2">
      <c r="E291" t="s">
        <v>6492</v>
      </c>
      <c r="H291"/>
      <c r="I291"/>
      <c r="L291"/>
    </row>
    <row r="292" spans="1:21" x14ac:dyDescent="0.2">
      <c r="A292">
        <v>2</v>
      </c>
      <c r="E292" t="s">
        <v>3273</v>
      </c>
      <c r="F292" s="2" t="s">
        <v>66</v>
      </c>
      <c r="G292" t="s">
        <v>3282</v>
      </c>
      <c r="H292" s="1">
        <v>1967</v>
      </c>
      <c r="I292"/>
      <c r="L292"/>
      <c r="Q292" t="s">
        <v>3283</v>
      </c>
      <c r="R292" t="s">
        <v>3284</v>
      </c>
    </row>
    <row r="293" spans="1:21" x14ac:dyDescent="0.2">
      <c r="A293">
        <v>3</v>
      </c>
      <c r="E293" t="s">
        <v>3595</v>
      </c>
      <c r="F293" t="s">
        <v>66</v>
      </c>
      <c r="G293" t="s">
        <v>3285</v>
      </c>
      <c r="H293" s="1">
        <v>1975</v>
      </c>
      <c r="I293"/>
      <c r="K293" t="s">
        <v>68</v>
      </c>
      <c r="L293" s="16" t="s">
        <v>3619</v>
      </c>
      <c r="M293" t="s">
        <v>194</v>
      </c>
      <c r="N293" t="s">
        <v>632</v>
      </c>
      <c r="O293" t="s">
        <v>3620</v>
      </c>
      <c r="R293" t="s">
        <v>3621</v>
      </c>
      <c r="S293" t="s">
        <v>3622</v>
      </c>
      <c r="T293" t="s">
        <v>3623</v>
      </c>
    </row>
    <row r="294" spans="1:21" x14ac:dyDescent="0.2">
      <c r="A294">
        <v>4</v>
      </c>
      <c r="E294" t="s">
        <v>6048</v>
      </c>
      <c r="F294" t="s">
        <v>66</v>
      </c>
      <c r="G294" t="s">
        <v>2318</v>
      </c>
      <c r="H294" s="1">
        <v>1975</v>
      </c>
      <c r="I294"/>
      <c r="J294" s="61">
        <v>40</v>
      </c>
      <c r="K294" t="s">
        <v>30</v>
      </c>
      <c r="L294"/>
      <c r="M294" t="s">
        <v>32</v>
      </c>
      <c r="N294" t="s">
        <v>900</v>
      </c>
      <c r="O294" t="s">
        <v>1259</v>
      </c>
    </row>
    <row r="295" spans="1:21" x14ac:dyDescent="0.2">
      <c r="A295">
        <v>9</v>
      </c>
      <c r="E295" t="s">
        <v>4267</v>
      </c>
      <c r="F295" s="16" t="s">
        <v>66</v>
      </c>
      <c r="G295" t="s">
        <v>4269</v>
      </c>
      <c r="H295" s="1">
        <v>1969</v>
      </c>
      <c r="I295"/>
      <c r="J295" s="61">
        <v>400</v>
      </c>
      <c r="K295" t="s">
        <v>30</v>
      </c>
      <c r="L295" s="109" t="s">
        <v>4270</v>
      </c>
      <c r="M295" t="s">
        <v>17</v>
      </c>
      <c r="N295" t="s">
        <v>921</v>
      </c>
      <c r="Q295" t="s">
        <v>4271</v>
      </c>
      <c r="R295" t="s">
        <v>4272</v>
      </c>
      <c r="S295" t="s">
        <v>4273</v>
      </c>
    </row>
    <row r="296" spans="1:21" x14ac:dyDescent="0.2">
      <c r="G296" t="s">
        <v>6049</v>
      </c>
      <c r="H296"/>
      <c r="I296"/>
      <c r="L296"/>
    </row>
    <row r="297" spans="1:21" x14ac:dyDescent="0.2">
      <c r="G297" t="s">
        <v>6050</v>
      </c>
      <c r="H297"/>
      <c r="I297"/>
      <c r="L297"/>
    </row>
    <row r="298" spans="1:21" x14ac:dyDescent="0.2">
      <c r="G298" t="s">
        <v>3896</v>
      </c>
      <c r="H298"/>
      <c r="I298"/>
      <c r="L298"/>
    </row>
    <row r="299" spans="1:21" x14ac:dyDescent="0.2">
      <c r="E299" s="62" t="s">
        <v>6493</v>
      </c>
      <c r="H299"/>
      <c r="I299"/>
      <c r="L299"/>
    </row>
    <row r="300" spans="1:21" x14ac:dyDescent="0.2">
      <c r="E300" s="62" t="s">
        <v>3495</v>
      </c>
      <c r="F300" s="2" t="s">
        <v>66</v>
      </c>
      <c r="G300" s="2" t="s">
        <v>14</v>
      </c>
      <c r="H300" s="1">
        <v>1969</v>
      </c>
      <c r="I300"/>
      <c r="J300" s="61">
        <v>20</v>
      </c>
      <c r="L300"/>
      <c r="N300" t="s">
        <v>921</v>
      </c>
    </row>
    <row r="301" spans="1:21" x14ac:dyDescent="0.2">
      <c r="E301" s="62" t="s">
        <v>6494</v>
      </c>
      <c r="H301"/>
      <c r="I301"/>
      <c r="L301"/>
    </row>
    <row r="302" spans="1:21" x14ac:dyDescent="0.2">
      <c r="H302"/>
      <c r="I302"/>
      <c r="L302"/>
    </row>
    <row r="303" spans="1:21" x14ac:dyDescent="0.2">
      <c r="H303"/>
      <c r="I303"/>
      <c r="L303"/>
    </row>
    <row r="304" spans="1:21" x14ac:dyDescent="0.2">
      <c r="E304" t="s">
        <v>3495</v>
      </c>
      <c r="F304" s="2" t="s">
        <v>66</v>
      </c>
      <c r="G304" s="2" t="s">
        <v>3507</v>
      </c>
      <c r="H304" s="1">
        <v>1988</v>
      </c>
      <c r="I304"/>
      <c r="J304" s="61">
        <v>20</v>
      </c>
      <c r="L304"/>
      <c r="N304" t="s">
        <v>900</v>
      </c>
    </row>
    <row r="305" spans="1:19" x14ac:dyDescent="0.2">
      <c r="G305" t="s">
        <v>6051</v>
      </c>
      <c r="H305"/>
      <c r="I305"/>
      <c r="L305"/>
    </row>
    <row r="306" spans="1:19" x14ac:dyDescent="0.2">
      <c r="A306" t="s">
        <v>5691</v>
      </c>
      <c r="E306" t="s">
        <v>3495</v>
      </c>
      <c r="F306" s="2" t="s">
        <v>66</v>
      </c>
      <c r="G306" s="2" t="s">
        <v>3507</v>
      </c>
      <c r="H306" s="1">
        <v>1988</v>
      </c>
      <c r="I306"/>
      <c r="J306" s="61">
        <v>20</v>
      </c>
      <c r="L306"/>
      <c r="N306" t="s">
        <v>900</v>
      </c>
    </row>
    <row r="307" spans="1:19" x14ac:dyDescent="0.2">
      <c r="E307" t="s">
        <v>3273</v>
      </c>
      <c r="F307" s="2" t="s">
        <v>66</v>
      </c>
      <c r="G307" t="s">
        <v>6495</v>
      </c>
      <c r="H307"/>
      <c r="I307"/>
      <c r="L307"/>
    </row>
    <row r="308" spans="1:19" x14ac:dyDescent="0.2">
      <c r="E308" t="s">
        <v>4267</v>
      </c>
      <c r="F308" s="16" t="s">
        <v>66</v>
      </c>
      <c r="G308" t="s">
        <v>3285</v>
      </c>
      <c r="H308" s="1">
        <v>1974</v>
      </c>
      <c r="I308"/>
      <c r="K308" t="s">
        <v>30</v>
      </c>
      <c r="L308" t="s">
        <v>4274</v>
      </c>
      <c r="M308" t="s">
        <v>32</v>
      </c>
      <c r="N308" t="s">
        <v>6496</v>
      </c>
      <c r="O308" t="s">
        <v>4275</v>
      </c>
      <c r="Q308" t="s">
        <v>3621</v>
      </c>
      <c r="R308" t="s">
        <v>4276</v>
      </c>
      <c r="S308" t="s">
        <v>4277</v>
      </c>
    </row>
    <row r="309" spans="1:19" x14ac:dyDescent="0.2">
      <c r="E309" t="s">
        <v>3495</v>
      </c>
      <c r="F309" s="2" t="s">
        <v>66</v>
      </c>
      <c r="G309" s="2" t="s">
        <v>14</v>
      </c>
      <c r="H309" s="1">
        <v>1969</v>
      </c>
      <c r="I309"/>
      <c r="J309" s="61">
        <v>20</v>
      </c>
      <c r="L309"/>
      <c r="N309" t="s">
        <v>921</v>
      </c>
    </row>
    <row r="310" spans="1:19" x14ac:dyDescent="0.2">
      <c r="H310"/>
      <c r="I310"/>
      <c r="L310"/>
    </row>
    <row r="311" spans="1:19" x14ac:dyDescent="0.2">
      <c r="A311">
        <v>1</v>
      </c>
      <c r="E311" t="s">
        <v>4232</v>
      </c>
      <c r="F311" s="2" t="s">
        <v>66</v>
      </c>
      <c r="G311" t="s">
        <v>4236</v>
      </c>
      <c r="H311" s="58" t="s">
        <v>4237</v>
      </c>
      <c r="I311" s="58"/>
      <c r="J311" s="61">
        <v>25</v>
      </c>
      <c r="K311" t="s">
        <v>30</v>
      </c>
      <c r="L311" t="s">
        <v>4238</v>
      </c>
      <c r="M311" t="s">
        <v>17</v>
      </c>
      <c r="N311" t="s">
        <v>931</v>
      </c>
      <c r="Q311" t="s">
        <v>4239</v>
      </c>
      <c r="R311" t="s">
        <v>4240</v>
      </c>
      <c r="S311" t="s">
        <v>4241</v>
      </c>
    </row>
    <row r="312" spans="1:19" x14ac:dyDescent="0.2">
      <c r="A312">
        <v>5</v>
      </c>
      <c r="E312" t="s">
        <v>6258</v>
      </c>
      <c r="F312" t="s">
        <v>66</v>
      </c>
      <c r="G312" t="s">
        <v>67</v>
      </c>
      <c r="H312" s="1">
        <v>1967</v>
      </c>
      <c r="I312"/>
      <c r="J312" s="13">
        <v>60</v>
      </c>
      <c r="K312" t="s">
        <v>68</v>
      </c>
      <c r="L312" s="65" t="s">
        <v>69</v>
      </c>
      <c r="M312" s="14" t="s">
        <v>32</v>
      </c>
      <c r="N312" t="s">
        <v>18</v>
      </c>
      <c r="O312" t="s">
        <v>58</v>
      </c>
      <c r="P312" t="s">
        <v>20</v>
      </c>
      <c r="Q312" t="s">
        <v>70</v>
      </c>
    </row>
    <row r="313" spans="1:19" x14ac:dyDescent="0.2">
      <c r="A313">
        <v>6</v>
      </c>
      <c r="E313" t="s">
        <v>6497</v>
      </c>
      <c r="F313" s="16" t="s">
        <v>66</v>
      </c>
      <c r="G313" s="16" t="s">
        <v>1921</v>
      </c>
      <c r="H313" s="1">
        <v>1976</v>
      </c>
      <c r="I313"/>
      <c r="K313" s="16" t="s">
        <v>30</v>
      </c>
      <c r="L313" s="73">
        <v>86016</v>
      </c>
      <c r="M313" t="s">
        <v>17</v>
      </c>
      <c r="N313" s="16" t="s">
        <v>931</v>
      </c>
      <c r="O313" s="16" t="s">
        <v>1922</v>
      </c>
      <c r="Q313" t="s">
        <v>1923</v>
      </c>
      <c r="R313" t="s">
        <v>1924</v>
      </c>
      <c r="S313" t="s">
        <v>1925</v>
      </c>
    </row>
    <row r="314" spans="1:19" x14ac:dyDescent="0.2">
      <c r="A314">
        <v>7</v>
      </c>
      <c r="E314" t="s">
        <v>3495</v>
      </c>
      <c r="F314" s="2" t="s">
        <v>66</v>
      </c>
      <c r="G314" s="2" t="s">
        <v>3409</v>
      </c>
      <c r="H314" s="1">
        <v>1983</v>
      </c>
      <c r="I314"/>
      <c r="J314" s="61">
        <v>25</v>
      </c>
      <c r="L314"/>
      <c r="N314" t="s">
        <v>921</v>
      </c>
    </row>
    <row r="315" spans="1:19" x14ac:dyDescent="0.2">
      <c r="A315">
        <v>8</v>
      </c>
      <c r="E315" t="s">
        <v>6048</v>
      </c>
      <c r="F315" t="s">
        <v>66</v>
      </c>
      <c r="G315" t="s">
        <v>2316</v>
      </c>
      <c r="H315" s="1">
        <v>1970</v>
      </c>
      <c r="I315"/>
      <c r="J315" s="61">
        <v>50</v>
      </c>
      <c r="K315" t="s">
        <v>30</v>
      </c>
      <c r="L315"/>
      <c r="M315" t="s">
        <v>32</v>
      </c>
      <c r="N315" t="s">
        <v>2317</v>
      </c>
      <c r="O315" t="s">
        <v>1851</v>
      </c>
    </row>
    <row r="316" spans="1:19" x14ac:dyDescent="0.2">
      <c r="H316"/>
      <c r="I316"/>
      <c r="L316"/>
    </row>
    <row r="317" spans="1:19" ht="13.35" customHeight="1" x14ac:dyDescent="0.2">
      <c r="E317" s="268" t="s">
        <v>6427</v>
      </c>
      <c r="F317" s="268"/>
      <c r="G317" s="268"/>
      <c r="H317"/>
      <c r="I317"/>
      <c r="L317"/>
    </row>
    <row r="318" spans="1:19" x14ac:dyDescent="0.2">
      <c r="A318">
        <v>1</v>
      </c>
      <c r="E318" s="132">
        <v>1</v>
      </c>
      <c r="F318" s="23" t="s">
        <v>6428</v>
      </c>
      <c r="G318" s="23" t="s">
        <v>6429</v>
      </c>
      <c r="H318" s="132"/>
      <c r="I318" s="61">
        <v>40</v>
      </c>
      <c r="J318" s="61">
        <v>40</v>
      </c>
      <c r="K318" s="23" t="s">
        <v>538</v>
      </c>
      <c r="L318"/>
    </row>
    <row r="319" spans="1:19" x14ac:dyDescent="0.2">
      <c r="A319">
        <v>2</v>
      </c>
      <c r="E319" s="132">
        <v>2</v>
      </c>
      <c r="F319" t="s">
        <v>1583</v>
      </c>
      <c r="G319" s="23" t="s">
        <v>5518</v>
      </c>
      <c r="H319"/>
      <c r="I319" s="61">
        <v>150</v>
      </c>
      <c r="J319" s="61">
        <v>150</v>
      </c>
      <c r="L319"/>
    </row>
    <row r="320" spans="1:19" x14ac:dyDescent="0.2">
      <c r="A320">
        <v>3</v>
      </c>
      <c r="E320" s="132">
        <v>3</v>
      </c>
      <c r="F320" s="23" t="s">
        <v>1583</v>
      </c>
      <c r="G320" s="23" t="s">
        <v>1928</v>
      </c>
      <c r="H320"/>
      <c r="I320" s="61">
        <v>80</v>
      </c>
      <c r="J320" s="61">
        <v>80</v>
      </c>
      <c r="L320"/>
    </row>
    <row r="321" spans="1:12" x14ac:dyDescent="0.2">
      <c r="A321">
        <v>4</v>
      </c>
      <c r="E321" s="132">
        <v>4</v>
      </c>
      <c r="F321" s="23" t="s">
        <v>1583</v>
      </c>
      <c r="G321" s="23" t="s">
        <v>4582</v>
      </c>
      <c r="H321"/>
      <c r="I321" s="61">
        <v>150</v>
      </c>
      <c r="J321" s="61">
        <v>150</v>
      </c>
      <c r="L321"/>
    </row>
    <row r="322" spans="1:12" ht="25.5" x14ac:dyDescent="0.2">
      <c r="A322">
        <v>5</v>
      </c>
      <c r="E322" s="132">
        <v>5</v>
      </c>
      <c r="F322" s="23" t="s">
        <v>1583</v>
      </c>
      <c r="G322" s="23" t="s">
        <v>6434</v>
      </c>
      <c r="H322"/>
      <c r="I322" s="61">
        <v>150</v>
      </c>
      <c r="J322" s="61">
        <v>150</v>
      </c>
      <c r="L322"/>
    </row>
    <row r="323" spans="1:12" x14ac:dyDescent="0.2">
      <c r="A323">
        <v>6</v>
      </c>
      <c r="E323" s="132">
        <v>6</v>
      </c>
      <c r="F323" s="23" t="s">
        <v>1494</v>
      </c>
      <c r="G323" s="23" t="s">
        <v>2330</v>
      </c>
      <c r="H323"/>
      <c r="I323" s="61">
        <v>75</v>
      </c>
      <c r="J323" s="61">
        <v>75</v>
      </c>
      <c r="L323"/>
    </row>
    <row r="324" spans="1:12" x14ac:dyDescent="0.2">
      <c r="A324">
        <v>7</v>
      </c>
      <c r="E324" s="132">
        <v>7</v>
      </c>
      <c r="F324" s="23" t="s">
        <v>1947</v>
      </c>
      <c r="G324" s="23" t="s">
        <v>6435</v>
      </c>
      <c r="H324"/>
      <c r="I324" s="61">
        <v>100</v>
      </c>
      <c r="J324" s="61">
        <v>100</v>
      </c>
      <c r="L324"/>
    </row>
    <row r="325" spans="1:12" x14ac:dyDescent="0.2">
      <c r="A325">
        <v>8</v>
      </c>
      <c r="E325" s="132">
        <v>8</v>
      </c>
      <c r="F325" s="23" t="s">
        <v>6437</v>
      </c>
      <c r="G325" s="23" t="s">
        <v>4182</v>
      </c>
      <c r="H325"/>
      <c r="I325" s="61">
        <v>100</v>
      </c>
      <c r="J325" s="61">
        <v>100</v>
      </c>
      <c r="L325"/>
    </row>
    <row r="326" spans="1:12" x14ac:dyDescent="0.2">
      <c r="A326">
        <v>9</v>
      </c>
      <c r="E326" s="132">
        <v>9</v>
      </c>
      <c r="F326" s="23" t="s">
        <v>1760</v>
      </c>
      <c r="G326" s="23" t="s">
        <v>1761</v>
      </c>
      <c r="H326"/>
      <c r="I326" s="61">
        <v>100</v>
      </c>
      <c r="J326" s="61">
        <v>100</v>
      </c>
      <c r="L326"/>
    </row>
    <row r="327" spans="1:12" x14ac:dyDescent="0.2">
      <c r="A327">
        <v>10</v>
      </c>
      <c r="E327" s="132">
        <v>10</v>
      </c>
      <c r="F327" t="s">
        <v>1760</v>
      </c>
      <c r="G327" t="s">
        <v>3689</v>
      </c>
      <c r="H327"/>
      <c r="I327" s="61">
        <v>100</v>
      </c>
      <c r="J327" s="61">
        <v>100</v>
      </c>
      <c r="L327"/>
    </row>
    <row r="328" spans="1:12" x14ac:dyDescent="0.2">
      <c r="A328">
        <v>11</v>
      </c>
      <c r="E328" s="132">
        <v>11</v>
      </c>
      <c r="F328" s="23" t="s">
        <v>1207</v>
      </c>
      <c r="G328" s="23" t="s">
        <v>1208</v>
      </c>
      <c r="H328"/>
      <c r="I328" s="61">
        <v>80</v>
      </c>
      <c r="J328" s="61">
        <v>80</v>
      </c>
      <c r="L328"/>
    </row>
    <row r="329" spans="1:12" x14ac:dyDescent="0.2">
      <c r="A329">
        <v>12</v>
      </c>
      <c r="E329" s="132">
        <v>12</v>
      </c>
      <c r="F329" t="s">
        <v>317</v>
      </c>
      <c r="G329" t="s">
        <v>3515</v>
      </c>
      <c r="H329"/>
      <c r="I329" s="61">
        <v>50</v>
      </c>
      <c r="J329" s="61">
        <v>50</v>
      </c>
      <c r="L329"/>
    </row>
    <row r="330" spans="1:12" x14ac:dyDescent="0.2">
      <c r="A330">
        <v>13</v>
      </c>
      <c r="E330" s="132">
        <v>13</v>
      </c>
      <c r="F330" t="s">
        <v>317</v>
      </c>
      <c r="G330" t="s">
        <v>3315</v>
      </c>
      <c r="H330"/>
      <c r="I330" s="61">
        <v>60</v>
      </c>
      <c r="J330" s="61">
        <v>60</v>
      </c>
      <c r="L330"/>
    </row>
    <row r="331" spans="1:12" x14ac:dyDescent="0.2">
      <c r="A331">
        <v>14</v>
      </c>
      <c r="E331" s="132">
        <v>14</v>
      </c>
      <c r="F331" s="23" t="s">
        <v>2438</v>
      </c>
      <c r="G331" s="23" t="s">
        <v>2439</v>
      </c>
      <c r="H331"/>
      <c r="I331" s="61">
        <v>100</v>
      </c>
      <c r="J331" s="61">
        <v>100</v>
      </c>
      <c r="L331"/>
    </row>
    <row r="332" spans="1:12" x14ac:dyDescent="0.2">
      <c r="A332">
        <v>15</v>
      </c>
      <c r="E332" s="132">
        <v>15</v>
      </c>
      <c r="F332" t="s">
        <v>2894</v>
      </c>
      <c r="G332" t="s">
        <v>2895</v>
      </c>
      <c r="H332"/>
      <c r="I332" s="61">
        <v>75</v>
      </c>
      <c r="J332" s="61">
        <v>75</v>
      </c>
      <c r="L332"/>
    </row>
    <row r="333" spans="1:12" x14ac:dyDescent="0.2">
      <c r="A333">
        <v>16</v>
      </c>
      <c r="E333" s="132">
        <v>16</v>
      </c>
      <c r="F333" s="23" t="s">
        <v>2894</v>
      </c>
      <c r="G333" s="23" t="s">
        <v>2899</v>
      </c>
      <c r="H333"/>
      <c r="I333" s="61">
        <v>100</v>
      </c>
      <c r="J333" s="61">
        <v>100</v>
      </c>
      <c r="L333"/>
    </row>
    <row r="334" spans="1:12" x14ac:dyDescent="0.2">
      <c r="A334">
        <v>17</v>
      </c>
      <c r="E334" s="132">
        <v>17</v>
      </c>
      <c r="F334" s="23" t="s">
        <v>2894</v>
      </c>
      <c r="G334" s="23" t="s">
        <v>2913</v>
      </c>
      <c r="H334"/>
      <c r="I334" s="61">
        <v>80</v>
      </c>
      <c r="J334" s="61">
        <v>80</v>
      </c>
      <c r="L334"/>
    </row>
    <row r="335" spans="1:12" x14ac:dyDescent="0.2">
      <c r="E335" s="132"/>
      <c r="F335" s="23"/>
      <c r="G335" t="s">
        <v>6498</v>
      </c>
      <c r="H335"/>
      <c r="I335" s="61">
        <f>SUM(I318:I334)</f>
        <v>1590</v>
      </c>
      <c r="J335" s="61"/>
      <c r="L335"/>
    </row>
    <row r="336" spans="1:12" x14ac:dyDescent="0.2">
      <c r="E336" s="132"/>
      <c r="F336" s="23"/>
      <c r="G336" t="s">
        <v>6050</v>
      </c>
      <c r="H336"/>
      <c r="I336" s="149">
        <v>155</v>
      </c>
      <c r="J336" s="61"/>
      <c r="L336"/>
    </row>
    <row r="337" spans="1:20" x14ac:dyDescent="0.2">
      <c r="E337" s="132"/>
      <c r="F337" s="23"/>
      <c r="G337" t="s">
        <v>6439</v>
      </c>
      <c r="H337"/>
      <c r="I337" s="149">
        <f>I335+I336</f>
        <v>1745</v>
      </c>
      <c r="J337" s="61"/>
      <c r="L337"/>
    </row>
    <row r="338" spans="1:20" x14ac:dyDescent="0.2">
      <c r="A338" s="132">
        <v>213</v>
      </c>
      <c r="F338" s="150" t="s">
        <v>1583</v>
      </c>
      <c r="G338" s="23" t="s">
        <v>4078</v>
      </c>
      <c r="H338"/>
      <c r="I338" s="61"/>
      <c r="J338" s="61">
        <f>SUM(J318:J334)</f>
        <v>1590</v>
      </c>
      <c r="L338"/>
    </row>
    <row r="339" spans="1:20" x14ac:dyDescent="0.2">
      <c r="A339" s="132">
        <v>260</v>
      </c>
      <c r="F339" s="150" t="s">
        <v>1494</v>
      </c>
      <c r="G339" s="23" t="s">
        <v>5527</v>
      </c>
      <c r="H339"/>
      <c r="I339"/>
      <c r="L339"/>
    </row>
    <row r="340" spans="1:20" x14ac:dyDescent="0.2">
      <c r="A340" s="132">
        <v>856</v>
      </c>
      <c r="F340" s="150" t="s">
        <v>3025</v>
      </c>
      <c r="G340" s="23" t="s">
        <v>6499</v>
      </c>
      <c r="H340"/>
      <c r="I340"/>
      <c r="L340"/>
    </row>
    <row r="341" spans="1:20" x14ac:dyDescent="0.2">
      <c r="E341" t="s">
        <v>3595</v>
      </c>
      <c r="H341"/>
      <c r="I341"/>
      <c r="L341"/>
    </row>
    <row r="342" spans="1:20" x14ac:dyDescent="0.2">
      <c r="A342">
        <v>1</v>
      </c>
      <c r="E342">
        <v>44</v>
      </c>
      <c r="F342" t="s">
        <v>2894</v>
      </c>
      <c r="G342" t="s">
        <v>3819</v>
      </c>
      <c r="H342">
        <v>1972</v>
      </c>
      <c r="I342" s="61">
        <v>75</v>
      </c>
      <c r="K342" t="s">
        <v>724</v>
      </c>
      <c r="L342" s="66" t="s">
        <v>3820</v>
      </c>
      <c r="M342" t="s">
        <v>64</v>
      </c>
      <c r="N342" t="s">
        <v>1560</v>
      </c>
      <c r="O342" t="s">
        <v>3821</v>
      </c>
      <c r="Q342" t="s">
        <v>2897</v>
      </c>
      <c r="R342" t="s">
        <v>3822</v>
      </c>
      <c r="S342" t="s">
        <v>3823</v>
      </c>
    </row>
    <row r="343" spans="1:20" x14ac:dyDescent="0.2">
      <c r="A343" s="58" t="s">
        <v>6500</v>
      </c>
      <c r="E343">
        <v>30</v>
      </c>
      <c r="F343" s="230" t="s">
        <v>317</v>
      </c>
      <c r="G343" s="230" t="s">
        <v>3515</v>
      </c>
      <c r="H343">
        <v>1973</v>
      </c>
      <c r="I343" s="61">
        <v>50</v>
      </c>
      <c r="L343" s="66"/>
    </row>
    <row r="344" spans="1:20" x14ac:dyDescent="0.2">
      <c r="A344">
        <v>3</v>
      </c>
      <c r="E344">
        <v>21</v>
      </c>
      <c r="F344" t="s">
        <v>1760</v>
      </c>
      <c r="G344" t="s">
        <v>3689</v>
      </c>
      <c r="H344">
        <v>1972</v>
      </c>
      <c r="I344" s="120">
        <v>100</v>
      </c>
      <c r="K344" t="s">
        <v>1293</v>
      </c>
      <c r="L344" t="s">
        <v>3690</v>
      </c>
      <c r="M344" t="s">
        <v>123</v>
      </c>
      <c r="N344" t="s">
        <v>632</v>
      </c>
      <c r="O344" t="s">
        <v>3691</v>
      </c>
      <c r="Q344" t="s">
        <v>3692</v>
      </c>
      <c r="R344" t="s">
        <v>3693</v>
      </c>
    </row>
    <row r="345" spans="1:20" x14ac:dyDescent="0.2">
      <c r="E345" t="s">
        <v>6501</v>
      </c>
      <c r="H345"/>
      <c r="I345" s="61"/>
      <c r="L345" s="66"/>
    </row>
    <row r="346" spans="1:20" x14ac:dyDescent="0.2">
      <c r="A346">
        <f>A344+1</f>
        <v>4</v>
      </c>
      <c r="E346" s="1">
        <v>12</v>
      </c>
      <c r="F346" s="2" t="s">
        <v>2894</v>
      </c>
      <c r="G346" s="2" t="s">
        <v>2913</v>
      </c>
      <c r="H346">
        <v>1971</v>
      </c>
      <c r="I346" s="61">
        <v>80</v>
      </c>
      <c r="J346" s="61">
        <v>40</v>
      </c>
      <c r="K346" t="s">
        <v>724</v>
      </c>
      <c r="L346" t="s">
        <v>2995</v>
      </c>
      <c r="M346" t="s">
        <v>64</v>
      </c>
      <c r="N346" t="s">
        <v>18</v>
      </c>
      <c r="Q346" t="s">
        <v>2996</v>
      </c>
      <c r="R346" t="s">
        <v>2997</v>
      </c>
      <c r="S346" t="s">
        <v>2998</v>
      </c>
      <c r="T346" t="s">
        <v>2999</v>
      </c>
    </row>
    <row r="347" spans="1:20" x14ac:dyDescent="0.2">
      <c r="E347" t="s">
        <v>1596</v>
      </c>
      <c r="H347"/>
      <c r="I347" s="149"/>
      <c r="L347"/>
    </row>
    <row r="348" spans="1:20" x14ac:dyDescent="0.2">
      <c r="A348" s="62" t="s">
        <v>6502</v>
      </c>
      <c r="E348" s="1">
        <v>105</v>
      </c>
      <c r="F348" s="2" t="s">
        <v>2894</v>
      </c>
      <c r="G348" s="2" t="s">
        <v>2899</v>
      </c>
      <c r="H348">
        <v>1971</v>
      </c>
      <c r="I348" s="61">
        <v>100</v>
      </c>
      <c r="J348" s="120">
        <v>60</v>
      </c>
      <c r="K348" s="2" t="s">
        <v>724</v>
      </c>
      <c r="L348" s="66">
        <v>2401019</v>
      </c>
      <c r="M348" t="s">
        <v>17</v>
      </c>
      <c r="R348" t="s">
        <v>2902</v>
      </c>
      <c r="S348" t="s">
        <v>2903</v>
      </c>
    </row>
    <row r="349" spans="1:20" x14ac:dyDescent="0.2">
      <c r="A349">
        <v>6</v>
      </c>
      <c r="E349" s="132">
        <v>4</v>
      </c>
      <c r="F349" s="23" t="s">
        <v>6428</v>
      </c>
      <c r="G349" s="23" t="s">
        <v>6429</v>
      </c>
      <c r="H349" s="132">
        <v>1984</v>
      </c>
      <c r="I349" s="61">
        <v>40</v>
      </c>
      <c r="J349" s="61">
        <v>40</v>
      </c>
      <c r="K349" s="23" t="s">
        <v>538</v>
      </c>
      <c r="L349"/>
    </row>
    <row r="350" spans="1:20" x14ac:dyDescent="0.2">
      <c r="E350" t="s">
        <v>4576</v>
      </c>
      <c r="H350"/>
      <c r="I350" s="149"/>
      <c r="L350"/>
    </row>
    <row r="351" spans="1:20" x14ac:dyDescent="0.2">
      <c r="A351">
        <v>7</v>
      </c>
      <c r="E351">
        <v>19</v>
      </c>
      <c r="F351" t="s">
        <v>3025</v>
      </c>
      <c r="G351" t="s">
        <v>2439</v>
      </c>
      <c r="H351">
        <v>1985</v>
      </c>
      <c r="I351" s="61">
        <v>100</v>
      </c>
      <c r="J351" s="61">
        <v>30</v>
      </c>
      <c r="L351"/>
      <c r="N351" t="s">
        <v>18</v>
      </c>
    </row>
    <row r="352" spans="1:20" x14ac:dyDescent="0.2">
      <c r="A352">
        <v>8</v>
      </c>
      <c r="E352">
        <v>3</v>
      </c>
      <c r="F352" t="s">
        <v>1583</v>
      </c>
      <c r="G352" t="s">
        <v>6434</v>
      </c>
      <c r="H352" s="58" t="s">
        <v>4584</v>
      </c>
      <c r="I352" s="124">
        <v>150</v>
      </c>
      <c r="J352" s="61">
        <v>30</v>
      </c>
      <c r="L352"/>
      <c r="N352" t="s">
        <v>18</v>
      </c>
    </row>
    <row r="353" spans="1:19" x14ac:dyDescent="0.2">
      <c r="E353" t="s">
        <v>3018</v>
      </c>
      <c r="H353"/>
      <c r="I353" s="149"/>
      <c r="L353"/>
    </row>
    <row r="354" spans="1:19" x14ac:dyDescent="0.2">
      <c r="A354">
        <v>9</v>
      </c>
      <c r="E354">
        <v>12</v>
      </c>
      <c r="F354" t="s">
        <v>1207</v>
      </c>
      <c r="G354" s="2" t="s">
        <v>6503</v>
      </c>
      <c r="H354">
        <v>1969</v>
      </c>
      <c r="I354" s="61">
        <v>80</v>
      </c>
      <c r="J354" s="61">
        <v>10</v>
      </c>
      <c r="L354" s="66"/>
      <c r="N354" t="s">
        <v>4690</v>
      </c>
      <c r="O354" t="s">
        <v>4691</v>
      </c>
    </row>
    <row r="355" spans="1:19" x14ac:dyDescent="0.2">
      <c r="E355" t="s">
        <v>1217</v>
      </c>
      <c r="H355"/>
      <c r="I355" s="149"/>
      <c r="L355"/>
    </row>
    <row r="356" spans="1:19" x14ac:dyDescent="0.2">
      <c r="A356">
        <f>A354+1</f>
        <v>10</v>
      </c>
      <c r="E356" s="2">
        <v>5</v>
      </c>
      <c r="F356" s="79" t="s">
        <v>1760</v>
      </c>
      <c r="G356" s="2" t="s">
        <v>1761</v>
      </c>
      <c r="H356" s="58" t="s">
        <v>1762</v>
      </c>
      <c r="I356" s="120">
        <v>100</v>
      </c>
      <c r="J356" s="120"/>
      <c r="K356" s="16" t="s">
        <v>1293</v>
      </c>
      <c r="L356" s="16" t="s">
        <v>1763</v>
      </c>
      <c r="M356" t="s">
        <v>163</v>
      </c>
      <c r="O356" t="s">
        <v>1764</v>
      </c>
      <c r="Q356" t="s">
        <v>1765</v>
      </c>
      <c r="R356" t="s">
        <v>1766</v>
      </c>
    </row>
    <row r="357" spans="1:19" x14ac:dyDescent="0.2">
      <c r="E357" t="s">
        <v>4174</v>
      </c>
      <c r="H357"/>
      <c r="I357" s="149"/>
      <c r="L357"/>
    </row>
    <row r="358" spans="1:19" x14ac:dyDescent="0.2">
      <c r="A358">
        <f>A356+1</f>
        <v>11</v>
      </c>
      <c r="E358">
        <v>2</v>
      </c>
      <c r="F358" t="s">
        <v>6437</v>
      </c>
      <c r="G358" t="s">
        <v>4182</v>
      </c>
      <c r="H358">
        <v>1976</v>
      </c>
      <c r="I358" s="61">
        <v>100</v>
      </c>
      <c r="J358" s="61">
        <v>30</v>
      </c>
      <c r="K358" t="s">
        <v>41</v>
      </c>
      <c r="L358" s="71" t="s">
        <v>4183</v>
      </c>
      <c r="M358" t="s">
        <v>64</v>
      </c>
      <c r="N358" t="s">
        <v>632</v>
      </c>
    </row>
    <row r="359" spans="1:19" x14ac:dyDescent="0.2">
      <c r="E359" s="2" t="s">
        <v>2175</v>
      </c>
      <c r="H359"/>
      <c r="I359" s="149"/>
      <c r="L359"/>
    </row>
    <row r="360" spans="1:19" x14ac:dyDescent="0.2">
      <c r="A360" s="58" t="s">
        <v>6504</v>
      </c>
      <c r="E360" s="2">
        <v>4</v>
      </c>
      <c r="F360" s="2" t="s">
        <v>1947</v>
      </c>
      <c r="G360" s="2" t="s">
        <v>2200</v>
      </c>
      <c r="H360" s="58">
        <v>1979</v>
      </c>
      <c r="I360" s="124">
        <v>100</v>
      </c>
      <c r="L360"/>
      <c r="Q360" t="s">
        <v>2201</v>
      </c>
    </row>
    <row r="361" spans="1:19" x14ac:dyDescent="0.2">
      <c r="E361" t="s">
        <v>3273</v>
      </c>
      <c r="H361"/>
      <c r="I361" s="149"/>
      <c r="L361"/>
    </row>
    <row r="362" spans="1:19" x14ac:dyDescent="0.2">
      <c r="A362" s="62" t="s">
        <v>6505</v>
      </c>
      <c r="E362" s="1" t="s">
        <v>6261</v>
      </c>
      <c r="F362" s="2" t="s">
        <v>1947</v>
      </c>
      <c r="G362" s="2" t="s">
        <v>2200</v>
      </c>
      <c r="H362">
        <v>1979</v>
      </c>
      <c r="I362" s="61"/>
      <c r="L362"/>
    </row>
    <row r="363" spans="1:19" x14ac:dyDescent="0.2">
      <c r="A363" s="58" t="s">
        <v>6506</v>
      </c>
      <c r="E363" s="1">
        <v>19</v>
      </c>
      <c r="F363" s="230" t="s">
        <v>317</v>
      </c>
      <c r="G363" s="230" t="s">
        <v>727</v>
      </c>
      <c r="H363">
        <v>1979</v>
      </c>
      <c r="I363" s="61"/>
      <c r="L363"/>
    </row>
    <row r="364" spans="1:19" x14ac:dyDescent="0.2">
      <c r="A364" s="58" t="s">
        <v>6507</v>
      </c>
      <c r="E364" s="1" t="s">
        <v>6508</v>
      </c>
      <c r="F364" s="230" t="s">
        <v>317</v>
      </c>
      <c r="G364" s="230" t="s">
        <v>3315</v>
      </c>
      <c r="H364">
        <v>1975</v>
      </c>
      <c r="I364" s="61"/>
      <c r="L364"/>
    </row>
    <row r="365" spans="1:19" x14ac:dyDescent="0.2">
      <c r="E365" t="s">
        <v>2283</v>
      </c>
      <c r="H365"/>
      <c r="I365" s="149"/>
      <c r="L365"/>
    </row>
    <row r="366" spans="1:19" x14ac:dyDescent="0.2">
      <c r="A366" s="62" t="s">
        <v>6502</v>
      </c>
      <c r="E366">
        <v>23</v>
      </c>
      <c r="F366" t="s">
        <v>1494</v>
      </c>
      <c r="G366" t="s">
        <v>2330</v>
      </c>
      <c r="H366">
        <v>1987</v>
      </c>
      <c r="I366" s="61">
        <v>75</v>
      </c>
      <c r="J366" s="61">
        <v>30</v>
      </c>
      <c r="K366" t="s">
        <v>2331</v>
      </c>
      <c r="L366" s="16" t="s">
        <v>2332</v>
      </c>
      <c r="M366" t="s">
        <v>32</v>
      </c>
      <c r="N366" t="s">
        <v>439</v>
      </c>
      <c r="Q366" t="s">
        <v>2333</v>
      </c>
      <c r="R366" t="s">
        <v>2334</v>
      </c>
      <c r="S366" t="s">
        <v>2335</v>
      </c>
    </row>
    <row r="367" spans="1:19" x14ac:dyDescent="0.2">
      <c r="A367" s="58" t="s">
        <v>6509</v>
      </c>
      <c r="E367">
        <v>21</v>
      </c>
      <c r="F367" t="s">
        <v>1583</v>
      </c>
      <c r="G367" t="s">
        <v>1928</v>
      </c>
      <c r="H367">
        <v>1980</v>
      </c>
      <c r="I367" s="61">
        <v>80</v>
      </c>
      <c r="J367" s="61">
        <v>40</v>
      </c>
      <c r="L367"/>
      <c r="M367" t="s">
        <v>17</v>
      </c>
      <c r="N367" t="s">
        <v>18</v>
      </c>
    </row>
    <row r="368" spans="1:19" x14ac:dyDescent="0.2">
      <c r="E368" t="s">
        <v>6510</v>
      </c>
      <c r="H368"/>
      <c r="I368" s="149"/>
      <c r="L368"/>
    </row>
    <row r="369" spans="1:18" x14ac:dyDescent="0.2">
      <c r="A369">
        <v>17</v>
      </c>
      <c r="E369">
        <v>7</v>
      </c>
      <c r="F369" t="s">
        <v>1583</v>
      </c>
      <c r="G369" t="s">
        <v>4582</v>
      </c>
      <c r="H369" s="1" t="s">
        <v>6511</v>
      </c>
      <c r="I369" s="149">
        <v>150</v>
      </c>
      <c r="J369" s="149"/>
      <c r="K369" t="s">
        <v>3198</v>
      </c>
      <c r="L369" s="65" t="s">
        <v>6512</v>
      </c>
      <c r="M369" s="14" t="s">
        <v>194</v>
      </c>
      <c r="N369" t="s">
        <v>18</v>
      </c>
      <c r="P369" t="s">
        <v>1704</v>
      </c>
      <c r="Q369" t="s">
        <v>6513</v>
      </c>
      <c r="R369" t="s">
        <v>6514</v>
      </c>
    </row>
    <row r="370" spans="1:18" x14ac:dyDescent="0.2">
      <c r="A370">
        <f>A369+1</f>
        <v>18</v>
      </c>
      <c r="E370">
        <v>8</v>
      </c>
      <c r="F370" t="s">
        <v>1583</v>
      </c>
      <c r="G370" t="s">
        <v>5518</v>
      </c>
      <c r="H370" s="1" t="s">
        <v>6432</v>
      </c>
      <c r="I370" s="61">
        <v>150</v>
      </c>
      <c r="J370" s="61"/>
      <c r="K370" t="s">
        <v>3198</v>
      </c>
      <c r="L370"/>
      <c r="M370" s="14" t="s">
        <v>194</v>
      </c>
      <c r="N370" t="s">
        <v>18</v>
      </c>
      <c r="P370" t="s">
        <v>1704</v>
      </c>
      <c r="Q370" t="s">
        <v>2947</v>
      </c>
    </row>
    <row r="371" spans="1:18" x14ac:dyDescent="0.2">
      <c r="E371" s="2" t="s">
        <v>1902</v>
      </c>
      <c r="H371"/>
      <c r="I371" s="149"/>
      <c r="L371"/>
    </row>
    <row r="372" spans="1:18" x14ac:dyDescent="0.2">
      <c r="A372" s="62" t="s">
        <v>6505</v>
      </c>
      <c r="E372">
        <v>6</v>
      </c>
      <c r="F372" s="79" t="s">
        <v>1583</v>
      </c>
      <c r="G372" s="2" t="s">
        <v>1928</v>
      </c>
      <c r="H372">
        <v>1980</v>
      </c>
      <c r="I372" s="61"/>
      <c r="K372" s="16" t="s">
        <v>80</v>
      </c>
      <c r="L372" s="16"/>
      <c r="M372" t="s">
        <v>17</v>
      </c>
      <c r="O372" t="s">
        <v>1929</v>
      </c>
      <c r="Q372" t="s">
        <v>1930</v>
      </c>
    </row>
    <row r="373" spans="1:18" x14ac:dyDescent="0.2">
      <c r="E373" t="s">
        <v>3495</v>
      </c>
      <c r="F373" s="79"/>
      <c r="G373" s="2"/>
      <c r="H373"/>
      <c r="I373" s="61"/>
      <c r="K373" s="16"/>
      <c r="L373" s="16"/>
    </row>
    <row r="374" spans="1:18" x14ac:dyDescent="0.2">
      <c r="A374" s="62" t="s">
        <v>6505</v>
      </c>
      <c r="E374">
        <v>18</v>
      </c>
      <c r="F374" s="230" t="s">
        <v>317</v>
      </c>
      <c r="G374" s="230" t="s">
        <v>3515</v>
      </c>
      <c r="H374">
        <v>1973</v>
      </c>
      <c r="I374" s="61"/>
      <c r="J374" s="61">
        <v>25</v>
      </c>
      <c r="L374" s="16"/>
      <c r="M374" s="16"/>
    </row>
    <row r="375" spans="1:18" x14ac:dyDescent="0.2">
      <c r="A375" s="62" t="s">
        <v>6505</v>
      </c>
      <c r="E375">
        <v>19</v>
      </c>
      <c r="F375" s="230" t="s">
        <v>317</v>
      </c>
      <c r="G375" s="230" t="s">
        <v>3516</v>
      </c>
      <c r="H375">
        <v>1975</v>
      </c>
      <c r="I375" s="61">
        <v>60</v>
      </c>
      <c r="J375" s="61">
        <v>25</v>
      </c>
      <c r="K375" s="61"/>
      <c r="L375"/>
      <c r="M375" s="16"/>
      <c r="N375" s="16"/>
    </row>
    <row r="376" spans="1:18" x14ac:dyDescent="0.2">
      <c r="E376" t="s">
        <v>4174</v>
      </c>
      <c r="F376" s="230"/>
      <c r="G376" s="230"/>
      <c r="H376"/>
      <c r="I376" s="61"/>
      <c r="J376" s="61"/>
      <c r="K376" s="61"/>
      <c r="L376"/>
      <c r="M376" s="16"/>
      <c r="N376" s="16"/>
    </row>
    <row r="377" spans="1:18" x14ac:dyDescent="0.2">
      <c r="A377" s="62" t="s">
        <v>6505</v>
      </c>
      <c r="E377">
        <v>6</v>
      </c>
      <c r="F377" s="230" t="s">
        <v>317</v>
      </c>
      <c r="G377" s="230" t="s">
        <v>727</v>
      </c>
      <c r="H377">
        <v>1979</v>
      </c>
      <c r="I377" s="61">
        <v>125</v>
      </c>
      <c r="J377" s="61">
        <v>50</v>
      </c>
      <c r="K377" s="61"/>
      <c r="L377" s="61"/>
      <c r="N377" s="16"/>
      <c r="O377" s="16"/>
    </row>
    <row r="378" spans="1:18" x14ac:dyDescent="0.2">
      <c r="E378" t="s">
        <v>6515</v>
      </c>
      <c r="H378"/>
      <c r="I378" s="61"/>
      <c r="J378" s="61"/>
      <c r="K378" s="61"/>
      <c r="L378" s="61"/>
      <c r="N378" s="16"/>
      <c r="O378" s="16"/>
    </row>
    <row r="379" spans="1:18" x14ac:dyDescent="0.2">
      <c r="A379" s="62" t="s">
        <v>6516</v>
      </c>
      <c r="E379">
        <v>16</v>
      </c>
      <c r="F379" s="230" t="s">
        <v>317</v>
      </c>
      <c r="G379" s="230" t="s">
        <v>727</v>
      </c>
      <c r="H379">
        <v>1979</v>
      </c>
      <c r="I379"/>
      <c r="J379" s="61">
        <v>25</v>
      </c>
      <c r="K379" s="61"/>
      <c r="L379" s="61"/>
      <c r="M379" s="61"/>
      <c r="O379" s="16"/>
      <c r="P379" s="16"/>
    </row>
    <row r="380" spans="1:18" x14ac:dyDescent="0.2">
      <c r="F380" s="230"/>
      <c r="G380" s="230"/>
      <c r="H380"/>
      <c r="I380"/>
      <c r="J380" s="61"/>
      <c r="K380" s="61"/>
      <c r="L380" s="61"/>
      <c r="M380" s="61"/>
      <c r="O380" s="16"/>
      <c r="P380" s="16"/>
    </row>
    <row r="381" spans="1:18" x14ac:dyDescent="0.2">
      <c r="H381"/>
      <c r="I381"/>
      <c r="L381"/>
    </row>
    <row r="382" spans="1:18" x14ac:dyDescent="0.2">
      <c r="G382" t="s">
        <v>6498</v>
      </c>
      <c r="H382"/>
      <c r="I382" s="149">
        <f>SUM(I342:I381)</f>
        <v>1715</v>
      </c>
      <c r="L382"/>
    </row>
    <row r="383" spans="1:18" x14ac:dyDescent="0.2">
      <c r="G383" t="s">
        <v>6050</v>
      </c>
      <c r="H383"/>
      <c r="I383" s="149">
        <v>155</v>
      </c>
      <c r="L383"/>
    </row>
    <row r="384" spans="1:18" x14ac:dyDescent="0.2">
      <c r="G384" t="s">
        <v>6439</v>
      </c>
      <c r="H384"/>
      <c r="I384" s="149">
        <f>I382+I383</f>
        <v>1870</v>
      </c>
      <c r="L384"/>
    </row>
    <row r="385" spans="1:20" x14ac:dyDescent="0.2">
      <c r="E385" t="s">
        <v>6517</v>
      </c>
      <c r="H385"/>
      <c r="I385" s="149"/>
      <c r="L385"/>
    </row>
    <row r="386" spans="1:20" x14ac:dyDescent="0.2">
      <c r="E386">
        <v>30</v>
      </c>
      <c r="F386" t="s">
        <v>317</v>
      </c>
      <c r="G386" t="s">
        <v>6518</v>
      </c>
      <c r="H386" s="1">
        <v>1970</v>
      </c>
      <c r="I386" s="13"/>
      <c r="J386" s="13"/>
      <c r="K386" t="s">
        <v>601</v>
      </c>
      <c r="L386" t="s">
        <v>6519</v>
      </c>
      <c r="N386" s="14" t="s">
        <v>194</v>
      </c>
      <c r="O386" t="s">
        <v>18</v>
      </c>
      <c r="P386" t="s">
        <v>647</v>
      </c>
      <c r="Q386" t="s">
        <v>1704</v>
      </c>
      <c r="R386" t="s">
        <v>6520</v>
      </c>
    </row>
    <row r="387" spans="1:20" x14ac:dyDescent="0.2">
      <c r="E387">
        <v>26</v>
      </c>
      <c r="F387" t="s">
        <v>317</v>
      </c>
      <c r="G387" t="s">
        <v>6521</v>
      </c>
      <c r="H387" s="1">
        <v>1971</v>
      </c>
      <c r="I387" s="13"/>
      <c r="J387" s="13"/>
      <c r="K387" t="s">
        <v>6522</v>
      </c>
      <c r="L387" t="s">
        <v>6523</v>
      </c>
      <c r="N387" s="14" t="s">
        <v>163</v>
      </c>
      <c r="O387" t="s">
        <v>18</v>
      </c>
      <c r="P387" t="s">
        <v>647</v>
      </c>
      <c r="Q387" t="s">
        <v>1704</v>
      </c>
      <c r="R387" t="s">
        <v>729</v>
      </c>
    </row>
    <row r="388" spans="1:20" x14ac:dyDescent="0.2">
      <c r="E388" t="s">
        <v>6524</v>
      </c>
      <c r="H388"/>
      <c r="I388" s="13"/>
      <c r="J388" s="13"/>
      <c r="L388"/>
      <c r="N388" s="14"/>
    </row>
    <row r="389" spans="1:20" x14ac:dyDescent="0.2">
      <c r="E389">
        <v>32</v>
      </c>
      <c r="F389" s="12" t="s">
        <v>317</v>
      </c>
      <c r="G389" t="s">
        <v>6525</v>
      </c>
      <c r="H389" s="20">
        <v>2001</v>
      </c>
      <c r="I389" s="12"/>
      <c r="J389" s="12"/>
      <c r="K389" t="s">
        <v>145</v>
      </c>
      <c r="L389" t="s">
        <v>6526</v>
      </c>
      <c r="N389" t="s">
        <v>17</v>
      </c>
      <c r="O389" s="12" t="s">
        <v>579</v>
      </c>
      <c r="P389" s="12" t="s">
        <v>6527</v>
      </c>
      <c r="Q389" s="12" t="s">
        <v>1704</v>
      </c>
      <c r="R389" t="s">
        <v>6528</v>
      </c>
      <c r="S389" t="s">
        <v>6529</v>
      </c>
      <c r="T389" t="s">
        <v>6530</v>
      </c>
    </row>
    <row r="390" spans="1:20" x14ac:dyDescent="0.2">
      <c r="A390" s="62" t="s">
        <v>6502</v>
      </c>
      <c r="E390" s="1">
        <v>109</v>
      </c>
      <c r="F390" s="2" t="s">
        <v>2894</v>
      </c>
      <c r="G390" s="2" t="s">
        <v>229</v>
      </c>
      <c r="H390">
        <v>1969</v>
      </c>
      <c r="I390" s="61">
        <v>100</v>
      </c>
      <c r="J390" s="120">
        <v>60</v>
      </c>
      <c r="K390" s="2" t="s">
        <v>724</v>
      </c>
      <c r="L390" s="66" t="s">
        <v>2918</v>
      </c>
      <c r="M390" t="s">
        <v>194</v>
      </c>
      <c r="R390" t="s">
        <v>2920</v>
      </c>
    </row>
    <row r="391" spans="1:20" x14ac:dyDescent="0.2">
      <c r="A391" s="62" t="s">
        <v>6502</v>
      </c>
      <c r="E391" s="1">
        <v>110</v>
      </c>
      <c r="F391" s="2" t="s">
        <v>2894</v>
      </c>
      <c r="G391" s="2" t="s">
        <v>2921</v>
      </c>
      <c r="H391">
        <v>1973</v>
      </c>
      <c r="I391" s="61">
        <v>200</v>
      </c>
      <c r="J391" s="120">
        <v>90</v>
      </c>
      <c r="K391" s="2" t="s">
        <v>724</v>
      </c>
      <c r="L391" s="2"/>
      <c r="M391" s="66"/>
    </row>
    <row r="392" spans="1:20" x14ac:dyDescent="0.2">
      <c r="A392">
        <f>A352+1</f>
        <v>9</v>
      </c>
      <c r="E392" s="58" t="s">
        <v>1396</v>
      </c>
      <c r="F392" s="2" t="s">
        <v>3025</v>
      </c>
      <c r="G392" s="2" t="s">
        <v>3026</v>
      </c>
      <c r="H392">
        <v>1984</v>
      </c>
      <c r="I392" s="61">
        <v>75</v>
      </c>
      <c r="J392" s="61">
        <v>20</v>
      </c>
      <c r="L392"/>
      <c r="N392" t="s">
        <v>18</v>
      </c>
      <c r="Q392" t="s">
        <v>3027</v>
      </c>
    </row>
    <row r="393" spans="1:20" x14ac:dyDescent="0.2">
      <c r="A393" s="62" t="s">
        <v>6502</v>
      </c>
      <c r="E393">
        <v>32</v>
      </c>
      <c r="F393" s="240" t="s">
        <v>317</v>
      </c>
      <c r="G393" s="230" t="s">
        <v>6525</v>
      </c>
      <c r="H393" s="20">
        <v>2001</v>
      </c>
      <c r="I393" s="158">
        <v>1500</v>
      </c>
      <c r="J393" s="12"/>
      <c r="K393" t="s">
        <v>145</v>
      </c>
      <c r="L393" t="s">
        <v>6526</v>
      </c>
      <c r="N393" t="s">
        <v>17</v>
      </c>
      <c r="O393" s="12" t="s">
        <v>579</v>
      </c>
      <c r="P393" s="12" t="s">
        <v>6527</v>
      </c>
      <c r="Q393" s="12" t="s">
        <v>1704</v>
      </c>
      <c r="R393" t="s">
        <v>6528</v>
      </c>
      <c r="S393" t="s">
        <v>6529</v>
      </c>
      <c r="T393" t="s">
        <v>6530</v>
      </c>
    </row>
    <row r="394" spans="1:20" x14ac:dyDescent="0.2">
      <c r="H394"/>
      <c r="I394"/>
      <c r="L394"/>
    </row>
    <row r="395" spans="1:20" x14ac:dyDescent="0.2">
      <c r="H395"/>
      <c r="I395"/>
      <c r="L395"/>
    </row>
    <row r="396" spans="1:20" x14ac:dyDescent="0.2">
      <c r="A396" t="s">
        <v>6531</v>
      </c>
      <c r="E396" s="2" t="s">
        <v>2200</v>
      </c>
      <c r="F396" s="2" t="s">
        <v>6532</v>
      </c>
      <c r="H396"/>
      <c r="I396"/>
      <c r="L396"/>
    </row>
    <row r="397" spans="1:20" x14ac:dyDescent="0.2">
      <c r="A397" t="s">
        <v>6531</v>
      </c>
      <c r="E397" s="230" t="s">
        <v>3516</v>
      </c>
      <c r="F397" t="s">
        <v>6533</v>
      </c>
      <c r="H397"/>
      <c r="I397"/>
      <c r="L397"/>
    </row>
    <row r="398" spans="1:20" x14ac:dyDescent="0.2">
      <c r="A398" t="s">
        <v>6534</v>
      </c>
      <c r="E398" s="230" t="s">
        <v>727</v>
      </c>
      <c r="F398" t="s">
        <v>6535</v>
      </c>
      <c r="H398"/>
      <c r="I398"/>
      <c r="L398"/>
    </row>
    <row r="399" spans="1:20" x14ac:dyDescent="0.2">
      <c r="E399" t="s">
        <v>6536</v>
      </c>
      <c r="H399"/>
      <c r="I399"/>
      <c r="L399"/>
    </row>
    <row r="400" spans="1:20" x14ac:dyDescent="0.2">
      <c r="E400" t="s">
        <v>6537</v>
      </c>
      <c r="H400"/>
      <c r="I400"/>
      <c r="L400"/>
    </row>
    <row r="401" spans="5:19" x14ac:dyDescent="0.2">
      <c r="H401"/>
      <c r="I401"/>
      <c r="L401"/>
    </row>
    <row r="402" spans="5:19" x14ac:dyDescent="0.2">
      <c r="E402" s="241">
        <v>13</v>
      </c>
      <c r="F402" s="242" t="s">
        <v>1583</v>
      </c>
      <c r="G402" s="242" t="s">
        <v>6538</v>
      </c>
      <c r="H402" s="109"/>
      <c r="I402"/>
      <c r="L402"/>
    </row>
    <row r="403" spans="5:19" x14ac:dyDescent="0.2">
      <c r="E403" s="241">
        <v>14</v>
      </c>
      <c r="F403" s="242" t="s">
        <v>1583</v>
      </c>
      <c r="G403" s="242" t="s">
        <v>5866</v>
      </c>
      <c r="H403"/>
      <c r="I403"/>
      <c r="L403"/>
    </row>
    <row r="404" spans="5:19" ht="13.35" customHeight="1" x14ac:dyDescent="0.2">
      <c r="E404" s="269" t="s">
        <v>6539</v>
      </c>
      <c r="F404" s="269"/>
      <c r="G404" s="269"/>
      <c r="H404"/>
      <c r="I404"/>
      <c r="L404"/>
    </row>
    <row r="405" spans="5:19" x14ac:dyDescent="0.2">
      <c r="E405" t="s">
        <v>6540</v>
      </c>
      <c r="H405"/>
      <c r="I405"/>
      <c r="L405"/>
    </row>
    <row r="406" spans="5:19" x14ac:dyDescent="0.2">
      <c r="E406" s="2">
        <v>2</v>
      </c>
      <c r="F406" s="2" t="s">
        <v>1150</v>
      </c>
      <c r="G406" s="2" t="s">
        <v>1151</v>
      </c>
      <c r="H406" s="58" t="s">
        <v>1152</v>
      </c>
      <c r="I406" s="61"/>
      <c r="J406" s="61">
        <v>60</v>
      </c>
      <c r="K406" t="s">
        <v>724</v>
      </c>
      <c r="L406" s="16" t="s">
        <v>1153</v>
      </c>
      <c r="M406" t="s">
        <v>64</v>
      </c>
      <c r="N406" t="s">
        <v>955</v>
      </c>
      <c r="Q406" t="s">
        <v>1154</v>
      </c>
      <c r="R406" t="s">
        <v>1155</v>
      </c>
    </row>
    <row r="407" spans="5:19" x14ac:dyDescent="0.2">
      <c r="E407" t="s">
        <v>1725</v>
      </c>
      <c r="H407"/>
      <c r="I407" s="149"/>
      <c r="J407" s="149"/>
      <c r="L407"/>
      <c r="M407" s="1"/>
    </row>
    <row r="408" spans="5:19" x14ac:dyDescent="0.2">
      <c r="E408" s="2">
        <v>1</v>
      </c>
      <c r="F408" s="79" t="s">
        <v>1150</v>
      </c>
      <c r="G408" s="2" t="s">
        <v>2013</v>
      </c>
      <c r="H408" s="58">
        <v>1975</v>
      </c>
      <c r="I408" s="120"/>
      <c r="J408" s="120"/>
      <c r="K408" s="16" t="s">
        <v>2014</v>
      </c>
      <c r="L408" s="16" t="s">
        <v>2015</v>
      </c>
      <c r="M408" s="2" t="s">
        <v>64</v>
      </c>
      <c r="N408" t="s">
        <v>921</v>
      </c>
      <c r="O408" t="s">
        <v>2016</v>
      </c>
      <c r="Q408" t="s">
        <v>2017</v>
      </c>
      <c r="R408" t="s">
        <v>2018</v>
      </c>
      <c r="S408" t="s">
        <v>2019</v>
      </c>
    </row>
    <row r="409" spans="5:19" x14ac:dyDescent="0.2">
      <c r="E409" s="2">
        <v>2</v>
      </c>
      <c r="F409" s="79" t="s">
        <v>1150</v>
      </c>
      <c r="G409" s="2" t="s">
        <v>2020</v>
      </c>
      <c r="H409" s="58" t="s">
        <v>2021</v>
      </c>
      <c r="I409" s="120">
        <v>200</v>
      </c>
      <c r="J409" s="120"/>
      <c r="K409" s="16" t="s">
        <v>724</v>
      </c>
      <c r="L409" s="16" t="s">
        <v>2022</v>
      </c>
      <c r="M409" s="2" t="s">
        <v>17</v>
      </c>
      <c r="N409" t="s">
        <v>2023</v>
      </c>
      <c r="O409" t="s">
        <v>2024</v>
      </c>
      <c r="Q409" t="s">
        <v>2025</v>
      </c>
      <c r="R409" t="s">
        <v>6541</v>
      </c>
      <c r="S409" t="s">
        <v>6542</v>
      </c>
    </row>
    <row r="410" spans="5:19" x14ac:dyDescent="0.2">
      <c r="E410" s="2">
        <v>4</v>
      </c>
      <c r="F410" s="2" t="s">
        <v>1150</v>
      </c>
      <c r="G410" s="2" t="s">
        <v>6543</v>
      </c>
      <c r="H410" s="58">
        <v>1969</v>
      </c>
      <c r="I410" s="120"/>
      <c r="J410" s="120"/>
      <c r="K410" s="2" t="s">
        <v>724</v>
      </c>
      <c r="L410" s="2" t="s">
        <v>2147</v>
      </c>
      <c r="M410" s="2"/>
      <c r="Q410" t="s">
        <v>2148</v>
      </c>
    </row>
    <row r="411" spans="5:19" x14ac:dyDescent="0.2">
      <c r="E411" s="2">
        <v>5</v>
      </c>
      <c r="F411" s="2" t="s">
        <v>1150</v>
      </c>
      <c r="G411" t="s">
        <v>2149</v>
      </c>
      <c r="H411" s="58">
        <v>1971</v>
      </c>
      <c r="I411" s="120"/>
      <c r="J411" s="120"/>
      <c r="K411" s="2" t="s">
        <v>724</v>
      </c>
      <c r="L411" s="2" t="s">
        <v>2150</v>
      </c>
      <c r="M411" s="2"/>
      <c r="Q411" t="s">
        <v>2151</v>
      </c>
    </row>
    <row r="412" spans="5:19" x14ac:dyDescent="0.2">
      <c r="H412"/>
      <c r="I412" s="149"/>
      <c r="J412" s="149"/>
      <c r="L412"/>
      <c r="M412" s="1"/>
    </row>
    <row r="413" spans="5:19" x14ac:dyDescent="0.2">
      <c r="E413" t="s">
        <v>3595</v>
      </c>
      <c r="H413"/>
      <c r="I413" s="149"/>
      <c r="J413" s="149"/>
      <c r="L413"/>
      <c r="M413" s="1"/>
    </row>
    <row r="414" spans="5:19" x14ac:dyDescent="0.2">
      <c r="E414">
        <v>26</v>
      </c>
      <c r="F414" t="s">
        <v>1150</v>
      </c>
      <c r="G414" t="s">
        <v>2020</v>
      </c>
      <c r="H414" s="58">
        <v>1969</v>
      </c>
      <c r="I414" s="61">
        <v>80</v>
      </c>
      <c r="J414" s="61"/>
      <c r="K414" t="s">
        <v>724</v>
      </c>
      <c r="L414" s="16" t="s">
        <v>3718</v>
      </c>
      <c r="M414" t="s">
        <v>194</v>
      </c>
      <c r="N414" t="s">
        <v>980</v>
      </c>
      <c r="O414" t="s">
        <v>3719</v>
      </c>
      <c r="Q414" t="s">
        <v>3720</v>
      </c>
      <c r="R414" t="s">
        <v>3723</v>
      </c>
      <c r="S414" t="s">
        <v>3724</v>
      </c>
    </row>
    <row r="415" spans="5:19" x14ac:dyDescent="0.2">
      <c r="E415" t="s">
        <v>4658</v>
      </c>
      <c r="H415"/>
      <c r="I415" s="149"/>
      <c r="J415" s="149"/>
      <c r="L415"/>
      <c r="M415" s="1"/>
    </row>
    <row r="416" spans="5:19" x14ac:dyDescent="0.2">
      <c r="E416">
        <v>1</v>
      </c>
      <c r="F416" t="s">
        <v>1150</v>
      </c>
      <c r="G416" t="s">
        <v>2149</v>
      </c>
      <c r="H416" s="58">
        <v>1971</v>
      </c>
      <c r="I416" s="61"/>
      <c r="J416" s="61">
        <v>45</v>
      </c>
      <c r="L416" s="16" t="s">
        <v>6544</v>
      </c>
      <c r="M416" t="s">
        <v>202</v>
      </c>
      <c r="N416" t="s">
        <v>1135</v>
      </c>
      <c r="O416" t="s">
        <v>1934</v>
      </c>
    </row>
    <row r="417" spans="1:19" x14ac:dyDescent="0.2">
      <c r="E417" t="s">
        <v>5251</v>
      </c>
      <c r="H417"/>
      <c r="I417" s="61"/>
      <c r="J417" s="149"/>
      <c r="L417"/>
      <c r="M417" s="1"/>
    </row>
    <row r="418" spans="1:19" x14ac:dyDescent="0.2">
      <c r="E418">
        <v>4</v>
      </c>
      <c r="F418" t="s">
        <v>1150</v>
      </c>
      <c r="G418" t="s">
        <v>4118</v>
      </c>
      <c r="H418" s="1" t="s">
        <v>5272</v>
      </c>
      <c r="I418" s="61"/>
      <c r="J418" s="61">
        <v>100</v>
      </c>
      <c r="K418" t="s">
        <v>724</v>
      </c>
      <c r="L418" s="66">
        <v>8122796576</v>
      </c>
      <c r="M418" t="s">
        <v>57</v>
      </c>
      <c r="N418" t="s">
        <v>1042</v>
      </c>
      <c r="Q418" t="s">
        <v>5273</v>
      </c>
      <c r="R418" t="s">
        <v>5274</v>
      </c>
      <c r="S418" t="s">
        <v>5275</v>
      </c>
    </row>
    <row r="419" spans="1:19" x14ac:dyDescent="0.2">
      <c r="E419" t="s">
        <v>6031</v>
      </c>
      <c r="H419"/>
      <c r="I419" s="61"/>
      <c r="J419" s="61"/>
      <c r="L419"/>
      <c r="M419" s="1"/>
    </row>
    <row r="420" spans="1:19" x14ac:dyDescent="0.2">
      <c r="E420">
        <v>9</v>
      </c>
      <c r="F420" s="62" t="s">
        <v>1150</v>
      </c>
      <c r="G420" t="s">
        <v>2013</v>
      </c>
      <c r="H420">
        <v>1975</v>
      </c>
      <c r="I420" s="61"/>
      <c r="J420" s="61">
        <v>105</v>
      </c>
      <c r="K420" s="16" t="s">
        <v>2014</v>
      </c>
      <c r="L420" t="s">
        <v>5575</v>
      </c>
      <c r="M420" t="s">
        <v>194</v>
      </c>
      <c r="N420" t="s">
        <v>2117</v>
      </c>
      <c r="O420" t="s">
        <v>5576</v>
      </c>
    </row>
    <row r="421" spans="1:19" x14ac:dyDescent="0.2">
      <c r="H421"/>
      <c r="I421" s="149"/>
      <c r="J421" s="61"/>
      <c r="L421"/>
    </row>
    <row r="422" spans="1:19" x14ac:dyDescent="0.2">
      <c r="E422" t="s">
        <v>6545</v>
      </c>
      <c r="H422"/>
      <c r="I422" s="149"/>
      <c r="J422" s="61"/>
      <c r="L422"/>
    </row>
    <row r="423" spans="1:19" x14ac:dyDescent="0.2">
      <c r="E423" t="s">
        <v>6524</v>
      </c>
      <c r="H423"/>
      <c r="I423" s="149"/>
      <c r="J423" s="61">
        <v>60</v>
      </c>
      <c r="L423"/>
    </row>
    <row r="424" spans="1:19" x14ac:dyDescent="0.2">
      <c r="A424" s="62" t="s">
        <v>6502</v>
      </c>
      <c r="E424" s="1">
        <v>109</v>
      </c>
      <c r="F424" s="2" t="s">
        <v>2894</v>
      </c>
      <c r="G424" s="2" t="s">
        <v>229</v>
      </c>
      <c r="H424">
        <v>1969</v>
      </c>
      <c r="I424" s="61">
        <v>100</v>
      </c>
      <c r="J424" s="61">
        <v>100</v>
      </c>
      <c r="K424" s="120">
        <v>60</v>
      </c>
      <c r="L424" s="2" t="s">
        <v>724</v>
      </c>
      <c r="M424" s="66" t="s">
        <v>2918</v>
      </c>
      <c r="N424" t="s">
        <v>194</v>
      </c>
      <c r="S424" t="s">
        <v>2920</v>
      </c>
    </row>
    <row r="425" spans="1:19" x14ac:dyDescent="0.2">
      <c r="A425" s="62" t="s">
        <v>6502</v>
      </c>
      <c r="E425" s="1">
        <v>110</v>
      </c>
      <c r="F425" s="2" t="s">
        <v>2894</v>
      </c>
      <c r="G425" s="2" t="s">
        <v>2921</v>
      </c>
      <c r="H425">
        <v>1973</v>
      </c>
      <c r="I425" s="61">
        <v>200</v>
      </c>
      <c r="J425" s="61">
        <v>150</v>
      </c>
      <c r="K425" s="120">
        <v>90</v>
      </c>
      <c r="L425" s="2" t="s">
        <v>724</v>
      </c>
      <c r="M425" s="2"/>
      <c r="N425" s="66"/>
    </row>
    <row r="426" spans="1:19" x14ac:dyDescent="0.2">
      <c r="A426">
        <f>A387+1</f>
        <v>1</v>
      </c>
      <c r="E426" s="58" t="s">
        <v>1396</v>
      </c>
      <c r="F426" s="2" t="s">
        <v>3025</v>
      </c>
      <c r="G426" s="2" t="s">
        <v>3026</v>
      </c>
      <c r="H426">
        <v>1984</v>
      </c>
      <c r="I426" s="61">
        <v>75</v>
      </c>
      <c r="J426" s="61">
        <v>60</v>
      </c>
      <c r="K426" s="61">
        <v>20</v>
      </c>
      <c r="L426"/>
      <c r="O426" t="s">
        <v>18</v>
      </c>
      <c r="R426" t="s">
        <v>3027</v>
      </c>
    </row>
    <row r="427" spans="1:19" x14ac:dyDescent="0.2">
      <c r="A427" s="62" t="s">
        <v>6502</v>
      </c>
      <c r="E427">
        <v>32</v>
      </c>
      <c r="F427" s="240" t="s">
        <v>317</v>
      </c>
      <c r="G427" s="230" t="s">
        <v>6525</v>
      </c>
      <c r="H427" s="20">
        <v>2001</v>
      </c>
      <c r="I427" s="158">
        <v>1500</v>
      </c>
      <c r="J427" s="243">
        <v>1200</v>
      </c>
      <c r="K427" t="s">
        <v>145</v>
      </c>
      <c r="L427" t="s">
        <v>6526</v>
      </c>
      <c r="M427" t="s">
        <v>17</v>
      </c>
      <c r="N427" s="12" t="s">
        <v>579</v>
      </c>
      <c r="O427" s="12" t="s">
        <v>6527</v>
      </c>
      <c r="P427" s="12" t="s">
        <v>1704</v>
      </c>
      <c r="Q427" t="s">
        <v>6528</v>
      </c>
      <c r="R427" t="s">
        <v>6529</v>
      </c>
      <c r="S427" t="s">
        <v>6530</v>
      </c>
    </row>
    <row r="428" spans="1:19" x14ac:dyDescent="0.2">
      <c r="F428" t="s">
        <v>317</v>
      </c>
      <c r="G428" t="s">
        <v>727</v>
      </c>
      <c r="H428">
        <v>1979</v>
      </c>
      <c r="I428" s="26">
        <v>125</v>
      </c>
      <c r="J428" s="26">
        <v>100</v>
      </c>
      <c r="K428" t="s">
        <v>319</v>
      </c>
      <c r="L428" t="s">
        <v>728</v>
      </c>
      <c r="M428" t="s">
        <v>163</v>
      </c>
      <c r="N428" t="s">
        <v>632</v>
      </c>
      <c r="O428" s="40"/>
      <c r="P428" s="41"/>
      <c r="Q428" t="s">
        <v>729</v>
      </c>
    </row>
    <row r="429" spans="1:19" x14ac:dyDescent="0.2">
      <c r="I429" s="13">
        <f>SUM(I414:I428)</f>
        <v>2080</v>
      </c>
      <c r="J429" s="13">
        <f>SUM(J414:J428)</f>
        <v>1920</v>
      </c>
    </row>
    <row r="430" spans="1:19" x14ac:dyDescent="0.2">
      <c r="I430" s="149">
        <v>155</v>
      </c>
      <c r="J430" s="149">
        <v>155</v>
      </c>
    </row>
    <row r="431" spans="1:19" x14ac:dyDescent="0.2">
      <c r="I431" s="149">
        <f>I429+I430</f>
        <v>2235</v>
      </c>
      <c r="J431" s="149">
        <f>J429+J430</f>
        <v>2075</v>
      </c>
    </row>
    <row r="432" spans="1:19" x14ac:dyDescent="0.2">
      <c r="E432" s="266" t="s">
        <v>7390</v>
      </c>
      <c r="F432" s="264">
        <v>42293</v>
      </c>
      <c r="I432" s="149"/>
      <c r="J432" s="149"/>
    </row>
    <row r="433" spans="1:19" x14ac:dyDescent="0.2">
      <c r="E433" s="16" t="s">
        <v>1432</v>
      </c>
    </row>
    <row r="434" spans="1:19" x14ac:dyDescent="0.2">
      <c r="A434" t="s">
        <v>7395</v>
      </c>
      <c r="E434" s="16">
        <v>6</v>
      </c>
      <c r="F434" s="16" t="s">
        <v>1463</v>
      </c>
      <c r="G434" s="16" t="s">
        <v>7391</v>
      </c>
      <c r="H434">
        <v>1985</v>
      </c>
      <c r="I434"/>
      <c r="J434">
        <v>100</v>
      </c>
      <c r="K434" s="16" t="s">
        <v>30</v>
      </c>
      <c r="L434" s="23">
        <v>88666</v>
      </c>
      <c r="M434" s="16" t="s">
        <v>32</v>
      </c>
      <c r="N434" s="16"/>
      <c r="O434" s="16"/>
      <c r="Q434" t="s">
        <v>1465</v>
      </c>
      <c r="R434" t="s">
        <v>7393</v>
      </c>
    </row>
    <row r="435" spans="1:19" x14ac:dyDescent="0.2">
      <c r="A435" t="s">
        <v>7394</v>
      </c>
      <c r="E435" s="132">
        <v>19</v>
      </c>
      <c r="F435" s="122" t="s">
        <v>409</v>
      </c>
      <c r="G435" s="16" t="s">
        <v>415</v>
      </c>
      <c r="H435" s="2">
        <v>1978</v>
      </c>
      <c r="I435" s="61">
        <v>40</v>
      </c>
      <c r="J435" s="16"/>
      <c r="K435" s="16" t="s">
        <v>416</v>
      </c>
      <c r="L435" s="16" t="s">
        <v>123</v>
      </c>
      <c r="M435" s="16" t="s">
        <v>1560</v>
      </c>
      <c r="N435" s="16"/>
      <c r="O435" s="16"/>
    </row>
    <row r="436" spans="1:19" x14ac:dyDescent="0.2">
      <c r="E436" s="16" t="s">
        <v>1833</v>
      </c>
    </row>
    <row r="437" spans="1:19" x14ac:dyDescent="0.2">
      <c r="A437" t="s">
        <v>7405</v>
      </c>
      <c r="E437" s="16">
        <v>6</v>
      </c>
      <c r="F437" s="16" t="s">
        <v>131</v>
      </c>
      <c r="G437" s="16" t="s">
        <v>136</v>
      </c>
      <c r="H437">
        <v>1985</v>
      </c>
      <c r="I437" s="61">
        <v>11</v>
      </c>
      <c r="J437" s="16">
        <v>60</v>
      </c>
      <c r="L437"/>
      <c r="M437" s="16" t="s">
        <v>632</v>
      </c>
    </row>
    <row r="438" spans="1:19" x14ac:dyDescent="0.2">
      <c r="A438" t="s">
        <v>7397</v>
      </c>
      <c r="E438" s="16">
        <v>30</v>
      </c>
      <c r="F438" s="122" t="s">
        <v>409</v>
      </c>
      <c r="G438" s="16" t="s">
        <v>415</v>
      </c>
      <c r="H438">
        <v>1977</v>
      </c>
      <c r="I438" s="61">
        <v>25</v>
      </c>
      <c r="L438" s="16" t="s">
        <v>123</v>
      </c>
      <c r="M438" s="166" t="s">
        <v>3829</v>
      </c>
      <c r="N438" t="s">
        <v>1851</v>
      </c>
    </row>
    <row r="439" spans="1:19" ht="25.5" x14ac:dyDescent="0.2">
      <c r="A439" t="s">
        <v>7402</v>
      </c>
      <c r="E439" s="132">
        <v>3</v>
      </c>
      <c r="F439" s="267" t="s">
        <v>1641</v>
      </c>
      <c r="G439" s="16" t="s">
        <v>1642</v>
      </c>
      <c r="H439">
        <v>1976</v>
      </c>
      <c r="I439" s="61">
        <v>30</v>
      </c>
      <c r="J439" s="61"/>
      <c r="K439" s="16" t="s">
        <v>1643</v>
      </c>
      <c r="L439" s="16" t="s">
        <v>4058</v>
      </c>
      <c r="M439" s="16" t="s">
        <v>17</v>
      </c>
      <c r="N439" s="16" t="s">
        <v>3833</v>
      </c>
      <c r="O439" t="s">
        <v>1851</v>
      </c>
      <c r="Q439" t="s">
        <v>4059</v>
      </c>
      <c r="R439" t="s">
        <v>4060</v>
      </c>
      <c r="S439" t="s">
        <v>4061</v>
      </c>
    </row>
    <row r="440" spans="1:19" x14ac:dyDescent="0.2">
      <c r="E440" s="16" t="s">
        <v>3414</v>
      </c>
    </row>
    <row r="441" spans="1:19" ht="15" customHeight="1" x14ac:dyDescent="0.2">
      <c r="A441" t="s">
        <v>7396</v>
      </c>
      <c r="E441" s="16">
        <v>18</v>
      </c>
      <c r="F441" s="122" t="s">
        <v>409</v>
      </c>
      <c r="G441" s="16" t="s">
        <v>415</v>
      </c>
      <c r="H441">
        <v>1980</v>
      </c>
      <c r="I441" s="61">
        <v>15</v>
      </c>
      <c r="J441" s="61">
        <v>75</v>
      </c>
      <c r="K441" s="16" t="s">
        <v>357</v>
      </c>
      <c r="L441" s="151" t="s">
        <v>3466</v>
      </c>
      <c r="M441" s="16" t="s">
        <v>194</v>
      </c>
      <c r="N441" s="16" t="s">
        <v>958</v>
      </c>
      <c r="O441" t="s">
        <v>959</v>
      </c>
    </row>
    <row r="442" spans="1:19" x14ac:dyDescent="0.2">
      <c r="A442" t="s">
        <v>7401</v>
      </c>
      <c r="E442" s="16">
        <v>20</v>
      </c>
      <c r="F442" s="267" t="s">
        <v>511</v>
      </c>
      <c r="G442" s="16" t="s">
        <v>1642</v>
      </c>
      <c r="H442">
        <v>1976</v>
      </c>
      <c r="I442" s="61">
        <v>25</v>
      </c>
      <c r="J442" s="61">
        <v>75</v>
      </c>
      <c r="K442" s="16" t="s">
        <v>1643</v>
      </c>
      <c r="L442" s="151" t="s">
        <v>3472</v>
      </c>
      <c r="M442" s="16" t="s">
        <v>17</v>
      </c>
      <c r="N442" s="16" t="s">
        <v>958</v>
      </c>
      <c r="O442" t="s">
        <v>959</v>
      </c>
    </row>
    <row r="443" spans="1:19" x14ac:dyDescent="0.2">
      <c r="E443" s="16" t="s">
        <v>4797</v>
      </c>
    </row>
    <row r="444" spans="1:19" x14ac:dyDescent="0.2">
      <c r="A444" t="s">
        <v>7398</v>
      </c>
      <c r="E444" s="16">
        <v>14</v>
      </c>
      <c r="F444" s="122" t="s">
        <v>409</v>
      </c>
      <c r="G444" s="16" t="s">
        <v>415</v>
      </c>
      <c r="H444">
        <v>1980</v>
      </c>
      <c r="I444" s="61">
        <v>35</v>
      </c>
      <c r="L444" s="16" t="s">
        <v>123</v>
      </c>
      <c r="M444" s="16" t="s">
        <v>958</v>
      </c>
    </row>
    <row r="445" spans="1:19" x14ac:dyDescent="0.2">
      <c r="E445" s="16" t="s">
        <v>1596</v>
      </c>
    </row>
    <row r="446" spans="1:19" x14ac:dyDescent="0.2">
      <c r="A446" t="s">
        <v>7403</v>
      </c>
      <c r="E446" s="140">
        <v>25</v>
      </c>
      <c r="F446" s="267" t="s">
        <v>1641</v>
      </c>
      <c r="G446" s="16" t="s">
        <v>1642</v>
      </c>
      <c r="H446">
        <v>1976</v>
      </c>
      <c r="I446" s="61">
        <v>30</v>
      </c>
      <c r="J446" s="61"/>
      <c r="K446" s="16" t="s">
        <v>513</v>
      </c>
      <c r="L446" s="73" t="s">
        <v>2579</v>
      </c>
      <c r="M446" s="16" t="s">
        <v>64</v>
      </c>
      <c r="Q446" t="s">
        <v>1646</v>
      </c>
      <c r="R446" t="s">
        <v>2580</v>
      </c>
    </row>
    <row r="447" spans="1:19" x14ac:dyDescent="0.2">
      <c r="E447" s="16" t="s">
        <v>4646</v>
      </c>
    </row>
    <row r="448" spans="1:19" x14ac:dyDescent="0.2">
      <c r="F448" s="16" t="s">
        <v>1710</v>
      </c>
      <c r="G448" s="16" t="s">
        <v>4648</v>
      </c>
      <c r="H448">
        <v>1980</v>
      </c>
      <c r="I448" s="61">
        <v>35</v>
      </c>
      <c r="J448">
        <v>100</v>
      </c>
    </row>
    <row r="449" spans="1:18" x14ac:dyDescent="0.2">
      <c r="E449" t="s">
        <v>5451</v>
      </c>
    </row>
    <row r="450" spans="1:18" x14ac:dyDescent="0.2">
      <c r="A450" t="s">
        <v>7404</v>
      </c>
      <c r="E450" s="16">
        <v>1</v>
      </c>
      <c r="F450" s="16" t="s">
        <v>5452</v>
      </c>
      <c r="G450" s="16" t="s">
        <v>5453</v>
      </c>
      <c r="H450">
        <v>2007</v>
      </c>
      <c r="I450">
        <v>50</v>
      </c>
      <c r="J450" s="16">
        <v>250</v>
      </c>
      <c r="L450" s="16" t="s">
        <v>64</v>
      </c>
      <c r="M450" s="16" t="s">
        <v>18</v>
      </c>
      <c r="N450" t="s">
        <v>1851</v>
      </c>
      <c r="P450" t="s">
        <v>5454</v>
      </c>
      <c r="Q450" t="s">
        <v>5455</v>
      </c>
      <c r="R450" t="s">
        <v>5456</v>
      </c>
    </row>
    <row r="453" spans="1:18" x14ac:dyDescent="0.2">
      <c r="E453" t="s">
        <v>7400</v>
      </c>
    </row>
    <row r="454" spans="1:18" x14ac:dyDescent="0.2">
      <c r="A454" t="s">
        <v>7399</v>
      </c>
      <c r="E454">
        <v>77</v>
      </c>
      <c r="F454" s="230" t="s">
        <v>409</v>
      </c>
      <c r="G454" t="s">
        <v>415</v>
      </c>
      <c r="H454" s="1">
        <v>1980</v>
      </c>
      <c r="I454" s="13">
        <v>90</v>
      </c>
      <c r="J454" s="13"/>
      <c r="K454" t="s">
        <v>357</v>
      </c>
      <c r="L454" t="s">
        <v>416</v>
      </c>
      <c r="M454" s="14" t="s">
        <v>417</v>
      </c>
      <c r="N454" t="s">
        <v>18</v>
      </c>
      <c r="O454" t="s">
        <v>58</v>
      </c>
      <c r="P454" t="s">
        <v>20</v>
      </c>
      <c r="Q454" t="s">
        <v>418</v>
      </c>
    </row>
    <row r="455" spans="1:18" x14ac:dyDescent="0.2">
      <c r="A455" t="s">
        <v>7406</v>
      </c>
      <c r="E455">
        <v>22</v>
      </c>
      <c r="F455" t="s">
        <v>131</v>
      </c>
      <c r="G455" t="s">
        <v>136</v>
      </c>
      <c r="H455" s="1">
        <v>1985</v>
      </c>
      <c r="I455" s="13">
        <v>75</v>
      </c>
      <c r="J455" s="13"/>
      <c r="K455" t="s">
        <v>133</v>
      </c>
      <c r="L455" t="s">
        <v>137</v>
      </c>
      <c r="M455" s="14" t="s">
        <v>32</v>
      </c>
      <c r="N455" t="s">
        <v>18</v>
      </c>
      <c r="O455" t="s">
        <v>33</v>
      </c>
      <c r="P455" t="s">
        <v>20</v>
      </c>
      <c r="Q455" t="s">
        <v>138</v>
      </c>
    </row>
    <row r="456" spans="1:18" x14ac:dyDescent="0.2">
      <c r="J456">
        <f>SUM(J434:J455)</f>
        <v>660</v>
      </c>
    </row>
    <row r="457" spans="1:18" x14ac:dyDescent="0.2">
      <c r="J457">
        <v>155</v>
      </c>
    </row>
    <row r="458" spans="1:18" x14ac:dyDescent="0.2">
      <c r="J458" s="149">
        <f>J456+J457</f>
        <v>815</v>
      </c>
    </row>
  </sheetData>
  <mergeCells count="3">
    <mergeCell ref="E167:G167"/>
    <mergeCell ref="E317:G317"/>
    <mergeCell ref="E404:G404"/>
  </mergeCells>
  <hyperlinks>
    <hyperlink ref="T132" r:id="rId1"/>
  </hyperlink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1423"/>
  <sheetViews>
    <sheetView zoomScaleNormal="100" workbookViewId="0">
      <pane ySplit="1" topLeftCell="A198" activePane="bottomLeft" state="frozen"/>
      <selection pane="bottomLeft" activeCell="C301" sqref="C301"/>
    </sheetView>
  </sheetViews>
  <sheetFormatPr baseColWidth="10" defaultColWidth="9.140625" defaultRowHeight="12.75" x14ac:dyDescent="0.2"/>
  <cols>
    <col min="1" max="1" width="9.85546875" style="1"/>
    <col min="2" max="2" width="53.140625" style="80" customWidth="1"/>
    <col min="3" max="3" width="75.140625" style="80"/>
    <col min="4" max="4" width="13"/>
    <col min="5" max="5" width="0" hidden="1"/>
    <col min="6" max="6" width="26" style="80"/>
    <col min="7" max="7" width="23.42578125"/>
    <col min="8" max="8" width="14.5703125"/>
    <col min="9" max="9" width="15.85546875" style="80"/>
    <col min="10" max="10" width="57.28515625"/>
    <col min="11" max="11" width="21.7109375"/>
    <col min="12" max="12" width="110.28515625"/>
    <col min="13" max="13" width="94.28515625"/>
    <col min="14" max="14" width="109.85546875"/>
    <col min="15" max="15" width="20.28515625"/>
    <col min="16" max="16" width="19.140625"/>
    <col min="17" max="1025" width="8.28515625"/>
  </cols>
  <sheetData>
    <row r="1" spans="1:1024" s="47" customFormat="1" ht="15" x14ac:dyDescent="0.2">
      <c r="A1" s="244" t="s">
        <v>1103</v>
      </c>
      <c r="B1" s="83" t="s">
        <v>1</v>
      </c>
      <c r="C1" s="82" t="s">
        <v>2</v>
      </c>
      <c r="D1" s="3" t="s">
        <v>3</v>
      </c>
      <c r="E1" s="245" t="s">
        <v>4</v>
      </c>
      <c r="F1" s="95" t="s">
        <v>5</v>
      </c>
      <c r="G1" s="6" t="s">
        <v>6</v>
      </c>
      <c r="H1" s="7" t="s">
        <v>7</v>
      </c>
      <c r="I1" s="98" t="s">
        <v>8</v>
      </c>
      <c r="J1" s="99" t="s">
        <v>9</v>
      </c>
      <c r="K1" s="99" t="s">
        <v>10</v>
      </c>
      <c r="L1" s="100" t="s">
        <v>11</v>
      </c>
      <c r="M1" s="101" t="s">
        <v>12</v>
      </c>
      <c r="N1" s="5" t="s">
        <v>1104</v>
      </c>
      <c r="O1" s="101" t="s">
        <v>1105</v>
      </c>
      <c r="P1" s="93"/>
      <c r="AMJ1"/>
    </row>
    <row r="2" spans="1:1024" ht="24.95" customHeight="1" x14ac:dyDescent="0.2">
      <c r="A2" s="244"/>
      <c r="B2" s="263" t="s">
        <v>7389</v>
      </c>
      <c r="C2" s="82"/>
      <c r="D2" s="3"/>
      <c r="E2" s="3"/>
      <c r="F2" s="95"/>
      <c r="G2" s="6"/>
      <c r="H2" s="7"/>
      <c r="I2" s="98"/>
      <c r="J2" s="99"/>
      <c r="K2" s="99"/>
      <c r="L2" s="100"/>
      <c r="M2" s="101"/>
      <c r="N2" s="5"/>
      <c r="O2" s="101"/>
      <c r="P2" s="93"/>
    </row>
    <row r="3" spans="1:1024" x14ac:dyDescent="0.2">
      <c r="A3" s="1">
        <v>1</v>
      </c>
      <c r="B3" s="16" t="s">
        <v>1835</v>
      </c>
      <c r="C3" s="16" t="s">
        <v>3935</v>
      </c>
      <c r="D3">
        <v>1978</v>
      </c>
      <c r="F3" s="16" t="s">
        <v>75</v>
      </c>
      <c r="G3" s="71" t="s">
        <v>3936</v>
      </c>
      <c r="H3" t="s">
        <v>3937</v>
      </c>
      <c r="I3" s="16" t="s">
        <v>18</v>
      </c>
      <c r="J3" t="s">
        <v>3938</v>
      </c>
    </row>
    <row r="4" spans="1:1024" x14ac:dyDescent="0.2">
      <c r="A4" s="1">
        <f t="shared" ref="A4:A26" si="0">A3+1</f>
        <v>2</v>
      </c>
      <c r="B4" s="16" t="s">
        <v>1835</v>
      </c>
      <c r="C4" s="16" t="s">
        <v>3935</v>
      </c>
      <c r="D4">
        <v>1977</v>
      </c>
      <c r="F4" s="16" t="s">
        <v>75</v>
      </c>
      <c r="G4" s="16" t="s">
        <v>4404</v>
      </c>
      <c r="H4" t="s">
        <v>17</v>
      </c>
      <c r="I4" s="16" t="s">
        <v>955</v>
      </c>
    </row>
    <row r="5" spans="1:1024" x14ac:dyDescent="0.2">
      <c r="A5" s="1">
        <f t="shared" si="0"/>
        <v>3</v>
      </c>
      <c r="B5" s="16" t="s">
        <v>1835</v>
      </c>
      <c r="C5" s="16" t="s">
        <v>3603</v>
      </c>
      <c r="D5">
        <v>1977</v>
      </c>
      <c r="F5" s="16" t="s">
        <v>75</v>
      </c>
      <c r="G5" t="s">
        <v>3604</v>
      </c>
      <c r="H5" t="s">
        <v>123</v>
      </c>
      <c r="I5" s="16" t="s">
        <v>632</v>
      </c>
      <c r="J5" t="s">
        <v>3605</v>
      </c>
      <c r="M5" t="s">
        <v>3606</v>
      </c>
      <c r="N5" t="s">
        <v>3607</v>
      </c>
      <c r="O5" t="s">
        <v>3608</v>
      </c>
    </row>
    <row r="6" spans="1:1024" x14ac:dyDescent="0.2">
      <c r="A6" s="1">
        <f t="shared" si="0"/>
        <v>4</v>
      </c>
      <c r="B6" s="16" t="s">
        <v>1835</v>
      </c>
      <c r="C6" s="16" t="s">
        <v>3603</v>
      </c>
      <c r="D6">
        <v>1977</v>
      </c>
      <c r="F6" s="16" t="s">
        <v>4234</v>
      </c>
      <c r="G6" s="68" t="s">
        <v>4235</v>
      </c>
      <c r="H6" t="s">
        <v>123</v>
      </c>
      <c r="I6" s="16" t="s">
        <v>931</v>
      </c>
    </row>
    <row r="7" spans="1:1024" x14ac:dyDescent="0.2">
      <c r="A7" s="1">
        <f t="shared" si="0"/>
        <v>5</v>
      </c>
      <c r="B7" s="16" t="s">
        <v>1835</v>
      </c>
      <c r="C7" s="16" t="s">
        <v>1836</v>
      </c>
      <c r="D7" s="2">
        <v>1979</v>
      </c>
      <c r="F7" s="16" t="s">
        <v>75</v>
      </c>
      <c r="G7" t="s">
        <v>1837</v>
      </c>
      <c r="H7" s="2" t="s">
        <v>17</v>
      </c>
      <c r="I7" s="16" t="s">
        <v>921</v>
      </c>
      <c r="J7" t="s">
        <v>1838</v>
      </c>
      <c r="L7" t="s">
        <v>1839</v>
      </c>
      <c r="M7" t="s">
        <v>1840</v>
      </c>
      <c r="N7" t="s">
        <v>1841</v>
      </c>
    </row>
    <row r="8" spans="1:1024" x14ac:dyDescent="0.2">
      <c r="A8" s="1">
        <f t="shared" si="0"/>
        <v>6</v>
      </c>
      <c r="B8" s="16" t="s">
        <v>1835</v>
      </c>
      <c r="C8" s="16" t="s">
        <v>4075</v>
      </c>
      <c r="D8">
        <v>1977</v>
      </c>
      <c r="F8" s="16" t="s">
        <v>75</v>
      </c>
      <c r="G8" s="68" t="s">
        <v>4076</v>
      </c>
      <c r="H8" t="s">
        <v>4077</v>
      </c>
      <c r="I8" s="16" t="s">
        <v>2394</v>
      </c>
    </row>
    <row r="9" spans="1:1024" x14ac:dyDescent="0.2">
      <c r="A9" s="1">
        <f t="shared" si="0"/>
        <v>7</v>
      </c>
      <c r="B9" s="16" t="s">
        <v>1835</v>
      </c>
      <c r="C9" s="16" t="s">
        <v>3597</v>
      </c>
      <c r="D9">
        <v>1975</v>
      </c>
      <c r="F9" s="16" t="s">
        <v>75</v>
      </c>
      <c r="G9" t="s">
        <v>3598</v>
      </c>
      <c r="H9" t="s">
        <v>17</v>
      </c>
      <c r="I9" s="16" t="s">
        <v>900</v>
      </c>
      <c r="J9" t="s">
        <v>3599</v>
      </c>
      <c r="M9" t="s">
        <v>3600</v>
      </c>
      <c r="N9" t="s">
        <v>3601</v>
      </c>
      <c r="O9" t="s">
        <v>3602</v>
      </c>
    </row>
    <row r="10" spans="1:1024" x14ac:dyDescent="0.2">
      <c r="A10" s="1">
        <f t="shared" si="0"/>
        <v>8</v>
      </c>
      <c r="B10" s="16" t="s">
        <v>3497</v>
      </c>
      <c r="C10" s="16" t="s">
        <v>893</v>
      </c>
      <c r="D10">
        <v>1986</v>
      </c>
      <c r="F10"/>
      <c r="I10" s="16" t="s">
        <v>955</v>
      </c>
    </row>
    <row r="11" spans="1:1024" x14ac:dyDescent="0.2">
      <c r="A11" s="1">
        <f t="shared" si="0"/>
        <v>9</v>
      </c>
      <c r="B11" s="16" t="s">
        <v>3497</v>
      </c>
      <c r="C11" s="16" t="s">
        <v>893</v>
      </c>
      <c r="D11">
        <v>1986</v>
      </c>
      <c r="F11"/>
      <c r="I11"/>
    </row>
    <row r="12" spans="1:1024" x14ac:dyDescent="0.2">
      <c r="A12" s="1">
        <f t="shared" si="0"/>
        <v>10</v>
      </c>
      <c r="B12" s="16" t="s">
        <v>3497</v>
      </c>
      <c r="C12" s="16" t="s">
        <v>893</v>
      </c>
      <c r="D12">
        <v>1986</v>
      </c>
      <c r="F12"/>
      <c r="I12" s="16" t="s">
        <v>921</v>
      </c>
    </row>
    <row r="13" spans="1:1024" x14ac:dyDescent="0.2">
      <c r="A13" s="1">
        <f t="shared" si="0"/>
        <v>11</v>
      </c>
      <c r="B13" s="16" t="s">
        <v>13</v>
      </c>
      <c r="C13" s="16" t="s">
        <v>1809</v>
      </c>
      <c r="D13">
        <v>1976</v>
      </c>
      <c r="F13" s="16"/>
      <c r="G13" s="16"/>
      <c r="I13"/>
      <c r="L13" t="s">
        <v>1810</v>
      </c>
    </row>
    <row r="14" spans="1:1024" x14ac:dyDescent="0.2">
      <c r="A14" s="1">
        <f t="shared" si="0"/>
        <v>12</v>
      </c>
      <c r="B14" s="16" t="s">
        <v>13</v>
      </c>
      <c r="C14" s="16" t="s">
        <v>1813</v>
      </c>
      <c r="D14">
        <v>1980</v>
      </c>
      <c r="F14" s="16"/>
      <c r="G14" s="16"/>
      <c r="I14"/>
      <c r="L14" t="s">
        <v>1814</v>
      </c>
    </row>
    <row r="15" spans="1:1024" x14ac:dyDescent="0.2">
      <c r="A15" s="1">
        <f t="shared" si="0"/>
        <v>13</v>
      </c>
      <c r="B15" s="16" t="s">
        <v>13</v>
      </c>
      <c r="C15" s="16" t="s">
        <v>22</v>
      </c>
      <c r="D15">
        <v>1977</v>
      </c>
      <c r="F15" s="16"/>
      <c r="G15" s="16"/>
      <c r="I15"/>
      <c r="L15" t="s">
        <v>27</v>
      </c>
    </row>
    <row r="16" spans="1:1024" x14ac:dyDescent="0.2">
      <c r="A16" s="1">
        <f t="shared" si="0"/>
        <v>14</v>
      </c>
      <c r="B16" s="16" t="s">
        <v>13</v>
      </c>
      <c r="C16" s="16" t="s">
        <v>1811</v>
      </c>
      <c r="D16">
        <v>1979</v>
      </c>
      <c r="F16" s="16"/>
      <c r="G16" s="16"/>
      <c r="I16"/>
      <c r="L16" t="s">
        <v>1812</v>
      </c>
    </row>
    <row r="17" spans="1:14" x14ac:dyDescent="0.2">
      <c r="A17" s="1">
        <f t="shared" si="0"/>
        <v>15</v>
      </c>
      <c r="B17" s="16" t="s">
        <v>13</v>
      </c>
      <c r="C17" s="16" t="s">
        <v>3498</v>
      </c>
      <c r="D17">
        <v>1974</v>
      </c>
      <c r="F17"/>
      <c r="I17" s="16" t="s">
        <v>2188</v>
      </c>
    </row>
    <row r="18" spans="1:14" x14ac:dyDescent="0.2">
      <c r="A18" s="1">
        <f t="shared" si="0"/>
        <v>16</v>
      </c>
      <c r="B18" s="16" t="s">
        <v>3499</v>
      </c>
      <c r="C18" s="16" t="s">
        <v>3500</v>
      </c>
      <c r="D18">
        <v>1986</v>
      </c>
      <c r="F18"/>
      <c r="I18" s="16" t="s">
        <v>2369</v>
      </c>
    </row>
    <row r="19" spans="1:14" x14ac:dyDescent="0.2">
      <c r="A19" s="1">
        <f t="shared" si="0"/>
        <v>17</v>
      </c>
      <c r="B19" s="16" t="s">
        <v>1710</v>
      </c>
      <c r="C19" s="16" t="s">
        <v>4648</v>
      </c>
      <c r="D19">
        <v>1980</v>
      </c>
      <c r="F19"/>
      <c r="G19" s="16"/>
      <c r="I19"/>
    </row>
    <row r="20" spans="1:14" x14ac:dyDescent="0.2">
      <c r="A20" s="1">
        <f t="shared" si="0"/>
        <v>18</v>
      </c>
      <c r="B20" s="16" t="s">
        <v>1710</v>
      </c>
      <c r="C20" s="16" t="s">
        <v>4202</v>
      </c>
      <c r="F20"/>
      <c r="I20" s="16" t="s">
        <v>247</v>
      </c>
    </row>
    <row r="21" spans="1:14" x14ac:dyDescent="0.2">
      <c r="A21" s="1">
        <f t="shared" si="0"/>
        <v>19</v>
      </c>
      <c r="B21" s="16" t="s">
        <v>1710</v>
      </c>
      <c r="C21" s="16" t="s">
        <v>4910</v>
      </c>
      <c r="D21">
        <v>1988</v>
      </c>
      <c r="F21"/>
      <c r="I21"/>
    </row>
    <row r="22" spans="1:14" x14ac:dyDescent="0.2">
      <c r="A22" s="1">
        <f t="shared" si="0"/>
        <v>20</v>
      </c>
      <c r="B22" s="16" t="s">
        <v>1710</v>
      </c>
      <c r="C22" s="16" t="s">
        <v>4650</v>
      </c>
      <c r="D22">
        <v>1983</v>
      </c>
      <c r="F22"/>
      <c r="G22" s="16"/>
      <c r="I22"/>
    </row>
    <row r="23" spans="1:14" x14ac:dyDescent="0.2">
      <c r="A23" s="1">
        <f t="shared" si="0"/>
        <v>21</v>
      </c>
      <c r="B23" s="16" t="s">
        <v>1710</v>
      </c>
      <c r="C23" s="16" t="s">
        <v>4651</v>
      </c>
      <c r="D23">
        <v>1985</v>
      </c>
      <c r="F23"/>
      <c r="G23" s="16"/>
      <c r="I23"/>
      <c r="J23" t="s">
        <v>2653</v>
      </c>
    </row>
    <row r="24" spans="1:14" x14ac:dyDescent="0.2">
      <c r="A24" s="1">
        <f t="shared" si="0"/>
        <v>22</v>
      </c>
      <c r="B24" s="16" t="s">
        <v>1710</v>
      </c>
      <c r="C24" s="16" t="s">
        <v>4649</v>
      </c>
      <c r="D24">
        <v>1981</v>
      </c>
      <c r="F24"/>
      <c r="G24" s="16"/>
      <c r="I24"/>
      <c r="J24" t="s">
        <v>2653</v>
      </c>
    </row>
    <row r="25" spans="1:14" x14ac:dyDescent="0.2">
      <c r="A25" s="1">
        <f t="shared" si="0"/>
        <v>23</v>
      </c>
      <c r="B25" s="130" t="s">
        <v>1710</v>
      </c>
      <c r="C25" s="16" t="s">
        <v>3385</v>
      </c>
      <c r="D25">
        <v>1976</v>
      </c>
      <c r="F25" s="16" t="s">
        <v>3386</v>
      </c>
      <c r="G25" t="s">
        <v>3387</v>
      </c>
      <c r="I25" s="16" t="s">
        <v>18</v>
      </c>
    </row>
    <row r="26" spans="1:14" x14ac:dyDescent="0.2">
      <c r="A26" s="1">
        <f t="shared" si="0"/>
        <v>24</v>
      </c>
      <c r="B26" s="128" t="s">
        <v>1710</v>
      </c>
      <c r="C26" s="16" t="s">
        <v>1711</v>
      </c>
      <c r="D26" s="2">
        <v>1977</v>
      </c>
      <c r="F26" s="16" t="s">
        <v>724</v>
      </c>
      <c r="G26" s="16" t="s">
        <v>1712</v>
      </c>
      <c r="H26" t="s">
        <v>17</v>
      </c>
      <c r="I26" s="16" t="s">
        <v>603</v>
      </c>
      <c r="J26" t="s">
        <v>1713</v>
      </c>
      <c r="L26" t="s">
        <v>1714</v>
      </c>
      <c r="M26" t="s">
        <v>1715</v>
      </c>
      <c r="N26" t="s">
        <v>1716</v>
      </c>
    </row>
    <row r="27" spans="1:14" x14ac:dyDescent="0.2">
      <c r="A27"/>
      <c r="B27" s="104" t="s">
        <v>4752</v>
      </c>
      <c r="C27" s="16" t="s">
        <v>4753</v>
      </c>
      <c r="F27"/>
      <c r="I27"/>
    </row>
    <row r="28" spans="1:14" x14ac:dyDescent="0.2">
      <c r="A28" s="1">
        <f>A26+1</f>
        <v>25</v>
      </c>
      <c r="B28" s="16" t="s">
        <v>1710</v>
      </c>
      <c r="C28" s="16" t="s">
        <v>3550</v>
      </c>
      <c r="D28">
        <v>1990</v>
      </c>
      <c r="F28" s="16" t="s">
        <v>724</v>
      </c>
      <c r="G28" t="s">
        <v>3551</v>
      </c>
      <c r="I28" s="16" t="s">
        <v>958</v>
      </c>
      <c r="L28" t="s">
        <v>3552</v>
      </c>
    </row>
    <row r="29" spans="1:14" x14ac:dyDescent="0.2">
      <c r="A29" s="1">
        <f t="shared" ref="A29:A37" si="1">A28+1</f>
        <v>26</v>
      </c>
      <c r="B29" s="130" t="s">
        <v>5100</v>
      </c>
      <c r="C29" s="16" t="s">
        <v>5101</v>
      </c>
      <c r="D29">
        <v>1983</v>
      </c>
      <c r="F29"/>
      <c r="I29" s="16" t="s">
        <v>5102</v>
      </c>
      <c r="L29" t="s">
        <v>5103</v>
      </c>
    </row>
    <row r="30" spans="1:14" ht="12.75" customHeight="1" x14ac:dyDescent="0.2">
      <c r="A30" s="1">
        <f t="shared" si="1"/>
        <v>27</v>
      </c>
      <c r="B30" s="16" t="s">
        <v>2285</v>
      </c>
      <c r="C30" s="16" t="s">
        <v>4913</v>
      </c>
      <c r="D30">
        <v>1989</v>
      </c>
      <c r="F30"/>
      <c r="I30"/>
    </row>
    <row r="31" spans="1:14" x14ac:dyDescent="0.2">
      <c r="A31" s="1">
        <f t="shared" si="1"/>
        <v>28</v>
      </c>
      <c r="B31" s="130" t="s">
        <v>2285</v>
      </c>
      <c r="C31" s="16" t="s">
        <v>3388</v>
      </c>
      <c r="D31">
        <v>1981</v>
      </c>
      <c r="F31" s="16" t="s">
        <v>3389</v>
      </c>
      <c r="G31" t="s">
        <v>3390</v>
      </c>
      <c r="H31" t="s">
        <v>64</v>
      </c>
      <c r="I31" s="16" t="s">
        <v>931</v>
      </c>
    </row>
    <row r="32" spans="1:14" x14ac:dyDescent="0.2">
      <c r="A32" s="1">
        <f t="shared" si="1"/>
        <v>29</v>
      </c>
      <c r="B32" s="16" t="s">
        <v>2285</v>
      </c>
      <c r="C32" s="16" t="s">
        <v>4911</v>
      </c>
      <c r="D32">
        <v>1985</v>
      </c>
      <c r="F32"/>
      <c r="I32"/>
    </row>
    <row r="33" spans="1:14" x14ac:dyDescent="0.2">
      <c r="A33" s="1">
        <f t="shared" si="1"/>
        <v>30</v>
      </c>
      <c r="B33" s="16" t="s">
        <v>2285</v>
      </c>
      <c r="C33" s="16" t="s">
        <v>2286</v>
      </c>
      <c r="F33"/>
      <c r="H33" t="s">
        <v>64</v>
      </c>
      <c r="I33" s="16" t="s">
        <v>1302</v>
      </c>
      <c r="J33" t="s">
        <v>1934</v>
      </c>
    </row>
    <row r="34" spans="1:14" x14ac:dyDescent="0.2">
      <c r="A34" s="1">
        <f t="shared" si="1"/>
        <v>31</v>
      </c>
      <c r="B34" s="16" t="s">
        <v>2285</v>
      </c>
      <c r="C34" s="16" t="s">
        <v>4912</v>
      </c>
      <c r="D34">
        <v>1986</v>
      </c>
      <c r="F34"/>
      <c r="I34"/>
    </row>
    <row r="35" spans="1:14" x14ac:dyDescent="0.2">
      <c r="A35" s="1">
        <f t="shared" si="1"/>
        <v>32</v>
      </c>
      <c r="B35" s="130" t="s">
        <v>2285</v>
      </c>
      <c r="C35" s="16" t="s">
        <v>5032</v>
      </c>
      <c r="D35">
        <v>1990</v>
      </c>
      <c r="F35"/>
      <c r="I35" s="16" t="s">
        <v>632</v>
      </c>
      <c r="L35" t="s">
        <v>5033</v>
      </c>
    </row>
    <row r="36" spans="1:14" x14ac:dyDescent="0.2">
      <c r="A36" s="1">
        <f t="shared" si="1"/>
        <v>33</v>
      </c>
      <c r="B36" s="130" t="s">
        <v>4959</v>
      </c>
      <c r="C36" s="16" t="s">
        <v>4960</v>
      </c>
      <c r="D36">
        <v>1985</v>
      </c>
      <c r="F36"/>
      <c r="I36" s="16" t="s">
        <v>18</v>
      </c>
      <c r="L36" t="s">
        <v>4961</v>
      </c>
      <c r="M36" t="s">
        <v>4962</v>
      </c>
      <c r="N36" t="s">
        <v>4963</v>
      </c>
    </row>
    <row r="37" spans="1:14" x14ac:dyDescent="0.2">
      <c r="A37" s="1">
        <f t="shared" si="1"/>
        <v>34</v>
      </c>
      <c r="B37" s="130" t="s">
        <v>4959</v>
      </c>
      <c r="C37" s="16" t="s">
        <v>4964</v>
      </c>
      <c r="D37">
        <v>1986</v>
      </c>
      <c r="F37"/>
      <c r="I37" s="16" t="s">
        <v>18</v>
      </c>
      <c r="J37" t="s">
        <v>4965</v>
      </c>
      <c r="L37" t="s">
        <v>4966</v>
      </c>
      <c r="M37" t="s">
        <v>4967</v>
      </c>
    </row>
    <row r="38" spans="1:14" x14ac:dyDescent="0.2">
      <c r="A38"/>
      <c r="B38" s="104" t="s">
        <v>4837</v>
      </c>
      <c r="C38" s="16" t="s">
        <v>4838</v>
      </c>
      <c r="D38">
        <v>2009</v>
      </c>
      <c r="F38"/>
      <c r="I38"/>
    </row>
    <row r="39" spans="1:14" x14ac:dyDescent="0.2">
      <c r="A39" s="1">
        <f>A37+1</f>
        <v>35</v>
      </c>
      <c r="B39" s="16" t="s">
        <v>1904</v>
      </c>
      <c r="C39" s="16" t="s">
        <v>1905</v>
      </c>
      <c r="D39">
        <v>1975</v>
      </c>
      <c r="F39" s="16" t="s">
        <v>30</v>
      </c>
      <c r="G39" s="73">
        <v>80477</v>
      </c>
      <c r="H39" t="s">
        <v>32</v>
      </c>
      <c r="I39" s="16" t="s">
        <v>681</v>
      </c>
      <c r="J39" s="16" t="s">
        <v>1906</v>
      </c>
      <c r="L39" t="s">
        <v>1907</v>
      </c>
      <c r="M39" t="s">
        <v>1908</v>
      </c>
      <c r="N39" t="s">
        <v>1909</v>
      </c>
    </row>
    <row r="40" spans="1:14" x14ac:dyDescent="0.2">
      <c r="A40" s="1">
        <f>A39+1</f>
        <v>36</v>
      </c>
      <c r="B40" s="16" t="s">
        <v>1904</v>
      </c>
      <c r="C40" s="16" t="s">
        <v>3541</v>
      </c>
      <c r="D40">
        <v>1978</v>
      </c>
      <c r="F40"/>
      <c r="H40" t="s">
        <v>17</v>
      </c>
      <c r="I40" s="16" t="s">
        <v>439</v>
      </c>
      <c r="J40" t="s">
        <v>3542</v>
      </c>
      <c r="L40" t="s">
        <v>3543</v>
      </c>
    </row>
    <row r="41" spans="1:14" x14ac:dyDescent="0.2">
      <c r="A41" s="1">
        <f>A40+1</f>
        <v>37</v>
      </c>
      <c r="B41" s="130" t="s">
        <v>1904</v>
      </c>
      <c r="C41" s="16" t="s">
        <v>3391</v>
      </c>
      <c r="D41">
        <v>1976</v>
      </c>
      <c r="F41" s="16" t="s">
        <v>80</v>
      </c>
      <c r="G41" t="s">
        <v>3392</v>
      </c>
      <c r="H41" t="s">
        <v>17</v>
      </c>
      <c r="I41" s="16" t="s">
        <v>18</v>
      </c>
      <c r="J41" t="s">
        <v>1851</v>
      </c>
      <c r="L41" t="s">
        <v>3393</v>
      </c>
      <c r="M41" t="s">
        <v>3394</v>
      </c>
      <c r="N41" t="s">
        <v>3395</v>
      </c>
    </row>
    <row r="42" spans="1:14" x14ac:dyDescent="0.2">
      <c r="A42" s="1">
        <f>A41+1</f>
        <v>38</v>
      </c>
      <c r="B42" s="16" t="s">
        <v>1904</v>
      </c>
      <c r="C42" s="16" t="s">
        <v>3391</v>
      </c>
      <c r="D42">
        <v>1976</v>
      </c>
      <c r="F42"/>
      <c r="H42" t="s">
        <v>17</v>
      </c>
      <c r="I42" s="16" t="s">
        <v>439</v>
      </c>
      <c r="L42" t="s">
        <v>3393</v>
      </c>
    </row>
    <row r="43" spans="1:14" ht="25.5" x14ac:dyDescent="0.2">
      <c r="A43"/>
      <c r="B43" s="104" t="s">
        <v>4347</v>
      </c>
      <c r="C43" s="16" t="s">
        <v>4348</v>
      </c>
      <c r="D43">
        <v>2005</v>
      </c>
      <c r="F43"/>
      <c r="I43"/>
      <c r="L43" t="s">
        <v>4349</v>
      </c>
    </row>
    <row r="44" spans="1:14" x14ac:dyDescent="0.2">
      <c r="A44" s="1">
        <f>A42+1</f>
        <v>39</v>
      </c>
      <c r="B44" s="16" t="s">
        <v>3501</v>
      </c>
      <c r="C44" s="16" t="s">
        <v>3503</v>
      </c>
      <c r="D44">
        <v>1985</v>
      </c>
      <c r="F44"/>
      <c r="I44" s="16" t="s">
        <v>921</v>
      </c>
    </row>
    <row r="45" spans="1:14" x14ac:dyDescent="0.2">
      <c r="A45" s="1">
        <f t="shared" ref="A45:A57" si="2">A44+1</f>
        <v>40</v>
      </c>
      <c r="B45" s="16" t="s">
        <v>3501</v>
      </c>
      <c r="C45" s="16" t="s">
        <v>3502</v>
      </c>
      <c r="D45">
        <v>1984</v>
      </c>
      <c r="F45"/>
      <c r="I45" s="16" t="s">
        <v>955</v>
      </c>
    </row>
    <row r="46" spans="1:14" x14ac:dyDescent="0.2">
      <c r="A46" s="1">
        <f t="shared" si="2"/>
        <v>41</v>
      </c>
      <c r="B46" s="16" t="s">
        <v>1842</v>
      </c>
      <c r="C46" s="16" t="s">
        <v>2289</v>
      </c>
      <c r="D46">
        <v>1979</v>
      </c>
      <c r="F46"/>
      <c r="I46" s="16" t="s">
        <v>18</v>
      </c>
      <c r="J46" t="s">
        <v>2290</v>
      </c>
      <c r="L46" t="s">
        <v>2291</v>
      </c>
    </row>
    <row r="47" spans="1:14" x14ac:dyDescent="0.2">
      <c r="A47" s="1">
        <f t="shared" si="2"/>
        <v>42</v>
      </c>
      <c r="B47" s="16" t="s">
        <v>1842</v>
      </c>
      <c r="C47" s="16" t="s">
        <v>2502</v>
      </c>
      <c r="D47">
        <v>1982</v>
      </c>
      <c r="F47" s="16" t="s">
        <v>1420</v>
      </c>
      <c r="G47" s="66" t="s">
        <v>2503</v>
      </c>
      <c r="H47" t="s">
        <v>32</v>
      </c>
      <c r="I47"/>
      <c r="M47" t="s">
        <v>2504</v>
      </c>
    </row>
    <row r="48" spans="1:14" x14ac:dyDescent="0.2">
      <c r="A48" s="1">
        <f t="shared" si="2"/>
        <v>43</v>
      </c>
      <c r="B48" s="16" t="s">
        <v>1842</v>
      </c>
      <c r="C48" s="16" t="s">
        <v>2505</v>
      </c>
      <c r="D48">
        <v>1977</v>
      </c>
      <c r="F48" s="16" t="s">
        <v>1420</v>
      </c>
      <c r="G48" s="66" t="s">
        <v>2506</v>
      </c>
      <c r="H48" t="s">
        <v>32</v>
      </c>
      <c r="I48"/>
      <c r="M48" t="s">
        <v>2507</v>
      </c>
    </row>
    <row r="49" spans="1:15" x14ac:dyDescent="0.2">
      <c r="A49" s="1">
        <f t="shared" si="2"/>
        <v>44</v>
      </c>
      <c r="B49" s="128" t="s">
        <v>1842</v>
      </c>
      <c r="C49" s="16" t="s">
        <v>1843</v>
      </c>
      <c r="D49" s="2">
        <v>1978</v>
      </c>
      <c r="F49" s="16" t="s">
        <v>1420</v>
      </c>
      <c r="G49" t="s">
        <v>1844</v>
      </c>
      <c r="H49" s="2" t="s">
        <v>163</v>
      </c>
      <c r="I49" s="16" t="s">
        <v>958</v>
      </c>
      <c r="J49" t="s">
        <v>1845</v>
      </c>
      <c r="L49" t="s">
        <v>1846</v>
      </c>
      <c r="M49" t="s">
        <v>1847</v>
      </c>
      <c r="N49" t="s">
        <v>1848</v>
      </c>
    </row>
    <row r="50" spans="1:15" x14ac:dyDescent="0.2">
      <c r="A50" s="1">
        <f t="shared" si="2"/>
        <v>45</v>
      </c>
      <c r="B50" s="16" t="s">
        <v>1842</v>
      </c>
      <c r="C50" s="16" t="s">
        <v>2287</v>
      </c>
      <c r="D50">
        <v>1976</v>
      </c>
      <c r="F50"/>
      <c r="I50" s="16" t="s">
        <v>958</v>
      </c>
      <c r="L50" t="s">
        <v>2288</v>
      </c>
    </row>
    <row r="51" spans="1:15" x14ac:dyDescent="0.2">
      <c r="A51" s="1">
        <f t="shared" si="2"/>
        <v>46</v>
      </c>
      <c r="B51" s="16" t="s">
        <v>1842</v>
      </c>
      <c r="C51" s="16" t="s">
        <v>2292</v>
      </c>
      <c r="D51">
        <v>1980</v>
      </c>
      <c r="F51"/>
      <c r="I51" s="16" t="s">
        <v>980</v>
      </c>
      <c r="L51" t="s">
        <v>2293</v>
      </c>
    </row>
    <row r="52" spans="1:15" x14ac:dyDescent="0.2">
      <c r="A52" s="1">
        <f t="shared" si="2"/>
        <v>47</v>
      </c>
      <c r="B52" s="16" t="s">
        <v>2131</v>
      </c>
      <c r="C52" s="16" t="s">
        <v>2132</v>
      </c>
      <c r="D52" s="2">
        <v>1971</v>
      </c>
      <c r="F52" s="16" t="s">
        <v>1300</v>
      </c>
      <c r="G52" s="2" t="s">
        <v>2133</v>
      </c>
      <c r="H52" s="2" t="s">
        <v>202</v>
      </c>
      <c r="I52"/>
      <c r="L52" t="s">
        <v>2134</v>
      </c>
      <c r="M52" t="s">
        <v>2135</v>
      </c>
    </row>
    <row r="53" spans="1:15" x14ac:dyDescent="0.2">
      <c r="A53" s="1">
        <f t="shared" si="2"/>
        <v>48</v>
      </c>
      <c r="B53" s="16" t="s">
        <v>2131</v>
      </c>
      <c r="C53" s="16" t="s">
        <v>2209</v>
      </c>
      <c r="D53">
        <v>1972</v>
      </c>
      <c r="F53" s="16" t="s">
        <v>184</v>
      </c>
      <c r="G53" s="109" t="s">
        <v>2210</v>
      </c>
      <c r="I53"/>
      <c r="L53" t="s">
        <v>2211</v>
      </c>
    </row>
    <row r="54" spans="1:15" x14ac:dyDescent="0.2">
      <c r="A54" s="1">
        <f t="shared" si="2"/>
        <v>49</v>
      </c>
      <c r="B54" s="16" t="s">
        <v>4048</v>
      </c>
      <c r="C54" s="16" t="s">
        <v>4049</v>
      </c>
      <c r="D54">
        <v>1982</v>
      </c>
      <c r="F54"/>
      <c r="H54" t="s">
        <v>194</v>
      </c>
      <c r="I54" s="16" t="s">
        <v>4050</v>
      </c>
    </row>
    <row r="55" spans="1:15" ht="25.5" x14ac:dyDescent="0.2">
      <c r="A55" s="1">
        <f t="shared" si="2"/>
        <v>50</v>
      </c>
      <c r="B55" s="16" t="s">
        <v>2508</v>
      </c>
      <c r="C55" s="16" t="s">
        <v>229</v>
      </c>
      <c r="D55">
        <v>1989</v>
      </c>
      <c r="F55" s="16" t="s">
        <v>1420</v>
      </c>
      <c r="G55" s="66"/>
      <c r="I55"/>
      <c r="M55" s="16" t="s">
        <v>2509</v>
      </c>
      <c r="N55" t="s">
        <v>2510</v>
      </c>
    </row>
    <row r="56" spans="1:15" x14ac:dyDescent="0.2">
      <c r="A56" s="1">
        <f t="shared" si="2"/>
        <v>51</v>
      </c>
      <c r="B56" s="16" t="s">
        <v>4668</v>
      </c>
      <c r="C56" s="16" t="s">
        <v>229</v>
      </c>
      <c r="D56">
        <v>1987</v>
      </c>
      <c r="F56"/>
      <c r="I56" s="16" t="s">
        <v>1029</v>
      </c>
      <c r="J56" t="s">
        <v>4669</v>
      </c>
      <c r="L56" t="s">
        <v>4670</v>
      </c>
      <c r="M56" t="s">
        <v>4671</v>
      </c>
    </row>
    <row r="57" spans="1:15" x14ac:dyDescent="0.2">
      <c r="A57" s="1">
        <f t="shared" si="2"/>
        <v>52</v>
      </c>
      <c r="B57" s="16" t="s">
        <v>2294</v>
      </c>
      <c r="C57" s="16" t="s">
        <v>2295</v>
      </c>
      <c r="F57"/>
      <c r="H57" t="s">
        <v>32</v>
      </c>
      <c r="I57" s="16" t="s">
        <v>2188</v>
      </c>
      <c r="J57" t="s">
        <v>2296</v>
      </c>
    </row>
    <row r="58" spans="1:15" x14ac:dyDescent="0.2">
      <c r="A58"/>
      <c r="B58" s="104" t="s">
        <v>4839</v>
      </c>
      <c r="C58" s="16" t="s">
        <v>4840</v>
      </c>
      <c r="D58">
        <v>2002</v>
      </c>
      <c r="F58"/>
      <c r="I58"/>
    </row>
    <row r="59" spans="1:15" x14ac:dyDescent="0.2">
      <c r="A59" s="1">
        <f>A57+1</f>
        <v>53</v>
      </c>
      <c r="B59" s="16" t="s">
        <v>3609</v>
      </c>
      <c r="C59" s="16" t="s">
        <v>229</v>
      </c>
      <c r="D59">
        <v>1969</v>
      </c>
      <c r="F59" s="16" t="s">
        <v>15</v>
      </c>
      <c r="G59" s="66" t="s">
        <v>3610</v>
      </c>
      <c r="H59" t="s">
        <v>32</v>
      </c>
      <c r="I59" s="16" t="s">
        <v>3611</v>
      </c>
      <c r="M59" t="s">
        <v>3612</v>
      </c>
      <c r="N59" t="s">
        <v>3613</v>
      </c>
      <c r="O59" t="s">
        <v>3614</v>
      </c>
    </row>
    <row r="60" spans="1:15" ht="25.5" x14ac:dyDescent="0.2">
      <c r="A60" s="1">
        <f t="shared" ref="A60:A70" si="3">A59+1</f>
        <v>54</v>
      </c>
      <c r="B60" s="16" t="s">
        <v>3416</v>
      </c>
      <c r="C60" s="16" t="s">
        <v>3417</v>
      </c>
      <c r="D60">
        <v>1969</v>
      </c>
      <c r="F60" s="16" t="s">
        <v>2583</v>
      </c>
      <c r="G60" s="69" t="s">
        <v>3418</v>
      </c>
      <c r="H60" t="s">
        <v>194</v>
      </c>
      <c r="I60" s="16" t="s">
        <v>1022</v>
      </c>
      <c r="J60" t="s">
        <v>3419</v>
      </c>
    </row>
    <row r="61" spans="1:15" x14ac:dyDescent="0.2">
      <c r="A61" s="1">
        <f t="shared" si="3"/>
        <v>55</v>
      </c>
      <c r="B61" s="16" t="s">
        <v>3416</v>
      </c>
      <c r="C61" s="16" t="s">
        <v>3825</v>
      </c>
      <c r="D61">
        <v>1969</v>
      </c>
      <c r="F61"/>
      <c r="H61" s="16" t="s">
        <v>3826</v>
      </c>
      <c r="I61" s="16" t="s">
        <v>2910</v>
      </c>
      <c r="J61" s="16" t="s">
        <v>3827</v>
      </c>
    </row>
    <row r="62" spans="1:15" x14ac:dyDescent="0.2">
      <c r="A62" s="1">
        <f t="shared" si="3"/>
        <v>56</v>
      </c>
      <c r="B62" s="16" t="s">
        <v>4203</v>
      </c>
      <c r="C62" s="16" t="s">
        <v>229</v>
      </c>
      <c r="D62">
        <v>1983</v>
      </c>
      <c r="F62"/>
      <c r="I62" s="16" t="s">
        <v>1805</v>
      </c>
    </row>
    <row r="63" spans="1:15" x14ac:dyDescent="0.2">
      <c r="A63" s="1">
        <f t="shared" si="3"/>
        <v>57</v>
      </c>
      <c r="B63" s="16" t="s">
        <v>1435</v>
      </c>
      <c r="C63" s="16" t="s">
        <v>1436</v>
      </c>
      <c r="D63">
        <v>1983</v>
      </c>
      <c r="F63" s="16" t="s">
        <v>1437</v>
      </c>
      <c r="G63" s="16" t="s">
        <v>1438</v>
      </c>
      <c r="H63" t="s">
        <v>1439</v>
      </c>
      <c r="I63"/>
      <c r="L63" t="s">
        <v>1440</v>
      </c>
      <c r="M63" t="s">
        <v>1441</v>
      </c>
      <c r="N63" t="s">
        <v>1442</v>
      </c>
    </row>
    <row r="64" spans="1:15" x14ac:dyDescent="0.2">
      <c r="A64" s="1">
        <f t="shared" si="3"/>
        <v>58</v>
      </c>
      <c r="B64" s="16" t="s">
        <v>1435</v>
      </c>
      <c r="C64" s="16" t="s">
        <v>1436</v>
      </c>
      <c r="D64">
        <v>1983</v>
      </c>
      <c r="F64"/>
      <c r="I64" s="16" t="s">
        <v>632</v>
      </c>
    </row>
    <row r="65" spans="1:14" x14ac:dyDescent="0.2">
      <c r="A65" s="1">
        <f t="shared" si="3"/>
        <v>59</v>
      </c>
      <c r="B65" s="16" t="s">
        <v>1435</v>
      </c>
      <c r="C65" s="16" t="s">
        <v>4409</v>
      </c>
      <c r="D65">
        <v>1985</v>
      </c>
      <c r="F65" s="16" t="s">
        <v>1437</v>
      </c>
      <c r="G65" t="s">
        <v>4410</v>
      </c>
      <c r="H65" t="s">
        <v>32</v>
      </c>
      <c r="I65" s="16" t="s">
        <v>18</v>
      </c>
      <c r="L65" t="s">
        <v>4411</v>
      </c>
      <c r="M65" t="s">
        <v>4412</v>
      </c>
      <c r="N65" t="s">
        <v>4413</v>
      </c>
    </row>
    <row r="66" spans="1:14" x14ac:dyDescent="0.2">
      <c r="A66" s="1">
        <f t="shared" si="3"/>
        <v>60</v>
      </c>
      <c r="B66" s="16" t="s">
        <v>1435</v>
      </c>
      <c r="C66" s="16" t="s">
        <v>4409</v>
      </c>
      <c r="D66">
        <v>1985</v>
      </c>
      <c r="F66"/>
      <c r="I66" s="16" t="s">
        <v>632</v>
      </c>
      <c r="J66" t="s">
        <v>4672</v>
      </c>
    </row>
    <row r="67" spans="1:14" x14ac:dyDescent="0.2">
      <c r="A67" s="1">
        <f t="shared" si="3"/>
        <v>61</v>
      </c>
      <c r="B67" s="16" t="s">
        <v>1435</v>
      </c>
      <c r="C67" s="16" t="s">
        <v>229</v>
      </c>
      <c r="D67">
        <v>1982</v>
      </c>
      <c r="F67" s="16" t="s">
        <v>1437</v>
      </c>
      <c r="G67" s="16" t="s">
        <v>4405</v>
      </c>
      <c r="H67" t="s">
        <v>194</v>
      </c>
      <c r="I67" s="16" t="s">
        <v>18</v>
      </c>
      <c r="L67" t="s">
        <v>4406</v>
      </c>
      <c r="M67" t="s">
        <v>4407</v>
      </c>
      <c r="N67" t="s">
        <v>4408</v>
      </c>
    </row>
    <row r="68" spans="1:14" x14ac:dyDescent="0.2">
      <c r="A68" s="1">
        <f t="shared" si="3"/>
        <v>62</v>
      </c>
      <c r="B68" s="16" t="s">
        <v>896</v>
      </c>
      <c r="C68" s="16" t="s">
        <v>897</v>
      </c>
      <c r="D68">
        <v>1974</v>
      </c>
      <c r="F68" s="16" t="s">
        <v>644</v>
      </c>
      <c r="G68" s="66" t="s">
        <v>898</v>
      </c>
      <c r="H68" t="s">
        <v>899</v>
      </c>
      <c r="I68" s="16" t="s">
        <v>900</v>
      </c>
      <c r="N68" t="s">
        <v>901</v>
      </c>
    </row>
    <row r="69" spans="1:14" x14ac:dyDescent="0.2">
      <c r="A69" s="1">
        <f t="shared" si="3"/>
        <v>63</v>
      </c>
      <c r="B69" s="16" t="s">
        <v>902</v>
      </c>
      <c r="C69" s="16" t="s">
        <v>903</v>
      </c>
      <c r="D69">
        <v>1983</v>
      </c>
      <c r="F69"/>
      <c r="I69" s="16" t="s">
        <v>18</v>
      </c>
      <c r="L69" t="s">
        <v>2500</v>
      </c>
      <c r="M69" t="s">
        <v>2500</v>
      </c>
    </row>
    <row r="70" spans="1:14" x14ac:dyDescent="0.2">
      <c r="A70" s="1">
        <f t="shared" si="3"/>
        <v>64</v>
      </c>
      <c r="B70" s="16" t="s">
        <v>2297</v>
      </c>
      <c r="C70" s="16" t="s">
        <v>2298</v>
      </c>
      <c r="D70">
        <v>1983</v>
      </c>
      <c r="F70" s="16" t="s">
        <v>1755</v>
      </c>
      <c r="G70" s="16" t="s">
        <v>2299</v>
      </c>
      <c r="H70" t="s">
        <v>64</v>
      </c>
      <c r="I70" s="16" t="s">
        <v>955</v>
      </c>
      <c r="L70" t="s">
        <v>2300</v>
      </c>
      <c r="M70" t="s">
        <v>2301</v>
      </c>
      <c r="N70" t="s">
        <v>2302</v>
      </c>
    </row>
    <row r="71" spans="1:14" x14ac:dyDescent="0.2">
      <c r="A71"/>
      <c r="B71" s="104" t="s">
        <v>4841</v>
      </c>
      <c r="C71" s="16" t="s">
        <v>4843</v>
      </c>
      <c r="D71">
        <v>2000</v>
      </c>
      <c r="F71"/>
      <c r="I71"/>
    </row>
    <row r="72" spans="1:14" x14ac:dyDescent="0.2">
      <c r="A72"/>
      <c r="B72" s="104" t="s">
        <v>4841</v>
      </c>
      <c r="C72" s="16" t="s">
        <v>4842</v>
      </c>
      <c r="D72">
        <v>1998</v>
      </c>
      <c r="F72"/>
      <c r="I72"/>
    </row>
    <row r="73" spans="1:14" x14ac:dyDescent="0.2">
      <c r="A73"/>
      <c r="B73" s="104" t="s">
        <v>4841</v>
      </c>
      <c r="C73" s="16" t="s">
        <v>4844</v>
      </c>
      <c r="D73">
        <v>2000</v>
      </c>
      <c r="F73"/>
      <c r="I73"/>
    </row>
    <row r="74" spans="1:14" x14ac:dyDescent="0.2">
      <c r="A74" s="1">
        <f>A70+1</f>
        <v>65</v>
      </c>
      <c r="B74" s="16" t="s">
        <v>1443</v>
      </c>
      <c r="C74" s="16" t="s">
        <v>1444</v>
      </c>
      <c r="D74">
        <v>1973</v>
      </c>
      <c r="F74"/>
      <c r="G74" t="s">
        <v>1445</v>
      </c>
      <c r="I74"/>
      <c r="J74" t="s">
        <v>1446</v>
      </c>
    </row>
    <row r="75" spans="1:14" x14ac:dyDescent="0.2">
      <c r="A75" s="1">
        <f t="shared" ref="A75:A106" si="4">A74+1</f>
        <v>66</v>
      </c>
      <c r="B75" s="16" t="s">
        <v>5145</v>
      </c>
      <c r="C75" s="16" t="s">
        <v>229</v>
      </c>
      <c r="D75" s="2">
        <v>1973</v>
      </c>
      <c r="F75" s="16"/>
      <c r="G75" s="2"/>
      <c r="H75" s="2"/>
      <c r="I75" s="16"/>
      <c r="J75" s="2"/>
      <c r="K75" s="2"/>
      <c r="L75" s="2" t="s">
        <v>5146</v>
      </c>
      <c r="M75" s="2"/>
    </row>
    <row r="76" spans="1:14" x14ac:dyDescent="0.2">
      <c r="A76" s="1">
        <f t="shared" si="4"/>
        <v>67</v>
      </c>
      <c r="B76" s="16" t="s">
        <v>2303</v>
      </c>
      <c r="C76" s="16" t="s">
        <v>2304</v>
      </c>
      <c r="D76">
        <v>1974</v>
      </c>
      <c r="F76" s="16" t="s">
        <v>2221</v>
      </c>
      <c r="G76" s="16" t="s">
        <v>2305</v>
      </c>
      <c r="H76" t="s">
        <v>17</v>
      </c>
      <c r="I76" s="16" t="s">
        <v>1302</v>
      </c>
      <c r="J76" t="s">
        <v>2306</v>
      </c>
    </row>
    <row r="77" spans="1:14" ht="25.5" x14ac:dyDescent="0.2">
      <c r="A77" s="1">
        <f t="shared" si="4"/>
        <v>68</v>
      </c>
      <c r="B77" s="16" t="s">
        <v>1910</v>
      </c>
      <c r="C77" s="16" t="s">
        <v>229</v>
      </c>
      <c r="D77">
        <v>1973</v>
      </c>
      <c r="F77" s="16" t="s">
        <v>30</v>
      </c>
      <c r="G77" s="16" t="s">
        <v>1911</v>
      </c>
      <c r="H77" t="s">
        <v>163</v>
      </c>
      <c r="I77" s="16" t="s">
        <v>1912</v>
      </c>
      <c r="J77" s="16" t="s">
        <v>1913</v>
      </c>
      <c r="L77" t="s">
        <v>1914</v>
      </c>
      <c r="M77" t="s">
        <v>1914</v>
      </c>
      <c r="N77" t="s">
        <v>1915</v>
      </c>
    </row>
    <row r="78" spans="1:14" x14ac:dyDescent="0.2">
      <c r="A78" s="1">
        <f t="shared" si="4"/>
        <v>69</v>
      </c>
      <c r="B78" s="16" t="s">
        <v>1447</v>
      </c>
      <c r="C78" s="16" t="s">
        <v>1448</v>
      </c>
      <c r="D78">
        <v>1982</v>
      </c>
      <c r="F78"/>
      <c r="G78" s="68" t="s">
        <v>1449</v>
      </c>
      <c r="H78" t="s">
        <v>123</v>
      </c>
      <c r="I78"/>
      <c r="L78" t="s">
        <v>1450</v>
      </c>
      <c r="M78" t="s">
        <v>1451</v>
      </c>
      <c r="N78" t="s">
        <v>1452</v>
      </c>
    </row>
    <row r="79" spans="1:14" x14ac:dyDescent="0.2">
      <c r="A79" s="1">
        <f t="shared" si="4"/>
        <v>70</v>
      </c>
      <c r="B79" s="16" t="s">
        <v>39</v>
      </c>
      <c r="C79" s="16" t="s">
        <v>2307</v>
      </c>
      <c r="D79">
        <v>1974</v>
      </c>
      <c r="F79"/>
      <c r="G79" s="23"/>
      <c r="I79"/>
    </row>
    <row r="80" spans="1:14" x14ac:dyDescent="0.2">
      <c r="A80" s="1">
        <f t="shared" si="4"/>
        <v>71</v>
      </c>
      <c r="B80" s="16" t="s">
        <v>39</v>
      </c>
      <c r="C80" s="16" t="s">
        <v>2310</v>
      </c>
      <c r="D80">
        <v>1979</v>
      </c>
      <c r="F80"/>
      <c r="H80" t="s">
        <v>64</v>
      </c>
      <c r="I80"/>
      <c r="L80" t="s">
        <v>2311</v>
      </c>
    </row>
    <row r="81" spans="1:14" x14ac:dyDescent="0.2">
      <c r="A81" s="1">
        <f t="shared" si="4"/>
        <v>72</v>
      </c>
      <c r="B81" s="16" t="s">
        <v>39</v>
      </c>
      <c r="C81" s="16" t="s">
        <v>2310</v>
      </c>
      <c r="D81">
        <v>1979</v>
      </c>
      <c r="F81"/>
      <c r="I81"/>
    </row>
    <row r="82" spans="1:14" x14ac:dyDescent="0.2">
      <c r="A82" s="1">
        <f t="shared" si="4"/>
        <v>73</v>
      </c>
      <c r="B82" s="128" t="s">
        <v>1447</v>
      </c>
      <c r="C82" s="16" t="s">
        <v>1869</v>
      </c>
      <c r="D82" s="2">
        <v>1978</v>
      </c>
      <c r="F82" s="16" t="s">
        <v>41</v>
      </c>
      <c r="G82" s="16" t="s">
        <v>1870</v>
      </c>
      <c r="H82" s="2" t="s">
        <v>17</v>
      </c>
      <c r="I82" s="16" t="s">
        <v>1871</v>
      </c>
      <c r="J82" t="s">
        <v>1872</v>
      </c>
      <c r="L82" t="s">
        <v>1873</v>
      </c>
      <c r="M82" t="s">
        <v>1874</v>
      </c>
      <c r="N82" t="s">
        <v>1875</v>
      </c>
    </row>
    <row r="83" spans="1:14" x14ac:dyDescent="0.2">
      <c r="A83" s="1">
        <f t="shared" si="4"/>
        <v>74</v>
      </c>
      <c r="B83" s="16" t="s">
        <v>39</v>
      </c>
      <c r="C83" s="16" t="s">
        <v>1869</v>
      </c>
      <c r="D83">
        <v>1977</v>
      </c>
      <c r="F83"/>
      <c r="H83" t="s">
        <v>64</v>
      </c>
      <c r="I83"/>
    </row>
    <row r="84" spans="1:14" x14ac:dyDescent="0.2">
      <c r="A84" s="1">
        <f t="shared" si="4"/>
        <v>75</v>
      </c>
      <c r="B84" s="16" t="s">
        <v>39</v>
      </c>
      <c r="C84" s="16" t="s">
        <v>1985</v>
      </c>
      <c r="D84">
        <v>1974</v>
      </c>
      <c r="F84" s="16" t="s">
        <v>41</v>
      </c>
      <c r="G84">
        <v>2478079</v>
      </c>
      <c r="H84" t="s">
        <v>64</v>
      </c>
      <c r="I84" s="16" t="s">
        <v>4414</v>
      </c>
      <c r="J84" t="s">
        <v>1851</v>
      </c>
    </row>
    <row r="85" spans="1:14" x14ac:dyDescent="0.2">
      <c r="A85" s="1">
        <f t="shared" si="4"/>
        <v>76</v>
      </c>
      <c r="B85" s="16" t="s">
        <v>1447</v>
      </c>
      <c r="C85" s="16" t="s">
        <v>1453</v>
      </c>
      <c r="D85">
        <v>1978</v>
      </c>
      <c r="F85" s="16" t="s">
        <v>41</v>
      </c>
      <c r="G85" s="68" t="s">
        <v>1454</v>
      </c>
      <c r="H85" t="s">
        <v>64</v>
      </c>
      <c r="I85"/>
      <c r="L85" t="s">
        <v>1455</v>
      </c>
      <c r="M85" t="s">
        <v>1456</v>
      </c>
      <c r="N85" t="s">
        <v>1457</v>
      </c>
    </row>
    <row r="86" spans="1:14" x14ac:dyDescent="0.2">
      <c r="A86" s="1">
        <f t="shared" si="4"/>
        <v>77</v>
      </c>
      <c r="B86" s="130" t="s">
        <v>39</v>
      </c>
      <c r="C86" s="16" t="s">
        <v>3396</v>
      </c>
      <c r="D86">
        <v>1976</v>
      </c>
      <c r="F86" s="16" t="s">
        <v>41</v>
      </c>
      <c r="G86" s="71" t="s">
        <v>3397</v>
      </c>
      <c r="H86" t="s">
        <v>64</v>
      </c>
      <c r="I86" s="16" t="s">
        <v>955</v>
      </c>
      <c r="L86" t="s">
        <v>3398</v>
      </c>
      <c r="M86" t="s">
        <v>3399</v>
      </c>
      <c r="N86" t="s">
        <v>3400</v>
      </c>
    </row>
    <row r="87" spans="1:14" x14ac:dyDescent="0.2">
      <c r="A87" s="1">
        <f t="shared" si="4"/>
        <v>78</v>
      </c>
      <c r="B87" s="16" t="s">
        <v>1447</v>
      </c>
      <c r="C87" s="16" t="s">
        <v>1458</v>
      </c>
      <c r="D87">
        <v>1983</v>
      </c>
      <c r="F87"/>
      <c r="G87" s="16" t="s">
        <v>1459</v>
      </c>
      <c r="H87" t="s">
        <v>64</v>
      </c>
      <c r="I87"/>
      <c r="L87" t="s">
        <v>1460</v>
      </c>
      <c r="M87" t="s">
        <v>1461</v>
      </c>
      <c r="N87" t="s">
        <v>1462</v>
      </c>
    </row>
    <row r="88" spans="1:14" x14ac:dyDescent="0.2">
      <c r="A88" s="1">
        <f t="shared" si="4"/>
        <v>79</v>
      </c>
      <c r="B88" s="16" t="s">
        <v>39</v>
      </c>
      <c r="C88" s="16" t="s">
        <v>2308</v>
      </c>
      <c r="D88">
        <v>1975</v>
      </c>
      <c r="F88" s="16" t="s">
        <v>41</v>
      </c>
      <c r="H88" t="s">
        <v>64</v>
      </c>
      <c r="I88"/>
    </row>
    <row r="89" spans="1:14" x14ac:dyDescent="0.2">
      <c r="A89" s="1">
        <f t="shared" si="4"/>
        <v>80</v>
      </c>
      <c r="B89" s="16" t="s">
        <v>39</v>
      </c>
      <c r="C89" s="16" t="s">
        <v>2308</v>
      </c>
      <c r="D89">
        <v>1975</v>
      </c>
      <c r="F89"/>
      <c r="I89"/>
    </row>
    <row r="90" spans="1:14" x14ac:dyDescent="0.2">
      <c r="A90" s="1">
        <f t="shared" si="4"/>
        <v>81</v>
      </c>
      <c r="B90" s="16" t="s">
        <v>39</v>
      </c>
      <c r="C90" s="16" t="s">
        <v>40</v>
      </c>
      <c r="D90">
        <v>1981</v>
      </c>
      <c r="F90" s="16" t="s">
        <v>41</v>
      </c>
      <c r="G90" t="s">
        <v>42</v>
      </c>
      <c r="H90" s="15" t="s">
        <v>43</v>
      </c>
      <c r="I90" s="16" t="s">
        <v>955</v>
      </c>
      <c r="J90" t="s">
        <v>2312</v>
      </c>
    </row>
    <row r="91" spans="1:14" x14ac:dyDescent="0.2">
      <c r="A91" s="1">
        <f t="shared" si="4"/>
        <v>82</v>
      </c>
      <c r="B91" s="16" t="s">
        <v>39</v>
      </c>
      <c r="C91" s="16" t="s">
        <v>3275</v>
      </c>
      <c r="D91">
        <v>1981</v>
      </c>
      <c r="F91" s="16" t="s">
        <v>41</v>
      </c>
      <c r="G91" t="s">
        <v>42</v>
      </c>
      <c r="H91" s="15" t="s">
        <v>43</v>
      </c>
      <c r="I91" s="16" t="s">
        <v>900</v>
      </c>
      <c r="L91" t="s">
        <v>45</v>
      </c>
    </row>
    <row r="92" spans="1:14" x14ac:dyDescent="0.2">
      <c r="A92" s="1">
        <f t="shared" si="4"/>
        <v>83</v>
      </c>
      <c r="B92" s="16" t="s">
        <v>39</v>
      </c>
      <c r="C92" s="16" t="s">
        <v>40</v>
      </c>
      <c r="D92">
        <v>1981</v>
      </c>
      <c r="F92" s="16" t="s">
        <v>41</v>
      </c>
      <c r="G92" t="s">
        <v>42</v>
      </c>
      <c r="H92" s="15" t="s">
        <v>43</v>
      </c>
      <c r="I92" s="16" t="s">
        <v>3654</v>
      </c>
      <c r="J92" t="s">
        <v>4258</v>
      </c>
    </row>
    <row r="93" spans="1:14" x14ac:dyDescent="0.2">
      <c r="A93" s="1">
        <f t="shared" si="4"/>
        <v>84</v>
      </c>
      <c r="B93" s="16" t="s">
        <v>39</v>
      </c>
      <c r="C93" s="16" t="s">
        <v>40</v>
      </c>
      <c r="D93">
        <v>1981</v>
      </c>
      <c r="F93" s="16" t="s">
        <v>41</v>
      </c>
      <c r="G93" t="s">
        <v>42</v>
      </c>
      <c r="H93" s="15" t="s">
        <v>43</v>
      </c>
      <c r="I93" s="16" t="s">
        <v>921</v>
      </c>
      <c r="L93" t="s">
        <v>45</v>
      </c>
    </row>
    <row r="94" spans="1:14" x14ac:dyDescent="0.2">
      <c r="A94" s="1">
        <f t="shared" si="4"/>
        <v>85</v>
      </c>
      <c r="B94" s="16" t="s">
        <v>39</v>
      </c>
      <c r="C94" s="16" t="s">
        <v>2309</v>
      </c>
      <c r="D94">
        <v>1978</v>
      </c>
      <c r="F94"/>
      <c r="I94"/>
    </row>
    <row r="95" spans="1:14" x14ac:dyDescent="0.2">
      <c r="A95" s="1">
        <f t="shared" si="4"/>
        <v>86</v>
      </c>
      <c r="B95" s="16" t="s">
        <v>4914</v>
      </c>
      <c r="C95" s="16" t="s">
        <v>4915</v>
      </c>
      <c r="D95">
        <v>1987</v>
      </c>
      <c r="F95"/>
      <c r="I95"/>
    </row>
    <row r="96" spans="1:14" x14ac:dyDescent="0.2">
      <c r="A96" s="1">
        <f t="shared" si="4"/>
        <v>87</v>
      </c>
      <c r="B96" s="16" t="s">
        <v>4379</v>
      </c>
      <c r="C96" s="16" t="s">
        <v>1782</v>
      </c>
      <c r="D96">
        <v>1984</v>
      </c>
      <c r="F96" s="16"/>
      <c r="G96" s="16"/>
      <c r="I96"/>
      <c r="L96" t="s">
        <v>1783</v>
      </c>
    </row>
    <row r="97" spans="1:14" x14ac:dyDescent="0.2">
      <c r="A97" s="1">
        <f t="shared" si="4"/>
        <v>88</v>
      </c>
      <c r="B97" s="16" t="s">
        <v>4379</v>
      </c>
      <c r="C97" s="16" t="s">
        <v>1782</v>
      </c>
      <c r="D97">
        <v>1984</v>
      </c>
      <c r="F97"/>
      <c r="I97"/>
    </row>
    <row r="98" spans="1:14" x14ac:dyDescent="0.2">
      <c r="A98" s="1">
        <f t="shared" si="4"/>
        <v>89</v>
      </c>
      <c r="B98" s="128" t="s">
        <v>1781</v>
      </c>
      <c r="C98" s="16" t="s">
        <v>1782</v>
      </c>
      <c r="D98">
        <v>1984</v>
      </c>
      <c r="F98" s="16"/>
      <c r="G98" s="16"/>
      <c r="I98"/>
      <c r="L98" t="s">
        <v>1783</v>
      </c>
    </row>
    <row r="99" spans="1:14" x14ac:dyDescent="0.2">
      <c r="A99" s="1">
        <f t="shared" si="4"/>
        <v>90</v>
      </c>
      <c r="B99" s="130" t="s">
        <v>4968</v>
      </c>
      <c r="C99" s="16" t="s">
        <v>4969</v>
      </c>
      <c r="D99">
        <v>1984</v>
      </c>
      <c r="F99"/>
      <c r="I99" s="16" t="s">
        <v>18</v>
      </c>
      <c r="J99" t="s">
        <v>4970</v>
      </c>
    </row>
    <row r="100" spans="1:14" x14ac:dyDescent="0.2">
      <c r="A100" s="1">
        <f t="shared" si="4"/>
        <v>91</v>
      </c>
      <c r="B100" s="130" t="s">
        <v>4971</v>
      </c>
      <c r="C100" s="16" t="s">
        <v>4972</v>
      </c>
      <c r="D100">
        <v>1984</v>
      </c>
      <c r="F100"/>
      <c r="I100" s="16" t="s">
        <v>18</v>
      </c>
      <c r="L100" t="s">
        <v>4973</v>
      </c>
    </row>
    <row r="101" spans="1:14" x14ac:dyDescent="0.2">
      <c r="A101" s="1">
        <f t="shared" si="4"/>
        <v>92</v>
      </c>
      <c r="B101" s="16" t="s">
        <v>1463</v>
      </c>
      <c r="C101" s="16" t="s">
        <v>3828</v>
      </c>
      <c r="D101">
        <v>1978</v>
      </c>
      <c r="F101"/>
      <c r="I101" s="16" t="s">
        <v>3829</v>
      </c>
      <c r="J101" t="s">
        <v>3830</v>
      </c>
    </row>
    <row r="102" spans="1:14" x14ac:dyDescent="0.2">
      <c r="A102" s="1">
        <f t="shared" si="4"/>
        <v>93</v>
      </c>
      <c r="B102" s="16" t="s">
        <v>1463</v>
      </c>
      <c r="C102" s="16" t="s">
        <v>3828</v>
      </c>
      <c r="D102">
        <v>1978</v>
      </c>
      <c r="F102"/>
      <c r="I102"/>
      <c r="J102" t="s">
        <v>2240</v>
      </c>
    </row>
    <row r="103" spans="1:14" x14ac:dyDescent="0.2">
      <c r="A103" s="1">
        <f t="shared" si="4"/>
        <v>94</v>
      </c>
      <c r="B103" s="130" t="s">
        <v>1463</v>
      </c>
      <c r="C103" s="16" t="s">
        <v>3828</v>
      </c>
      <c r="D103">
        <v>1978</v>
      </c>
      <c r="F103" s="16"/>
      <c r="G103" s="16"/>
      <c r="I103"/>
      <c r="L103" t="s">
        <v>5010</v>
      </c>
    </row>
    <row r="104" spans="1:14" x14ac:dyDescent="0.2">
      <c r="A104" s="1">
        <f t="shared" si="4"/>
        <v>95</v>
      </c>
      <c r="B104" s="128" t="s">
        <v>1463</v>
      </c>
      <c r="C104" s="16" t="s">
        <v>1733</v>
      </c>
      <c r="D104" s="2">
        <v>1980</v>
      </c>
      <c r="F104" s="16" t="s">
        <v>30</v>
      </c>
      <c r="G104" s="16" t="s">
        <v>1734</v>
      </c>
      <c r="H104" t="s">
        <v>32</v>
      </c>
      <c r="I104" s="16" t="s">
        <v>18</v>
      </c>
      <c r="J104" t="s">
        <v>1735</v>
      </c>
      <c r="L104" t="s">
        <v>1736</v>
      </c>
      <c r="M104" t="s">
        <v>1737</v>
      </c>
      <c r="N104" t="s">
        <v>1738</v>
      </c>
    </row>
    <row r="105" spans="1:14" x14ac:dyDescent="0.2">
      <c r="A105" s="1">
        <f t="shared" si="4"/>
        <v>96</v>
      </c>
      <c r="B105" s="16" t="s">
        <v>1463</v>
      </c>
      <c r="C105" s="16" t="s">
        <v>1733</v>
      </c>
      <c r="D105">
        <v>1980</v>
      </c>
      <c r="F105" s="16" t="s">
        <v>30</v>
      </c>
      <c r="G105" s="16" t="s">
        <v>1734</v>
      </c>
      <c r="H105" t="s">
        <v>32</v>
      </c>
      <c r="I105" s="16" t="s">
        <v>921</v>
      </c>
      <c r="J105" t="s">
        <v>3952</v>
      </c>
      <c r="L105" t="s">
        <v>3953</v>
      </c>
      <c r="M105" t="s">
        <v>3954</v>
      </c>
      <c r="N105" t="s">
        <v>3955</v>
      </c>
    </row>
    <row r="106" spans="1:14" x14ac:dyDescent="0.2">
      <c r="A106" s="1">
        <f t="shared" si="4"/>
        <v>97</v>
      </c>
      <c r="B106" s="16" t="s">
        <v>1463</v>
      </c>
      <c r="C106" s="16" t="s">
        <v>1733</v>
      </c>
      <c r="D106">
        <v>1980</v>
      </c>
      <c r="F106"/>
      <c r="I106" s="16" t="s">
        <v>2188</v>
      </c>
      <c r="J106" t="s">
        <v>2240</v>
      </c>
    </row>
    <row r="107" spans="1:14" x14ac:dyDescent="0.2">
      <c r="A107" s="265" t="s">
        <v>7392</v>
      </c>
      <c r="B107" s="16" t="s">
        <v>1463</v>
      </c>
      <c r="C107" s="16" t="s">
        <v>1464</v>
      </c>
      <c r="D107">
        <v>1985</v>
      </c>
      <c r="F107" s="16" t="s">
        <v>30</v>
      </c>
      <c r="G107" s="23">
        <v>88666</v>
      </c>
      <c r="H107" t="s">
        <v>32</v>
      </c>
      <c r="I107"/>
      <c r="J107" t="s">
        <v>1465</v>
      </c>
    </row>
    <row r="108" spans="1:14" x14ac:dyDescent="0.2">
      <c r="A108" s="1">
        <f>A106+1</f>
        <v>98</v>
      </c>
      <c r="B108" s="16" t="s">
        <v>1463</v>
      </c>
      <c r="C108" s="16" t="s">
        <v>1466</v>
      </c>
      <c r="D108">
        <v>1983</v>
      </c>
      <c r="F108" s="16" t="s">
        <v>30</v>
      </c>
      <c r="G108" t="s">
        <v>1467</v>
      </c>
      <c r="I108"/>
    </row>
    <row r="109" spans="1:14" x14ac:dyDescent="0.2">
      <c r="A109" s="1">
        <f t="shared" ref="A109:A130" si="5">A108+1</f>
        <v>99</v>
      </c>
      <c r="B109" s="16" t="s">
        <v>1463</v>
      </c>
      <c r="C109" s="16" t="s">
        <v>4204</v>
      </c>
      <c r="D109">
        <v>1973</v>
      </c>
      <c r="F109"/>
      <c r="I109"/>
      <c r="J109" t="s">
        <v>2240</v>
      </c>
    </row>
    <row r="110" spans="1:14" x14ac:dyDescent="0.2">
      <c r="A110" s="1">
        <f t="shared" si="5"/>
        <v>100</v>
      </c>
      <c r="B110" s="130" t="s">
        <v>1463</v>
      </c>
      <c r="C110" s="16" t="s">
        <v>4204</v>
      </c>
      <c r="D110">
        <v>1973</v>
      </c>
      <c r="F110" s="16"/>
      <c r="G110" s="16"/>
      <c r="I110"/>
      <c r="L110" t="s">
        <v>5005</v>
      </c>
    </row>
    <row r="111" spans="1:14" x14ac:dyDescent="0.2">
      <c r="A111" s="1">
        <f t="shared" si="5"/>
        <v>101</v>
      </c>
      <c r="B111" s="16" t="s">
        <v>1463</v>
      </c>
      <c r="C111" s="16" t="s">
        <v>3956</v>
      </c>
      <c r="D111">
        <v>1981</v>
      </c>
      <c r="F111" s="16" t="s">
        <v>30</v>
      </c>
      <c r="G111" s="16" t="s">
        <v>3957</v>
      </c>
      <c r="H111" t="s">
        <v>32</v>
      </c>
      <c r="I111" s="16" t="s">
        <v>921</v>
      </c>
      <c r="J111" t="s">
        <v>3958</v>
      </c>
      <c r="L111" t="s">
        <v>3959</v>
      </c>
      <c r="M111" t="s">
        <v>3960</v>
      </c>
    </row>
    <row r="112" spans="1:14" x14ac:dyDescent="0.2">
      <c r="A112" s="1">
        <f t="shared" si="5"/>
        <v>102</v>
      </c>
      <c r="B112" s="16" t="s">
        <v>1463</v>
      </c>
      <c r="C112" s="16" t="s">
        <v>3956</v>
      </c>
      <c r="D112">
        <v>1981</v>
      </c>
      <c r="F112"/>
      <c r="I112"/>
      <c r="J112" t="s">
        <v>2240</v>
      </c>
    </row>
    <row r="113" spans="1:14" x14ac:dyDescent="0.2">
      <c r="A113" s="1">
        <f t="shared" si="5"/>
        <v>103</v>
      </c>
      <c r="B113" s="130" t="s">
        <v>1463</v>
      </c>
      <c r="C113" s="16" t="s">
        <v>4974</v>
      </c>
      <c r="D113">
        <v>1989</v>
      </c>
      <c r="F113"/>
      <c r="I113" s="16" t="s">
        <v>18</v>
      </c>
      <c r="M113" t="s">
        <v>4975</v>
      </c>
    </row>
    <row r="114" spans="1:14" x14ac:dyDescent="0.2">
      <c r="A114" s="1">
        <f t="shared" si="5"/>
        <v>104</v>
      </c>
      <c r="B114" s="130" t="s">
        <v>1463</v>
      </c>
      <c r="C114" s="16" t="s">
        <v>5006</v>
      </c>
      <c r="D114">
        <v>1974</v>
      </c>
      <c r="F114" s="16"/>
      <c r="G114" s="16"/>
      <c r="I114"/>
      <c r="L114" t="s">
        <v>5007</v>
      </c>
    </row>
    <row r="115" spans="1:14" x14ac:dyDescent="0.2">
      <c r="A115" s="1">
        <f t="shared" si="5"/>
        <v>105</v>
      </c>
      <c r="B115" s="16" t="s">
        <v>1463</v>
      </c>
      <c r="C115" s="16" t="s">
        <v>4206</v>
      </c>
      <c r="D115">
        <v>1986</v>
      </c>
      <c r="F115"/>
      <c r="I115"/>
      <c r="J115" t="s">
        <v>2240</v>
      </c>
    </row>
    <row r="116" spans="1:14" x14ac:dyDescent="0.2">
      <c r="A116" s="1">
        <f t="shared" si="5"/>
        <v>106</v>
      </c>
      <c r="B116" s="16" t="s">
        <v>1463</v>
      </c>
      <c r="C116" s="16" t="s">
        <v>1468</v>
      </c>
      <c r="D116">
        <v>1982</v>
      </c>
      <c r="F116" s="16" t="s">
        <v>30</v>
      </c>
      <c r="G116" t="s">
        <v>1469</v>
      </c>
      <c r="I116"/>
    </row>
    <row r="117" spans="1:14" x14ac:dyDescent="0.2">
      <c r="A117" s="1">
        <f t="shared" si="5"/>
        <v>107</v>
      </c>
      <c r="B117" s="16" t="s">
        <v>1463</v>
      </c>
      <c r="C117" s="16" t="s">
        <v>1468</v>
      </c>
      <c r="D117">
        <v>1982</v>
      </c>
      <c r="F117"/>
      <c r="I117"/>
      <c r="J117" t="s">
        <v>2240</v>
      </c>
    </row>
    <row r="118" spans="1:14" x14ac:dyDescent="0.2">
      <c r="A118" s="1">
        <f t="shared" si="5"/>
        <v>108</v>
      </c>
      <c r="B118" s="130" t="s">
        <v>1463</v>
      </c>
      <c r="C118" s="16" t="s">
        <v>5008</v>
      </c>
      <c r="D118">
        <v>1977</v>
      </c>
      <c r="F118" s="16"/>
      <c r="G118" s="16"/>
      <c r="I118"/>
      <c r="J118" t="s">
        <v>2240</v>
      </c>
      <c r="L118" t="s">
        <v>5009</v>
      </c>
    </row>
    <row r="119" spans="1:14" x14ac:dyDescent="0.2">
      <c r="A119" s="1">
        <f t="shared" si="5"/>
        <v>109</v>
      </c>
      <c r="B119" s="16" t="s">
        <v>1463</v>
      </c>
      <c r="C119" s="16" t="s">
        <v>4205</v>
      </c>
      <c r="D119">
        <v>1976</v>
      </c>
      <c r="F119"/>
      <c r="I119"/>
      <c r="J119" t="s">
        <v>2240</v>
      </c>
    </row>
    <row r="120" spans="1:14" x14ac:dyDescent="0.2">
      <c r="A120" s="1">
        <f t="shared" si="5"/>
        <v>110</v>
      </c>
      <c r="B120" s="130" t="s">
        <v>1463</v>
      </c>
      <c r="C120" s="16" t="s">
        <v>5011</v>
      </c>
      <c r="D120">
        <v>1987</v>
      </c>
      <c r="F120" s="16"/>
      <c r="G120" s="16"/>
      <c r="I120"/>
      <c r="L120" t="s">
        <v>5012</v>
      </c>
    </row>
    <row r="121" spans="1:14" x14ac:dyDescent="0.2">
      <c r="A121" s="1">
        <f t="shared" si="5"/>
        <v>111</v>
      </c>
      <c r="B121" s="16" t="s">
        <v>3845</v>
      </c>
      <c r="C121" s="16" t="s">
        <v>565</v>
      </c>
      <c r="D121">
        <v>1990</v>
      </c>
      <c r="F121"/>
      <c r="I121"/>
      <c r="J121" s="16"/>
    </row>
    <row r="122" spans="1:14" x14ac:dyDescent="0.2">
      <c r="A122" s="1">
        <f t="shared" si="5"/>
        <v>112</v>
      </c>
      <c r="B122" s="16" t="s">
        <v>564</v>
      </c>
      <c r="C122" s="16" t="s">
        <v>4516</v>
      </c>
      <c r="D122">
        <v>1990</v>
      </c>
      <c r="F122" s="16" t="s">
        <v>4517</v>
      </c>
      <c r="G122" t="s">
        <v>4518</v>
      </c>
      <c r="H122" t="s">
        <v>4519</v>
      </c>
      <c r="I122" s="16" t="s">
        <v>4380</v>
      </c>
      <c r="J122" t="s">
        <v>1934</v>
      </c>
      <c r="L122" t="s">
        <v>568</v>
      </c>
      <c r="M122" t="s">
        <v>4520</v>
      </c>
      <c r="N122" t="s">
        <v>4521</v>
      </c>
    </row>
    <row r="123" spans="1:14" x14ac:dyDescent="0.2">
      <c r="A123" s="1">
        <f t="shared" si="5"/>
        <v>113</v>
      </c>
      <c r="B123" s="16" t="s">
        <v>1245</v>
      </c>
      <c r="C123" s="106">
        <v>13</v>
      </c>
      <c r="D123">
        <v>2013</v>
      </c>
      <c r="F123"/>
      <c r="I123" s="16" t="s">
        <v>18</v>
      </c>
    </row>
    <row r="124" spans="1:14" x14ac:dyDescent="0.2">
      <c r="A124" s="1">
        <f t="shared" si="5"/>
        <v>114</v>
      </c>
      <c r="B124" s="16" t="s">
        <v>1245</v>
      </c>
      <c r="C124" s="16" t="s">
        <v>2511</v>
      </c>
      <c r="D124">
        <v>2013</v>
      </c>
      <c r="F124" s="16" t="s">
        <v>133</v>
      </c>
      <c r="G124" s="66" t="s">
        <v>2512</v>
      </c>
      <c r="I124"/>
    </row>
    <row r="125" spans="1:14" x14ac:dyDescent="0.2">
      <c r="A125" s="1">
        <f t="shared" si="5"/>
        <v>115</v>
      </c>
      <c r="B125" s="16" t="s">
        <v>1245</v>
      </c>
      <c r="C125" s="16" t="s">
        <v>2136</v>
      </c>
      <c r="D125" s="2">
        <v>1983</v>
      </c>
      <c r="F125" s="16" t="s">
        <v>1300</v>
      </c>
      <c r="G125" s="71" t="s">
        <v>2137</v>
      </c>
      <c r="H125" s="2" t="s">
        <v>202</v>
      </c>
      <c r="I125"/>
      <c r="L125" t="s">
        <v>2138</v>
      </c>
    </row>
    <row r="126" spans="1:14" x14ac:dyDescent="0.2">
      <c r="A126" s="1">
        <f t="shared" si="5"/>
        <v>116</v>
      </c>
      <c r="B126" s="16" t="s">
        <v>1245</v>
      </c>
      <c r="C126" s="16" t="s">
        <v>4762</v>
      </c>
      <c r="D126">
        <v>1989</v>
      </c>
      <c r="F126"/>
      <c r="I126" s="16" t="s">
        <v>1042</v>
      </c>
      <c r="L126" t="s">
        <v>4763</v>
      </c>
    </row>
    <row r="127" spans="1:14" x14ac:dyDescent="0.2">
      <c r="A127" s="1">
        <f t="shared" si="5"/>
        <v>117</v>
      </c>
      <c r="B127" s="130" t="s">
        <v>1245</v>
      </c>
      <c r="C127" s="16" t="s">
        <v>4762</v>
      </c>
      <c r="D127">
        <v>1989</v>
      </c>
      <c r="F127"/>
      <c r="I127" s="16" t="s">
        <v>18</v>
      </c>
      <c r="L127" t="s">
        <v>4763</v>
      </c>
    </row>
    <row r="128" spans="1:14" x14ac:dyDescent="0.2">
      <c r="A128" s="1">
        <f t="shared" si="5"/>
        <v>118</v>
      </c>
      <c r="B128" s="16" t="s">
        <v>1245</v>
      </c>
      <c r="C128" s="16" t="s">
        <v>2108</v>
      </c>
      <c r="D128">
        <v>1980</v>
      </c>
      <c r="F128" s="16" t="s">
        <v>133</v>
      </c>
      <c r="G128" s="71" t="s">
        <v>2109</v>
      </c>
      <c r="H128" t="s">
        <v>32</v>
      </c>
      <c r="I128" s="16" t="s">
        <v>2313</v>
      </c>
      <c r="L128" t="s">
        <v>2112</v>
      </c>
      <c r="M128" t="s">
        <v>2314</v>
      </c>
      <c r="N128" t="s">
        <v>2315</v>
      </c>
    </row>
    <row r="129" spans="1:15" x14ac:dyDescent="0.2">
      <c r="A129" s="1">
        <f t="shared" si="5"/>
        <v>119</v>
      </c>
      <c r="B129" s="16" t="s">
        <v>1245</v>
      </c>
      <c r="C129" s="16" t="s">
        <v>2108</v>
      </c>
      <c r="D129">
        <v>1980</v>
      </c>
      <c r="F129" s="16" t="s">
        <v>133</v>
      </c>
      <c r="G129" s="66" t="s">
        <v>2109</v>
      </c>
      <c r="H129" t="s">
        <v>32</v>
      </c>
      <c r="I129"/>
      <c r="L129" t="s">
        <v>2112</v>
      </c>
      <c r="M129" t="s">
        <v>2113</v>
      </c>
    </row>
    <row r="130" spans="1:15" x14ac:dyDescent="0.2">
      <c r="A130" s="1">
        <f t="shared" si="5"/>
        <v>120</v>
      </c>
      <c r="B130" s="16" t="s">
        <v>1245</v>
      </c>
      <c r="C130" s="16" t="s">
        <v>2108</v>
      </c>
      <c r="D130">
        <v>1980</v>
      </c>
      <c r="F130" s="16" t="s">
        <v>133</v>
      </c>
      <c r="G130" s="71" t="s">
        <v>2109</v>
      </c>
      <c r="H130" t="s">
        <v>3276</v>
      </c>
      <c r="I130"/>
      <c r="L130" t="s">
        <v>2112</v>
      </c>
      <c r="M130" t="s">
        <v>3277</v>
      </c>
      <c r="N130" t="s">
        <v>3278</v>
      </c>
    </row>
    <row r="131" spans="1:15" x14ac:dyDescent="0.2">
      <c r="A131"/>
      <c r="B131" s="104" t="s">
        <v>1245</v>
      </c>
      <c r="C131" s="104" t="s">
        <v>1246</v>
      </c>
      <c r="D131">
        <v>1980</v>
      </c>
      <c r="F131"/>
      <c r="I131"/>
    </row>
    <row r="132" spans="1:15" x14ac:dyDescent="0.2">
      <c r="A132" s="1">
        <f>A130+1</f>
        <v>121</v>
      </c>
      <c r="B132" s="150" t="s">
        <v>1245</v>
      </c>
      <c r="C132" s="16" t="s">
        <v>3404</v>
      </c>
      <c r="D132" s="1">
        <v>1983</v>
      </c>
      <c r="F132" s="16" t="s">
        <v>133</v>
      </c>
      <c r="G132" t="s">
        <v>3405</v>
      </c>
      <c r="H132" s="14" t="s">
        <v>17</v>
      </c>
      <c r="I132" s="16" t="s">
        <v>439</v>
      </c>
      <c r="J132" t="s">
        <v>1851</v>
      </c>
      <c r="L132" t="s">
        <v>3406</v>
      </c>
      <c r="M132" t="s">
        <v>3407</v>
      </c>
      <c r="N132" t="s">
        <v>3408</v>
      </c>
    </row>
    <row r="133" spans="1:15" x14ac:dyDescent="0.2">
      <c r="A133" s="1">
        <f t="shared" ref="A133:A140" si="6">A132+1</f>
        <v>122</v>
      </c>
      <c r="B133" s="16" t="s">
        <v>1245</v>
      </c>
      <c r="C133" s="16" t="s">
        <v>2513</v>
      </c>
      <c r="D133">
        <v>1981</v>
      </c>
      <c r="F133" s="16" t="s">
        <v>133</v>
      </c>
      <c r="G133" s="66" t="s">
        <v>2514</v>
      </c>
      <c r="H133" t="s">
        <v>1269</v>
      </c>
      <c r="I133"/>
      <c r="L133" t="s">
        <v>2515</v>
      </c>
      <c r="M133" t="s">
        <v>2516</v>
      </c>
      <c r="N133" t="s">
        <v>2517</v>
      </c>
    </row>
    <row r="134" spans="1:15" x14ac:dyDescent="0.2">
      <c r="A134" s="1">
        <f t="shared" si="6"/>
        <v>123</v>
      </c>
      <c r="B134" s="16" t="s">
        <v>1245</v>
      </c>
      <c r="C134" s="16" t="s">
        <v>2193</v>
      </c>
      <c r="D134" s="58" t="s">
        <v>2194</v>
      </c>
      <c r="F134" s="16" t="s">
        <v>2195</v>
      </c>
      <c r="G134" t="s">
        <v>2196</v>
      </c>
      <c r="H134" t="s">
        <v>518</v>
      </c>
      <c r="I134" s="16" t="s">
        <v>439</v>
      </c>
      <c r="L134" t="s">
        <v>2197</v>
      </c>
      <c r="M134" t="s">
        <v>2198</v>
      </c>
      <c r="N134" t="s">
        <v>2199</v>
      </c>
    </row>
    <row r="135" spans="1:15" x14ac:dyDescent="0.2">
      <c r="A135" s="1">
        <f t="shared" si="6"/>
        <v>124</v>
      </c>
      <c r="B135" s="16" t="s">
        <v>1245</v>
      </c>
      <c r="C135" s="16" t="s">
        <v>2193</v>
      </c>
      <c r="D135">
        <v>1970</v>
      </c>
      <c r="F135" s="16" t="s">
        <v>133</v>
      </c>
      <c r="G135" s="66" t="s">
        <v>3615</v>
      </c>
      <c r="H135" t="s">
        <v>17</v>
      </c>
      <c r="I135" s="16" t="s">
        <v>900</v>
      </c>
      <c r="J135" t="s">
        <v>3616</v>
      </c>
      <c r="L135" t="s">
        <v>2197</v>
      </c>
      <c r="M135" t="s">
        <v>3617</v>
      </c>
      <c r="N135" t="s">
        <v>3618</v>
      </c>
    </row>
    <row r="136" spans="1:15" x14ac:dyDescent="0.2">
      <c r="A136" s="1">
        <f t="shared" si="6"/>
        <v>125</v>
      </c>
      <c r="B136" s="16" t="s">
        <v>1245</v>
      </c>
      <c r="C136" s="16" t="s">
        <v>3279</v>
      </c>
      <c r="D136">
        <v>1973</v>
      </c>
      <c r="F136"/>
      <c r="I136"/>
    </row>
    <row r="137" spans="1:15" x14ac:dyDescent="0.2">
      <c r="A137" s="1">
        <f t="shared" si="6"/>
        <v>126</v>
      </c>
      <c r="B137" s="16" t="s">
        <v>1245</v>
      </c>
      <c r="C137" s="16" t="s">
        <v>3380</v>
      </c>
      <c r="D137">
        <v>1973</v>
      </c>
      <c r="F137"/>
      <c r="G137" s="16" t="s">
        <v>3381</v>
      </c>
      <c r="I137" s="16" t="s">
        <v>958</v>
      </c>
      <c r="J137" t="s">
        <v>3382</v>
      </c>
    </row>
    <row r="138" spans="1:15" x14ac:dyDescent="0.2">
      <c r="A138" s="1">
        <f t="shared" si="6"/>
        <v>127</v>
      </c>
      <c r="B138" s="16" t="s">
        <v>1245</v>
      </c>
      <c r="C138" s="16" t="s">
        <v>2518</v>
      </c>
      <c r="D138">
        <v>1975</v>
      </c>
      <c r="F138" s="16" t="s">
        <v>133</v>
      </c>
      <c r="G138" s="66" t="s">
        <v>2519</v>
      </c>
      <c r="H138" t="s">
        <v>64</v>
      </c>
      <c r="I138"/>
      <c r="M138" t="s">
        <v>2520</v>
      </c>
    </row>
    <row r="139" spans="1:15" x14ac:dyDescent="0.2">
      <c r="A139" s="1">
        <f t="shared" si="6"/>
        <v>128</v>
      </c>
      <c r="B139" s="16" t="s">
        <v>1245</v>
      </c>
      <c r="C139" s="16" t="s">
        <v>2518</v>
      </c>
      <c r="D139">
        <v>1975</v>
      </c>
      <c r="F139" s="16" t="s">
        <v>133</v>
      </c>
      <c r="G139" s="68" t="s">
        <v>2519</v>
      </c>
      <c r="H139" t="s">
        <v>64</v>
      </c>
      <c r="I139" s="16" t="s">
        <v>3579</v>
      </c>
      <c r="J139" t="s">
        <v>3580</v>
      </c>
      <c r="L139" t="s">
        <v>3904</v>
      </c>
      <c r="M139" t="s">
        <v>3905</v>
      </c>
      <c r="N139" t="s">
        <v>3905</v>
      </c>
      <c r="O139" t="s">
        <v>3906</v>
      </c>
    </row>
    <row r="140" spans="1:15" x14ac:dyDescent="0.2">
      <c r="A140" s="1">
        <f t="shared" si="6"/>
        <v>129</v>
      </c>
      <c r="B140" s="16" t="s">
        <v>1245</v>
      </c>
      <c r="C140" s="16" t="s">
        <v>3280</v>
      </c>
      <c r="D140">
        <v>1976</v>
      </c>
      <c r="F140"/>
      <c r="I140"/>
      <c r="L140" t="s">
        <v>3281</v>
      </c>
    </row>
    <row r="141" spans="1:15" x14ac:dyDescent="0.2">
      <c r="A141"/>
      <c r="B141" s="104" t="s">
        <v>4754</v>
      </c>
      <c r="C141" s="16" t="s">
        <v>4755</v>
      </c>
      <c r="F141"/>
      <c r="I141"/>
    </row>
    <row r="142" spans="1:15" x14ac:dyDescent="0.2">
      <c r="A142"/>
      <c r="B142" s="104" t="s">
        <v>1245</v>
      </c>
      <c r="C142" s="16" t="s">
        <v>3206</v>
      </c>
      <c r="F142"/>
      <c r="I142"/>
    </row>
    <row r="143" spans="1:15" x14ac:dyDescent="0.2">
      <c r="A143" s="1">
        <f>A140+1</f>
        <v>130</v>
      </c>
      <c r="B143" s="16" t="s">
        <v>1245</v>
      </c>
      <c r="C143" s="16" t="s">
        <v>4764</v>
      </c>
      <c r="D143">
        <v>1990</v>
      </c>
      <c r="F143"/>
      <c r="I143" s="16" t="s">
        <v>1042</v>
      </c>
      <c r="L143" t="s">
        <v>4765</v>
      </c>
    </row>
    <row r="144" spans="1:15" x14ac:dyDescent="0.2">
      <c r="A144" s="1">
        <f t="shared" ref="A144:A177" si="7">A143+1</f>
        <v>131</v>
      </c>
      <c r="B144" s="16" t="s">
        <v>1245</v>
      </c>
      <c r="C144" s="16" t="s">
        <v>2521</v>
      </c>
      <c r="D144" s="2">
        <v>1976</v>
      </c>
      <c r="F144" s="16" t="s">
        <v>2522</v>
      </c>
      <c r="G144" s="66" t="s">
        <v>2523</v>
      </c>
      <c r="H144" t="s">
        <v>64</v>
      </c>
      <c r="I144"/>
      <c r="M144" t="s">
        <v>2524</v>
      </c>
      <c r="N144" t="s">
        <v>2525</v>
      </c>
    </row>
    <row r="145" spans="1:14" x14ac:dyDescent="0.2">
      <c r="A145" s="1">
        <f t="shared" si="7"/>
        <v>132</v>
      </c>
      <c r="B145" s="16" t="s">
        <v>1245</v>
      </c>
      <c r="C145" s="16" t="s">
        <v>5276</v>
      </c>
      <c r="D145" s="1">
        <v>1975</v>
      </c>
      <c r="F145" s="16" t="s">
        <v>2737</v>
      </c>
      <c r="G145" s="66" t="s">
        <v>5277</v>
      </c>
      <c r="H145" t="s">
        <v>17</v>
      </c>
      <c r="I145" s="16" t="s">
        <v>958</v>
      </c>
      <c r="L145" t="s">
        <v>5278</v>
      </c>
      <c r="M145" t="s">
        <v>5279</v>
      </c>
      <c r="N145" t="s">
        <v>5280</v>
      </c>
    </row>
    <row r="146" spans="1:14" x14ac:dyDescent="0.2">
      <c r="A146" s="1">
        <f t="shared" si="7"/>
        <v>133</v>
      </c>
      <c r="B146" s="16" t="s">
        <v>4916</v>
      </c>
      <c r="C146" s="16" t="s">
        <v>4917</v>
      </c>
      <c r="D146">
        <v>1982</v>
      </c>
      <c r="F146"/>
      <c r="I146"/>
    </row>
    <row r="147" spans="1:14" x14ac:dyDescent="0.2">
      <c r="A147" s="1">
        <f t="shared" si="7"/>
        <v>134</v>
      </c>
      <c r="B147" s="130" t="s">
        <v>4916</v>
      </c>
      <c r="C147" s="16" t="s">
        <v>5034</v>
      </c>
      <c r="D147">
        <v>1983</v>
      </c>
      <c r="F147"/>
      <c r="I147" s="16" t="s">
        <v>2369</v>
      </c>
    </row>
    <row r="148" spans="1:14" x14ac:dyDescent="0.2">
      <c r="A148" s="1">
        <f t="shared" si="7"/>
        <v>135</v>
      </c>
      <c r="B148" s="16" t="s">
        <v>1470</v>
      </c>
      <c r="C148" s="16" t="s">
        <v>1471</v>
      </c>
      <c r="D148">
        <v>1972</v>
      </c>
      <c r="F148"/>
      <c r="G148" t="s">
        <v>1472</v>
      </c>
      <c r="H148" t="s">
        <v>194</v>
      </c>
      <c r="I148"/>
      <c r="J148" t="s">
        <v>1473</v>
      </c>
      <c r="M148" t="s">
        <v>1474</v>
      </c>
      <c r="N148" t="s">
        <v>1475</v>
      </c>
    </row>
    <row r="149" spans="1:14" x14ac:dyDescent="0.2">
      <c r="A149" s="1">
        <f t="shared" si="7"/>
        <v>136</v>
      </c>
      <c r="B149" s="16" t="s">
        <v>1308</v>
      </c>
      <c r="C149" s="16" t="s">
        <v>1916</v>
      </c>
      <c r="D149">
        <v>1976</v>
      </c>
      <c r="F149" s="16" t="s">
        <v>1917</v>
      </c>
      <c r="G149" s="73">
        <v>32221</v>
      </c>
      <c r="H149" t="s">
        <v>32</v>
      </c>
      <c r="I149" s="16" t="s">
        <v>18</v>
      </c>
      <c r="J149" s="16"/>
      <c r="L149" t="s">
        <v>1918</v>
      </c>
      <c r="M149" t="s">
        <v>1919</v>
      </c>
      <c r="N149" t="s">
        <v>1920</v>
      </c>
    </row>
    <row r="150" spans="1:14" x14ac:dyDescent="0.2">
      <c r="A150" s="1">
        <f t="shared" si="7"/>
        <v>137</v>
      </c>
      <c r="B150" s="16" t="s">
        <v>1308</v>
      </c>
      <c r="C150" s="16" t="s">
        <v>1309</v>
      </c>
      <c r="D150">
        <v>1982</v>
      </c>
      <c r="F150" s="16" t="s">
        <v>30</v>
      </c>
      <c r="G150" t="s">
        <v>1310</v>
      </c>
      <c r="H150" t="s">
        <v>32</v>
      </c>
      <c r="I150" s="16" t="s">
        <v>1311</v>
      </c>
      <c r="J150" t="s">
        <v>1312</v>
      </c>
      <c r="L150" t="s">
        <v>1313</v>
      </c>
    </row>
    <row r="151" spans="1:14" x14ac:dyDescent="0.2">
      <c r="A151" s="1">
        <f t="shared" si="7"/>
        <v>138</v>
      </c>
      <c r="B151" s="16" t="s">
        <v>1308</v>
      </c>
      <c r="C151" s="16" t="s">
        <v>1309</v>
      </c>
      <c r="D151">
        <v>1982</v>
      </c>
      <c r="F151" s="16" t="s">
        <v>30</v>
      </c>
      <c r="G151" s="66" t="s">
        <v>1310</v>
      </c>
      <c r="H151" t="s">
        <v>32</v>
      </c>
      <c r="I151"/>
      <c r="M151" t="s">
        <v>2526</v>
      </c>
    </row>
    <row r="152" spans="1:14" x14ac:dyDescent="0.2">
      <c r="A152" s="1">
        <f t="shared" si="7"/>
        <v>139</v>
      </c>
      <c r="B152" s="16" t="s">
        <v>1308</v>
      </c>
      <c r="C152" s="16" t="s">
        <v>1388</v>
      </c>
      <c r="D152">
        <v>1975</v>
      </c>
      <c r="F152" s="16" t="s">
        <v>30</v>
      </c>
      <c r="G152" t="s">
        <v>1389</v>
      </c>
      <c r="H152" t="s">
        <v>17</v>
      </c>
      <c r="I152" s="16" t="s">
        <v>1390</v>
      </c>
      <c r="L152" t="s">
        <v>1391</v>
      </c>
      <c r="M152" t="s">
        <v>1392</v>
      </c>
      <c r="N152" t="s">
        <v>1393</v>
      </c>
    </row>
    <row r="153" spans="1:14" x14ac:dyDescent="0.2">
      <c r="A153" s="1">
        <f t="shared" si="7"/>
        <v>140</v>
      </c>
      <c r="B153" s="16" t="s">
        <v>1308</v>
      </c>
      <c r="C153" s="16" t="s">
        <v>1314</v>
      </c>
      <c r="D153">
        <v>1978</v>
      </c>
      <c r="F153" s="16" t="s">
        <v>30</v>
      </c>
      <c r="G153" t="s">
        <v>1315</v>
      </c>
      <c r="H153" t="s">
        <v>32</v>
      </c>
      <c r="I153"/>
      <c r="L153" t="s">
        <v>1316</v>
      </c>
    </row>
    <row r="154" spans="1:14" x14ac:dyDescent="0.2">
      <c r="A154" s="1">
        <f t="shared" si="7"/>
        <v>141</v>
      </c>
      <c r="B154" s="16" t="s">
        <v>66</v>
      </c>
      <c r="C154" s="16" t="s">
        <v>4236</v>
      </c>
      <c r="D154" s="58" t="s">
        <v>4237</v>
      </c>
      <c r="F154" s="16" t="s">
        <v>30</v>
      </c>
      <c r="G154" t="s">
        <v>4238</v>
      </c>
      <c r="H154" t="s">
        <v>17</v>
      </c>
      <c r="I154" s="16" t="s">
        <v>931</v>
      </c>
      <c r="L154" t="s">
        <v>4239</v>
      </c>
      <c r="M154" t="s">
        <v>4240</v>
      </c>
      <c r="N154" t="s">
        <v>4241</v>
      </c>
    </row>
    <row r="155" spans="1:14" x14ac:dyDescent="0.2">
      <c r="A155" s="1">
        <f t="shared" si="7"/>
        <v>142</v>
      </c>
      <c r="B155" s="16" t="s">
        <v>66</v>
      </c>
      <c r="C155" s="16" t="s">
        <v>3282</v>
      </c>
      <c r="D155">
        <v>1967</v>
      </c>
      <c r="F155"/>
      <c r="I155" s="16" t="s">
        <v>18</v>
      </c>
      <c r="L155" t="s">
        <v>3283</v>
      </c>
      <c r="M155" t="s">
        <v>3284</v>
      </c>
    </row>
    <row r="156" spans="1:14" x14ac:dyDescent="0.2">
      <c r="A156" s="1">
        <f t="shared" si="7"/>
        <v>143</v>
      </c>
      <c r="B156" s="16" t="s">
        <v>66</v>
      </c>
      <c r="C156" s="16" t="s">
        <v>3285</v>
      </c>
      <c r="D156">
        <v>1975</v>
      </c>
      <c r="F156"/>
      <c r="I156" s="16" t="s">
        <v>1005</v>
      </c>
    </row>
    <row r="157" spans="1:14" x14ac:dyDescent="0.2">
      <c r="A157" s="1">
        <f t="shared" si="7"/>
        <v>144</v>
      </c>
      <c r="B157" s="16" t="s">
        <v>66</v>
      </c>
      <c r="C157" s="16" t="s">
        <v>3285</v>
      </c>
      <c r="D157">
        <v>1975</v>
      </c>
      <c r="F157" s="16" t="s">
        <v>68</v>
      </c>
      <c r="G157" s="16" t="s">
        <v>3619</v>
      </c>
      <c r="H157" t="s">
        <v>194</v>
      </c>
      <c r="I157" s="16" t="s">
        <v>632</v>
      </c>
      <c r="J157" t="s">
        <v>3620</v>
      </c>
      <c r="L157" t="s">
        <v>3621</v>
      </c>
      <c r="M157" t="s">
        <v>3622</v>
      </c>
      <c r="N157" t="s">
        <v>3623</v>
      </c>
    </row>
    <row r="158" spans="1:14" x14ac:dyDescent="0.2">
      <c r="A158" s="1">
        <f t="shared" si="7"/>
        <v>145</v>
      </c>
      <c r="B158" s="16" t="s">
        <v>66</v>
      </c>
      <c r="C158" s="16" t="s">
        <v>3285</v>
      </c>
      <c r="D158">
        <v>1974</v>
      </c>
      <c r="F158" s="16" t="s">
        <v>30</v>
      </c>
      <c r="G158" t="s">
        <v>4274</v>
      </c>
      <c r="H158" t="s">
        <v>32</v>
      </c>
      <c r="I158" s="16" t="s">
        <v>931</v>
      </c>
      <c r="J158" t="s">
        <v>4275</v>
      </c>
      <c r="L158" t="s">
        <v>3621</v>
      </c>
      <c r="M158" t="s">
        <v>4276</v>
      </c>
      <c r="N158" t="s">
        <v>4277</v>
      </c>
    </row>
    <row r="159" spans="1:14" x14ac:dyDescent="0.2">
      <c r="A159" s="1">
        <f t="shared" si="7"/>
        <v>146</v>
      </c>
      <c r="B159" s="16" t="s">
        <v>66</v>
      </c>
      <c r="C159" s="16" t="s">
        <v>2318</v>
      </c>
      <c r="D159">
        <v>1975</v>
      </c>
      <c r="F159" s="16" t="s">
        <v>30</v>
      </c>
      <c r="H159" t="s">
        <v>32</v>
      </c>
      <c r="I159" s="16" t="s">
        <v>900</v>
      </c>
      <c r="J159" t="s">
        <v>1259</v>
      </c>
    </row>
    <row r="160" spans="1:14" x14ac:dyDescent="0.2">
      <c r="A160" s="1">
        <f t="shared" si="7"/>
        <v>147</v>
      </c>
      <c r="B160" s="16" t="s">
        <v>66</v>
      </c>
      <c r="C160" s="16" t="s">
        <v>4278</v>
      </c>
      <c r="D160">
        <v>1975</v>
      </c>
      <c r="F160" s="16" t="s">
        <v>30</v>
      </c>
      <c r="G160" t="s">
        <v>4279</v>
      </c>
      <c r="H160" t="s">
        <v>32</v>
      </c>
      <c r="I160" s="16" t="s">
        <v>1029</v>
      </c>
      <c r="J160" t="s">
        <v>4280</v>
      </c>
      <c r="L160" t="s">
        <v>4281</v>
      </c>
      <c r="M160" t="s">
        <v>4282</v>
      </c>
      <c r="N160" t="s">
        <v>4283</v>
      </c>
    </row>
    <row r="161" spans="1:14" x14ac:dyDescent="0.2">
      <c r="A161" s="1">
        <f t="shared" si="7"/>
        <v>148</v>
      </c>
      <c r="B161" s="16" t="s">
        <v>66</v>
      </c>
      <c r="C161" s="16" t="s">
        <v>3507</v>
      </c>
      <c r="D161">
        <v>1988</v>
      </c>
      <c r="F161"/>
      <c r="I161" s="16" t="s">
        <v>900</v>
      </c>
    </row>
    <row r="162" spans="1:14" x14ac:dyDescent="0.2">
      <c r="A162" s="1">
        <f t="shared" si="7"/>
        <v>149</v>
      </c>
      <c r="B162" s="16" t="s">
        <v>66</v>
      </c>
      <c r="C162" s="16" t="s">
        <v>1921</v>
      </c>
      <c r="D162">
        <v>1976</v>
      </c>
      <c r="F162" s="16" t="s">
        <v>30</v>
      </c>
      <c r="G162" s="73">
        <v>86016</v>
      </c>
      <c r="H162" t="s">
        <v>17</v>
      </c>
      <c r="I162" s="16" t="s">
        <v>931</v>
      </c>
      <c r="J162" s="16" t="s">
        <v>1922</v>
      </c>
      <c r="L162" t="s">
        <v>1923</v>
      </c>
      <c r="M162" t="s">
        <v>1924</v>
      </c>
      <c r="N162" t="s">
        <v>1925</v>
      </c>
    </row>
    <row r="163" spans="1:14" x14ac:dyDescent="0.2">
      <c r="A163" s="1">
        <f t="shared" si="7"/>
        <v>150</v>
      </c>
      <c r="B163" s="150" t="s">
        <v>66</v>
      </c>
      <c r="C163" s="16" t="s">
        <v>3409</v>
      </c>
      <c r="D163" s="1">
        <v>1983</v>
      </c>
      <c r="F163" s="16" t="s">
        <v>30</v>
      </c>
      <c r="G163" s="16" t="s">
        <v>3410</v>
      </c>
      <c r="H163" s="14"/>
      <c r="I163" s="16" t="s">
        <v>3411</v>
      </c>
      <c r="J163" t="s">
        <v>3412</v>
      </c>
      <c r="L163" t="s">
        <v>3413</v>
      </c>
    </row>
    <row r="164" spans="1:14" x14ac:dyDescent="0.2">
      <c r="A164" s="1">
        <f t="shared" si="7"/>
        <v>151</v>
      </c>
      <c r="B164" s="16" t="s">
        <v>66</v>
      </c>
      <c r="C164" s="16" t="s">
        <v>3409</v>
      </c>
      <c r="D164">
        <v>1983</v>
      </c>
      <c r="F164"/>
      <c r="I164" s="16" t="s">
        <v>921</v>
      </c>
      <c r="L164" t="s">
        <v>3413</v>
      </c>
    </row>
    <row r="165" spans="1:14" x14ac:dyDescent="0.2">
      <c r="A165" s="1">
        <f t="shared" si="7"/>
        <v>152</v>
      </c>
      <c r="B165" s="16" t="s">
        <v>66</v>
      </c>
      <c r="C165" s="16" t="s">
        <v>2316</v>
      </c>
      <c r="D165">
        <v>1970</v>
      </c>
      <c r="F165" s="16" t="s">
        <v>30</v>
      </c>
      <c r="H165" t="s">
        <v>32</v>
      </c>
      <c r="I165" s="16" t="s">
        <v>2317</v>
      </c>
      <c r="J165" t="s">
        <v>1851</v>
      </c>
    </row>
    <row r="166" spans="1:14" x14ac:dyDescent="0.2">
      <c r="A166" s="1">
        <f t="shared" si="7"/>
        <v>153</v>
      </c>
      <c r="B166" s="16" t="s">
        <v>66</v>
      </c>
      <c r="C166" s="16" t="s">
        <v>4269</v>
      </c>
      <c r="D166">
        <v>1969</v>
      </c>
      <c r="F166" s="16" t="s">
        <v>30</v>
      </c>
      <c r="G166" s="109" t="s">
        <v>4270</v>
      </c>
      <c r="H166" t="s">
        <v>17</v>
      </c>
      <c r="I166" s="16" t="s">
        <v>3654</v>
      </c>
      <c r="L166" t="s">
        <v>4271</v>
      </c>
      <c r="M166" t="s">
        <v>4272</v>
      </c>
      <c r="N166" t="s">
        <v>4273</v>
      </c>
    </row>
    <row r="167" spans="1:14" x14ac:dyDescent="0.2">
      <c r="A167" s="1">
        <f t="shared" si="7"/>
        <v>154</v>
      </c>
      <c r="B167" s="16" t="s">
        <v>3420</v>
      </c>
      <c r="C167" s="16" t="s">
        <v>3421</v>
      </c>
      <c r="D167">
        <v>1977</v>
      </c>
      <c r="F167" s="16" t="s">
        <v>471</v>
      </c>
      <c r="G167" s="69" t="s">
        <v>3422</v>
      </c>
      <c r="H167" t="s">
        <v>17</v>
      </c>
      <c r="I167" s="16" t="s">
        <v>958</v>
      </c>
      <c r="J167" t="s">
        <v>959</v>
      </c>
    </row>
    <row r="168" spans="1:14" x14ac:dyDescent="0.2">
      <c r="A168" s="1">
        <f t="shared" si="7"/>
        <v>155</v>
      </c>
      <c r="B168" s="16" t="s">
        <v>3420</v>
      </c>
      <c r="C168" s="16" t="s">
        <v>4578</v>
      </c>
      <c r="D168">
        <v>1984</v>
      </c>
      <c r="F168"/>
      <c r="I168" s="16" t="s">
        <v>18</v>
      </c>
      <c r="L168" t="s">
        <v>4579</v>
      </c>
      <c r="M168" t="s">
        <v>4580</v>
      </c>
      <c r="N168" t="s">
        <v>4581</v>
      </c>
    </row>
    <row r="169" spans="1:14" x14ac:dyDescent="0.2">
      <c r="A169" s="1">
        <f t="shared" si="7"/>
        <v>156</v>
      </c>
      <c r="B169" s="16" t="s">
        <v>3286</v>
      </c>
      <c r="C169" s="16" t="s">
        <v>3421</v>
      </c>
      <c r="D169">
        <v>1977</v>
      </c>
      <c r="F169" s="16" t="s">
        <v>471</v>
      </c>
      <c r="G169" s="16" t="s">
        <v>4242</v>
      </c>
      <c r="H169" t="s">
        <v>123</v>
      </c>
      <c r="I169" s="16" t="s">
        <v>931</v>
      </c>
    </row>
    <row r="170" spans="1:14" x14ac:dyDescent="0.2">
      <c r="A170" s="1">
        <f t="shared" si="7"/>
        <v>157</v>
      </c>
      <c r="B170" s="16" t="s">
        <v>73</v>
      </c>
      <c r="C170" s="16" t="s">
        <v>74</v>
      </c>
      <c r="D170">
        <v>1989</v>
      </c>
      <c r="F170"/>
      <c r="I170"/>
    </row>
    <row r="171" spans="1:14" x14ac:dyDescent="0.2">
      <c r="A171" s="1">
        <f t="shared" si="7"/>
        <v>158</v>
      </c>
      <c r="B171" s="128" t="s">
        <v>1784</v>
      </c>
      <c r="C171" s="16" t="s">
        <v>74</v>
      </c>
      <c r="D171">
        <v>1986</v>
      </c>
      <c r="F171" s="16"/>
      <c r="G171" s="16"/>
      <c r="I171"/>
      <c r="L171" t="s">
        <v>77</v>
      </c>
    </row>
    <row r="172" spans="1:14" x14ac:dyDescent="0.2">
      <c r="A172" s="1">
        <f t="shared" si="7"/>
        <v>159</v>
      </c>
      <c r="B172" s="16" t="s">
        <v>3001</v>
      </c>
      <c r="C172" s="16" t="s">
        <v>3002</v>
      </c>
      <c r="D172">
        <v>1989</v>
      </c>
      <c r="F172"/>
      <c r="I172"/>
    </row>
    <row r="173" spans="1:14" x14ac:dyDescent="0.2">
      <c r="A173" s="1">
        <f t="shared" si="7"/>
        <v>160</v>
      </c>
      <c r="B173" s="16" t="s">
        <v>2527</v>
      </c>
      <c r="C173" s="16" t="s">
        <v>2528</v>
      </c>
      <c r="D173" t="s">
        <v>2529</v>
      </c>
      <c r="F173" s="16" t="s">
        <v>15</v>
      </c>
      <c r="G173" s="66" t="s">
        <v>2530</v>
      </c>
      <c r="H173" t="s">
        <v>32</v>
      </c>
      <c r="I173"/>
      <c r="M173" t="s">
        <v>2531</v>
      </c>
    </row>
    <row r="174" spans="1:14" x14ac:dyDescent="0.2">
      <c r="A174" s="1">
        <f t="shared" si="7"/>
        <v>161</v>
      </c>
      <c r="B174" s="16" t="s">
        <v>2527</v>
      </c>
      <c r="C174" s="16" t="s">
        <v>3624</v>
      </c>
      <c r="D174">
        <v>1978</v>
      </c>
      <c r="F174" s="16" t="s">
        <v>15</v>
      </c>
      <c r="G174" s="66" t="s">
        <v>3625</v>
      </c>
      <c r="H174" t="s">
        <v>194</v>
      </c>
      <c r="I174" s="16" t="s">
        <v>900</v>
      </c>
      <c r="J174" t="s">
        <v>3626</v>
      </c>
      <c r="L174" t="s">
        <v>3627</v>
      </c>
      <c r="M174" t="s">
        <v>3628</v>
      </c>
      <c r="N174" t="s">
        <v>3629</v>
      </c>
    </row>
    <row r="175" spans="1:14" x14ac:dyDescent="0.2">
      <c r="A175" s="1">
        <f t="shared" si="7"/>
        <v>162</v>
      </c>
      <c r="B175" s="16" t="s">
        <v>3831</v>
      </c>
      <c r="C175" s="16" t="s">
        <v>3832</v>
      </c>
      <c r="D175">
        <v>1972</v>
      </c>
      <c r="F175" s="16" t="s">
        <v>490</v>
      </c>
      <c r="H175" t="s">
        <v>194</v>
      </c>
      <c r="I175" s="16" t="s">
        <v>3833</v>
      </c>
      <c r="J175" t="s">
        <v>1934</v>
      </c>
    </row>
    <row r="176" spans="1:14" x14ac:dyDescent="0.2">
      <c r="A176" s="1">
        <f t="shared" si="7"/>
        <v>163</v>
      </c>
      <c r="B176" s="16" t="s">
        <v>4415</v>
      </c>
      <c r="C176" s="16" t="s">
        <v>4416</v>
      </c>
      <c r="D176">
        <v>1978</v>
      </c>
      <c r="F176" s="16" t="s">
        <v>4417</v>
      </c>
      <c r="G176" s="16" t="s">
        <v>4418</v>
      </c>
      <c r="H176" t="s">
        <v>1269</v>
      </c>
      <c r="I176" s="16" t="s">
        <v>1135</v>
      </c>
      <c r="L176" t="s">
        <v>4419</v>
      </c>
      <c r="M176" t="s">
        <v>4420</v>
      </c>
    </row>
    <row r="177" spans="1:14" x14ac:dyDescent="0.2">
      <c r="A177" s="1">
        <f t="shared" si="7"/>
        <v>164</v>
      </c>
      <c r="B177" s="128" t="s">
        <v>1739</v>
      </c>
      <c r="C177" s="16" t="s">
        <v>1740</v>
      </c>
      <c r="D177" s="2">
        <v>1987</v>
      </c>
      <c r="F177" s="16" t="s">
        <v>675</v>
      </c>
      <c r="G177" s="16" t="s">
        <v>1741</v>
      </c>
      <c r="H177" t="s">
        <v>64</v>
      </c>
      <c r="I177"/>
      <c r="J177" t="s">
        <v>1742</v>
      </c>
      <c r="L177" t="s">
        <v>1743</v>
      </c>
      <c r="M177" t="s">
        <v>1744</v>
      </c>
      <c r="N177" t="s">
        <v>1745</v>
      </c>
    </row>
    <row r="178" spans="1:14" x14ac:dyDescent="0.2">
      <c r="A178"/>
      <c r="B178" s="104" t="s">
        <v>4172</v>
      </c>
      <c r="C178" s="16" t="s">
        <v>4173</v>
      </c>
      <c r="D178">
        <v>2004</v>
      </c>
      <c r="F178"/>
      <c r="I178"/>
    </row>
    <row r="179" spans="1:14" x14ac:dyDescent="0.2">
      <c r="A179" s="1">
        <f>A177+1</f>
        <v>165</v>
      </c>
      <c r="B179" s="16" t="s">
        <v>4799</v>
      </c>
      <c r="C179" s="16" t="s">
        <v>4800</v>
      </c>
      <c r="D179">
        <v>1971</v>
      </c>
      <c r="F179"/>
      <c r="I179" s="16" t="s">
        <v>632</v>
      </c>
      <c r="J179" t="s">
        <v>1851</v>
      </c>
    </row>
    <row r="180" spans="1:14" x14ac:dyDescent="0.2">
      <c r="A180" s="1">
        <f t="shared" ref="A180:A211" si="8">A179+1</f>
        <v>166</v>
      </c>
      <c r="B180" s="16" t="s">
        <v>1352</v>
      </c>
      <c r="C180" s="16" t="s">
        <v>2323</v>
      </c>
      <c r="D180">
        <v>1984</v>
      </c>
      <c r="F180" s="16" t="s">
        <v>30</v>
      </c>
      <c r="G180" s="23">
        <v>86304</v>
      </c>
      <c r="H180" t="s">
        <v>32</v>
      </c>
      <c r="I180" s="16" t="s">
        <v>980</v>
      </c>
      <c r="L180" t="s">
        <v>2324</v>
      </c>
      <c r="M180" t="s">
        <v>2325</v>
      </c>
      <c r="N180" t="s">
        <v>2326</v>
      </c>
    </row>
    <row r="181" spans="1:14" x14ac:dyDescent="0.2">
      <c r="A181" s="1">
        <f t="shared" si="8"/>
        <v>167</v>
      </c>
      <c r="B181" s="16" t="s">
        <v>1352</v>
      </c>
      <c r="C181" s="16" t="s">
        <v>2319</v>
      </c>
      <c r="D181">
        <v>1975</v>
      </c>
      <c r="F181" s="16" t="s">
        <v>30</v>
      </c>
      <c r="G181" s="23">
        <v>80959</v>
      </c>
      <c r="H181" t="s">
        <v>32</v>
      </c>
      <c r="I181" s="16" t="s">
        <v>439</v>
      </c>
      <c r="L181" t="s">
        <v>2320</v>
      </c>
      <c r="M181" t="s">
        <v>2321</v>
      </c>
      <c r="N181" t="s">
        <v>2322</v>
      </c>
    </row>
    <row r="182" spans="1:14" x14ac:dyDescent="0.2">
      <c r="A182" s="1">
        <f t="shared" si="8"/>
        <v>168</v>
      </c>
      <c r="B182" s="130" t="s">
        <v>1352</v>
      </c>
      <c r="C182" s="16" t="s">
        <v>4396</v>
      </c>
      <c r="D182">
        <v>1975</v>
      </c>
      <c r="F182" s="16" t="s">
        <v>30</v>
      </c>
      <c r="G182" t="s">
        <v>4397</v>
      </c>
      <c r="H182" t="s">
        <v>32</v>
      </c>
      <c r="I182" s="16" t="s">
        <v>900</v>
      </c>
      <c r="J182" t="s">
        <v>4398</v>
      </c>
      <c r="L182" t="s">
        <v>2320</v>
      </c>
      <c r="M182" t="s">
        <v>4399</v>
      </c>
    </row>
    <row r="183" spans="1:14" x14ac:dyDescent="0.2">
      <c r="A183" s="1">
        <f t="shared" si="8"/>
        <v>169</v>
      </c>
      <c r="B183" s="68" t="s">
        <v>1352</v>
      </c>
      <c r="C183" s="68" t="s">
        <v>3062</v>
      </c>
      <c r="D183">
        <v>1978</v>
      </c>
      <c r="F183"/>
      <c r="I183"/>
    </row>
    <row r="184" spans="1:14" x14ac:dyDescent="0.2">
      <c r="A184" s="1">
        <f t="shared" si="8"/>
        <v>170</v>
      </c>
      <c r="B184" s="16" t="s">
        <v>1352</v>
      </c>
      <c r="C184" s="68" t="s">
        <v>4522</v>
      </c>
      <c r="D184">
        <v>1978</v>
      </c>
      <c r="F184" s="16" t="s">
        <v>30</v>
      </c>
      <c r="G184" t="s">
        <v>4523</v>
      </c>
      <c r="I184" s="16" t="s">
        <v>2929</v>
      </c>
      <c r="J184" t="s">
        <v>4524</v>
      </c>
    </row>
    <row r="185" spans="1:14" x14ac:dyDescent="0.2">
      <c r="A185" s="1">
        <f t="shared" si="8"/>
        <v>171</v>
      </c>
      <c r="B185" s="130" t="s">
        <v>1352</v>
      </c>
      <c r="C185" s="16" t="s">
        <v>4422</v>
      </c>
      <c r="D185">
        <v>1973</v>
      </c>
      <c r="F185" s="16" t="s">
        <v>30</v>
      </c>
      <c r="G185" s="16" t="s">
        <v>4423</v>
      </c>
      <c r="H185" t="s">
        <v>17</v>
      </c>
      <c r="I185" s="16" t="s">
        <v>955</v>
      </c>
      <c r="J185" t="s">
        <v>1851</v>
      </c>
      <c r="L185" t="s">
        <v>4424</v>
      </c>
      <c r="M185" t="s">
        <v>4425</v>
      </c>
    </row>
    <row r="186" spans="1:14" x14ac:dyDescent="0.2">
      <c r="A186" s="1">
        <f t="shared" si="8"/>
        <v>172</v>
      </c>
      <c r="B186" s="16" t="s">
        <v>1352</v>
      </c>
      <c r="C186" s="16" t="s">
        <v>3423</v>
      </c>
      <c r="D186">
        <v>1973</v>
      </c>
      <c r="F186" s="16" t="s">
        <v>30</v>
      </c>
      <c r="G186" t="s">
        <v>3424</v>
      </c>
      <c r="H186" t="s">
        <v>17</v>
      </c>
      <c r="I186" s="16" t="s">
        <v>1022</v>
      </c>
      <c r="J186" t="s">
        <v>3425</v>
      </c>
    </row>
    <row r="187" spans="1:14" x14ac:dyDescent="0.2">
      <c r="A187" s="1">
        <f t="shared" si="8"/>
        <v>173</v>
      </c>
      <c r="B187" s="16" t="s">
        <v>1352</v>
      </c>
      <c r="C187" s="16" t="s">
        <v>4525</v>
      </c>
      <c r="D187">
        <v>1985</v>
      </c>
      <c r="F187" s="16" t="s">
        <v>30</v>
      </c>
      <c r="G187" t="s">
        <v>4526</v>
      </c>
      <c r="I187" s="16" t="s">
        <v>1880</v>
      </c>
      <c r="J187" t="s">
        <v>4527</v>
      </c>
    </row>
    <row r="188" spans="1:14" x14ac:dyDescent="0.2">
      <c r="A188" s="1">
        <f t="shared" si="8"/>
        <v>174</v>
      </c>
      <c r="B188" s="16" t="s">
        <v>1352</v>
      </c>
      <c r="C188" s="16" t="s">
        <v>1353</v>
      </c>
      <c r="D188">
        <v>1980</v>
      </c>
      <c r="F188" s="16" t="s">
        <v>30</v>
      </c>
      <c r="G188" s="16" t="s">
        <v>1354</v>
      </c>
      <c r="H188" t="s">
        <v>17</v>
      </c>
      <c r="I188" s="16" t="s">
        <v>18</v>
      </c>
      <c r="J188" t="s">
        <v>1355</v>
      </c>
      <c r="L188" t="s">
        <v>1356</v>
      </c>
      <c r="M188" t="s">
        <v>1357</v>
      </c>
      <c r="N188" t="s">
        <v>1358</v>
      </c>
    </row>
    <row r="189" spans="1:14" x14ac:dyDescent="0.2">
      <c r="A189" s="1">
        <f t="shared" si="8"/>
        <v>175</v>
      </c>
      <c r="B189" s="16" t="s">
        <v>1352</v>
      </c>
      <c r="C189" s="16" t="s">
        <v>1353</v>
      </c>
      <c r="D189">
        <v>1980</v>
      </c>
      <c r="F189"/>
      <c r="I189"/>
      <c r="L189" t="s">
        <v>1356</v>
      </c>
    </row>
    <row r="190" spans="1:14" x14ac:dyDescent="0.2">
      <c r="A190" s="1">
        <f t="shared" si="8"/>
        <v>176</v>
      </c>
      <c r="B190" s="16" t="s">
        <v>1352</v>
      </c>
      <c r="C190" s="16" t="s">
        <v>1353</v>
      </c>
      <c r="D190">
        <v>1980</v>
      </c>
      <c r="F190" s="16" t="s">
        <v>30</v>
      </c>
      <c r="G190" t="s">
        <v>1354</v>
      </c>
      <c r="H190" t="s">
        <v>32</v>
      </c>
      <c r="I190" s="16" t="s">
        <v>632</v>
      </c>
      <c r="J190" t="s">
        <v>913</v>
      </c>
    </row>
    <row r="191" spans="1:14" x14ac:dyDescent="0.2">
      <c r="A191" s="1">
        <f t="shared" si="8"/>
        <v>177</v>
      </c>
      <c r="B191" s="16" t="s">
        <v>1352</v>
      </c>
      <c r="C191" s="16" t="s">
        <v>1353</v>
      </c>
      <c r="D191">
        <v>1980</v>
      </c>
      <c r="F191" s="16" t="s">
        <v>30</v>
      </c>
      <c r="H191" t="s">
        <v>32</v>
      </c>
      <c r="I191" s="16" t="s">
        <v>2929</v>
      </c>
      <c r="J191" t="s">
        <v>1259</v>
      </c>
    </row>
    <row r="192" spans="1:14" x14ac:dyDescent="0.2">
      <c r="A192" s="1">
        <f t="shared" si="8"/>
        <v>178</v>
      </c>
      <c r="B192" s="16" t="s">
        <v>1352</v>
      </c>
      <c r="C192" s="16" t="s">
        <v>3508</v>
      </c>
      <c r="D192">
        <v>1987</v>
      </c>
      <c r="F192"/>
      <c r="I192" s="16" t="s">
        <v>1135</v>
      </c>
    </row>
    <row r="193" spans="1:15" x14ac:dyDescent="0.2">
      <c r="A193" s="1">
        <f t="shared" si="8"/>
        <v>179</v>
      </c>
      <c r="B193" s="16" t="s">
        <v>83</v>
      </c>
      <c r="C193" s="16" t="s">
        <v>4155</v>
      </c>
      <c r="D193">
        <v>1983</v>
      </c>
      <c r="F193"/>
      <c r="I193"/>
    </row>
    <row r="194" spans="1:15" x14ac:dyDescent="0.2">
      <c r="A194" s="1">
        <f t="shared" si="8"/>
        <v>180</v>
      </c>
      <c r="B194" s="16" t="s">
        <v>2100</v>
      </c>
      <c r="C194" s="16" t="s">
        <v>3846</v>
      </c>
      <c r="D194">
        <v>1985</v>
      </c>
      <c r="F194"/>
      <c r="I194" s="16" t="s">
        <v>632</v>
      </c>
    </row>
    <row r="195" spans="1:15" x14ac:dyDescent="0.2">
      <c r="A195" s="1">
        <f t="shared" si="8"/>
        <v>181</v>
      </c>
      <c r="B195" s="16" t="s">
        <v>2100</v>
      </c>
      <c r="C195" s="16" t="s">
        <v>2101</v>
      </c>
      <c r="D195" s="2">
        <v>1985</v>
      </c>
      <c r="F195" s="16" t="s">
        <v>2102</v>
      </c>
      <c r="G195" s="2" t="s">
        <v>2103</v>
      </c>
      <c r="H195" s="2" t="s">
        <v>64</v>
      </c>
      <c r="I195" s="16" t="s">
        <v>921</v>
      </c>
      <c r="J195" t="s">
        <v>2104</v>
      </c>
      <c r="L195" t="s">
        <v>2105</v>
      </c>
      <c r="M195" t="s">
        <v>2106</v>
      </c>
      <c r="N195" t="s">
        <v>2107</v>
      </c>
    </row>
    <row r="196" spans="1:15" x14ac:dyDescent="0.2">
      <c r="A196" s="1">
        <f t="shared" si="8"/>
        <v>182</v>
      </c>
      <c r="B196" s="16" t="s">
        <v>5340</v>
      </c>
      <c r="C196" s="16" t="s">
        <v>5341</v>
      </c>
      <c r="D196">
        <v>1968</v>
      </c>
      <c r="F196"/>
      <c r="I196"/>
      <c r="L196" t="s">
        <v>5342</v>
      </c>
    </row>
    <row r="197" spans="1:15" x14ac:dyDescent="0.2">
      <c r="A197" s="1">
        <f t="shared" si="8"/>
        <v>183</v>
      </c>
      <c r="B197" s="16" t="s">
        <v>1476</v>
      </c>
      <c r="C197" s="16" t="s">
        <v>1477</v>
      </c>
      <c r="D197">
        <v>1982</v>
      </c>
      <c r="F197"/>
      <c r="G197" t="s">
        <v>1478</v>
      </c>
      <c r="I197"/>
    </row>
    <row r="198" spans="1:15" x14ac:dyDescent="0.2">
      <c r="A198" s="1">
        <f t="shared" si="8"/>
        <v>184</v>
      </c>
      <c r="B198" s="16" t="s">
        <v>1394</v>
      </c>
      <c r="C198" s="16" t="s">
        <v>1395</v>
      </c>
      <c r="D198">
        <v>1983</v>
      </c>
      <c r="F198" s="16" t="s">
        <v>30</v>
      </c>
      <c r="G198" s="16" t="s">
        <v>1397</v>
      </c>
      <c r="H198" t="s">
        <v>32</v>
      </c>
      <c r="I198" s="16" t="s">
        <v>18</v>
      </c>
      <c r="L198" t="s">
        <v>1398</v>
      </c>
      <c r="M198" t="s">
        <v>1399</v>
      </c>
      <c r="N198" t="s">
        <v>1400</v>
      </c>
      <c r="O198" t="s">
        <v>1401</v>
      </c>
    </row>
    <row r="199" spans="1:15" x14ac:dyDescent="0.2">
      <c r="A199" s="1">
        <f t="shared" si="8"/>
        <v>185</v>
      </c>
      <c r="B199" s="16" t="s">
        <v>5288</v>
      </c>
      <c r="C199" s="16" t="s">
        <v>5289</v>
      </c>
      <c r="D199">
        <v>1987</v>
      </c>
      <c r="F199"/>
      <c r="I199"/>
      <c r="M199" t="s">
        <v>5290</v>
      </c>
    </row>
    <row r="200" spans="1:15" x14ac:dyDescent="0.2">
      <c r="A200" s="1">
        <f t="shared" si="8"/>
        <v>186</v>
      </c>
      <c r="B200" s="16" t="s">
        <v>904</v>
      </c>
      <c r="C200" s="16" t="s">
        <v>905</v>
      </c>
      <c r="D200">
        <v>1987</v>
      </c>
      <c r="F200" s="16" t="s">
        <v>5042</v>
      </c>
      <c r="G200" s="16" t="s">
        <v>5043</v>
      </c>
      <c r="H200" t="s">
        <v>123</v>
      </c>
      <c r="I200"/>
      <c r="L200" t="s">
        <v>906</v>
      </c>
      <c r="M200" t="s">
        <v>5044</v>
      </c>
    </row>
    <row r="201" spans="1:15" x14ac:dyDescent="0.2">
      <c r="A201" s="1">
        <f t="shared" si="8"/>
        <v>187</v>
      </c>
      <c r="B201" s="16" t="s">
        <v>2177</v>
      </c>
      <c r="C201" s="16" t="s">
        <v>4051</v>
      </c>
      <c r="D201">
        <v>1978</v>
      </c>
      <c r="F201" s="16" t="s">
        <v>4052</v>
      </c>
      <c r="G201" t="s">
        <v>4053</v>
      </c>
      <c r="H201" t="s">
        <v>17</v>
      </c>
      <c r="I201" s="16" t="s">
        <v>4054</v>
      </c>
      <c r="L201" t="s">
        <v>4055</v>
      </c>
      <c r="M201" t="s">
        <v>4056</v>
      </c>
      <c r="N201" t="s">
        <v>4057</v>
      </c>
    </row>
    <row r="202" spans="1:15" x14ac:dyDescent="0.2">
      <c r="A202" s="1">
        <f t="shared" si="8"/>
        <v>188</v>
      </c>
      <c r="B202" s="16" t="s">
        <v>2177</v>
      </c>
      <c r="C202" s="16" t="s">
        <v>2178</v>
      </c>
      <c r="D202">
        <v>1979</v>
      </c>
      <c r="F202" s="16" t="s">
        <v>1571</v>
      </c>
      <c r="G202" s="16" t="s">
        <v>2179</v>
      </c>
      <c r="H202" t="s">
        <v>2180</v>
      </c>
      <c r="I202" s="16" t="s">
        <v>2181</v>
      </c>
      <c r="J202" t="s">
        <v>2182</v>
      </c>
      <c r="L202" t="s">
        <v>2183</v>
      </c>
      <c r="M202" t="s">
        <v>2184</v>
      </c>
      <c r="N202" t="s">
        <v>2185</v>
      </c>
    </row>
    <row r="203" spans="1:15" x14ac:dyDescent="0.2">
      <c r="A203" s="1">
        <f t="shared" si="8"/>
        <v>189</v>
      </c>
      <c r="B203" s="16" t="s">
        <v>2177</v>
      </c>
      <c r="C203" s="16" t="s">
        <v>2178</v>
      </c>
      <c r="D203">
        <v>1979</v>
      </c>
      <c r="F203" s="16" t="s">
        <v>1571</v>
      </c>
      <c r="G203" s="71" t="s">
        <v>2936</v>
      </c>
      <c r="H203" t="s">
        <v>32</v>
      </c>
      <c r="I203" s="16" t="s">
        <v>958</v>
      </c>
      <c r="L203" t="s">
        <v>2937</v>
      </c>
      <c r="M203" t="s">
        <v>2938</v>
      </c>
    </row>
    <row r="204" spans="1:15" x14ac:dyDescent="0.2">
      <c r="A204" s="1">
        <f t="shared" si="8"/>
        <v>190</v>
      </c>
      <c r="B204" s="16" t="s">
        <v>2177</v>
      </c>
      <c r="C204" s="16" t="s">
        <v>2939</v>
      </c>
      <c r="D204" s="2">
        <v>1977</v>
      </c>
      <c r="F204" s="16" t="s">
        <v>1571</v>
      </c>
      <c r="G204" t="s">
        <v>2940</v>
      </c>
      <c r="H204" t="s">
        <v>32</v>
      </c>
      <c r="I204" s="16" t="s">
        <v>900</v>
      </c>
      <c r="L204" t="s">
        <v>2941</v>
      </c>
      <c r="M204" t="s">
        <v>2942</v>
      </c>
      <c r="N204" t="s">
        <v>2943</v>
      </c>
    </row>
    <row r="205" spans="1:15" x14ac:dyDescent="0.2">
      <c r="A205" s="1">
        <f t="shared" si="8"/>
        <v>191</v>
      </c>
      <c r="B205" s="130" t="s">
        <v>2177</v>
      </c>
      <c r="C205" s="16" t="s">
        <v>4395</v>
      </c>
      <c r="D205">
        <v>1975</v>
      </c>
      <c r="F205"/>
      <c r="I205" s="16" t="s">
        <v>1697</v>
      </c>
    </row>
    <row r="206" spans="1:15" x14ac:dyDescent="0.2">
      <c r="A206" s="1">
        <f t="shared" si="8"/>
        <v>192</v>
      </c>
      <c r="B206" s="16" t="s">
        <v>3030</v>
      </c>
      <c r="C206" s="16" t="s">
        <v>5045</v>
      </c>
      <c r="D206">
        <v>1975</v>
      </c>
      <c r="F206"/>
      <c r="I206"/>
      <c r="L206" t="s">
        <v>5046</v>
      </c>
    </row>
    <row r="207" spans="1:15" x14ac:dyDescent="0.2">
      <c r="A207" s="1">
        <f t="shared" si="8"/>
        <v>193</v>
      </c>
      <c r="B207" s="16" t="s">
        <v>3030</v>
      </c>
      <c r="C207" s="16" t="s">
        <v>3031</v>
      </c>
      <c r="D207">
        <v>1970</v>
      </c>
      <c r="F207"/>
      <c r="I207" s="16" t="s">
        <v>632</v>
      </c>
      <c r="L207" t="s">
        <v>3032</v>
      </c>
    </row>
    <row r="208" spans="1:15" x14ac:dyDescent="0.2">
      <c r="A208" s="1">
        <f t="shared" si="8"/>
        <v>194</v>
      </c>
      <c r="B208" s="16" t="s">
        <v>3030</v>
      </c>
      <c r="C208" s="16" t="s">
        <v>3630</v>
      </c>
      <c r="D208">
        <v>1971</v>
      </c>
      <c r="F208" s="16" t="s">
        <v>2221</v>
      </c>
      <c r="G208" s="66" t="s">
        <v>3631</v>
      </c>
      <c r="H208" t="s">
        <v>17</v>
      </c>
      <c r="I208" s="16" t="s">
        <v>900</v>
      </c>
      <c r="J208" t="s">
        <v>3632</v>
      </c>
      <c r="L208" t="s">
        <v>3183</v>
      </c>
      <c r="M208" t="s">
        <v>3633</v>
      </c>
      <c r="N208" t="s">
        <v>3634</v>
      </c>
    </row>
    <row r="209" spans="1:14" x14ac:dyDescent="0.2">
      <c r="A209" s="1">
        <f t="shared" si="8"/>
        <v>195</v>
      </c>
      <c r="B209" s="16" t="s">
        <v>3030</v>
      </c>
      <c r="C209" s="16" t="s">
        <v>3180</v>
      </c>
      <c r="D209">
        <v>1971</v>
      </c>
      <c r="F209" s="16" t="s">
        <v>2221</v>
      </c>
      <c r="G209" s="16" t="s">
        <v>3181</v>
      </c>
      <c r="H209" t="s">
        <v>32</v>
      </c>
      <c r="I209" s="16" t="s">
        <v>3182</v>
      </c>
      <c r="L209" t="s">
        <v>3183</v>
      </c>
      <c r="M209" t="s">
        <v>3184</v>
      </c>
    </row>
    <row r="210" spans="1:14" x14ac:dyDescent="0.2">
      <c r="A210" s="1">
        <f t="shared" si="8"/>
        <v>196</v>
      </c>
      <c r="B210" s="16" t="s">
        <v>3030</v>
      </c>
      <c r="C210" s="16" t="s">
        <v>3180</v>
      </c>
      <c r="D210" s="2">
        <v>1971</v>
      </c>
      <c r="F210" s="16"/>
      <c r="G210" s="2"/>
      <c r="H210" s="2"/>
      <c r="I210" s="16"/>
      <c r="J210" s="2"/>
      <c r="K210" s="2"/>
      <c r="L210" s="2" t="s">
        <v>3183</v>
      </c>
      <c r="M210" s="2"/>
    </row>
    <row r="211" spans="1:14" x14ac:dyDescent="0.2">
      <c r="A211" s="1">
        <f t="shared" si="8"/>
        <v>197</v>
      </c>
      <c r="B211" s="16" t="s">
        <v>907</v>
      </c>
      <c r="C211" s="16" t="s">
        <v>908</v>
      </c>
      <c r="D211">
        <v>1990</v>
      </c>
      <c r="F211"/>
      <c r="I211" s="16" t="s">
        <v>18</v>
      </c>
      <c r="J211" t="s">
        <v>909</v>
      </c>
    </row>
    <row r="212" spans="1:14" x14ac:dyDescent="0.2">
      <c r="A212" s="1">
        <f t="shared" ref="A212:A245" si="9">A211+1</f>
        <v>198</v>
      </c>
      <c r="B212" s="130" t="s">
        <v>907</v>
      </c>
      <c r="C212" s="16" t="s">
        <v>908</v>
      </c>
      <c r="D212">
        <v>1990</v>
      </c>
      <c r="F212"/>
      <c r="I212"/>
    </row>
    <row r="213" spans="1:14" x14ac:dyDescent="0.2">
      <c r="A213" s="1">
        <f t="shared" si="9"/>
        <v>199</v>
      </c>
      <c r="B213" s="16" t="s">
        <v>99</v>
      </c>
      <c r="C213" s="16" t="s">
        <v>4426</v>
      </c>
      <c r="D213">
        <v>1969</v>
      </c>
      <c r="F213" s="16" t="s">
        <v>30</v>
      </c>
      <c r="G213" s="16" t="s">
        <v>4427</v>
      </c>
      <c r="H213" t="s">
        <v>17</v>
      </c>
      <c r="I213" s="16" t="s">
        <v>632</v>
      </c>
      <c r="J213" t="s">
        <v>1851</v>
      </c>
    </row>
    <row r="214" spans="1:14" x14ac:dyDescent="0.2">
      <c r="A214" s="1">
        <f t="shared" si="9"/>
        <v>200</v>
      </c>
      <c r="B214" s="16" t="s">
        <v>581</v>
      </c>
      <c r="C214" s="16" t="s">
        <v>582</v>
      </c>
      <c r="D214">
        <v>1980</v>
      </c>
      <c r="F214" s="16" t="s">
        <v>571</v>
      </c>
      <c r="H214" t="s">
        <v>32</v>
      </c>
      <c r="I214" s="16" t="s">
        <v>4259</v>
      </c>
    </row>
    <row r="215" spans="1:14" x14ac:dyDescent="0.2">
      <c r="A215" s="1">
        <f t="shared" si="9"/>
        <v>201</v>
      </c>
      <c r="B215" s="130" t="s">
        <v>5122</v>
      </c>
      <c r="C215" s="16" t="s">
        <v>5123</v>
      </c>
      <c r="D215">
        <v>1989</v>
      </c>
      <c r="F215"/>
      <c r="I215" s="16" t="s">
        <v>439</v>
      </c>
      <c r="L215" t="s">
        <v>5124</v>
      </c>
    </row>
    <row r="216" spans="1:14" x14ac:dyDescent="0.2">
      <c r="A216" s="1">
        <f t="shared" si="9"/>
        <v>202</v>
      </c>
      <c r="B216" s="16" t="s">
        <v>587</v>
      </c>
      <c r="C216" s="16" t="s">
        <v>4043</v>
      </c>
      <c r="D216">
        <v>1985</v>
      </c>
      <c r="F216" s="16" t="s">
        <v>589</v>
      </c>
      <c r="G216" t="s">
        <v>590</v>
      </c>
      <c r="H216" t="s">
        <v>64</v>
      </c>
      <c r="I216" s="16" t="s">
        <v>955</v>
      </c>
    </row>
    <row r="217" spans="1:14" x14ac:dyDescent="0.2">
      <c r="A217" s="1">
        <f t="shared" si="9"/>
        <v>203</v>
      </c>
      <c r="B217" s="16" t="s">
        <v>1479</v>
      </c>
      <c r="C217" s="16" t="s">
        <v>1480</v>
      </c>
      <c r="D217">
        <v>1978</v>
      </c>
      <c r="F217"/>
      <c r="G217" t="s">
        <v>1481</v>
      </c>
      <c r="H217" t="s">
        <v>123</v>
      </c>
      <c r="I217"/>
      <c r="J217" t="s">
        <v>1482</v>
      </c>
      <c r="L217" t="s">
        <v>1483</v>
      </c>
      <c r="M217" t="s">
        <v>1484</v>
      </c>
      <c r="N217" t="s">
        <v>1485</v>
      </c>
    </row>
    <row r="218" spans="1:14" x14ac:dyDescent="0.2">
      <c r="A218" s="1">
        <f t="shared" si="9"/>
        <v>204</v>
      </c>
      <c r="B218" s="16" t="s">
        <v>1479</v>
      </c>
      <c r="C218" s="16" t="s">
        <v>2532</v>
      </c>
      <c r="D218">
        <v>1977</v>
      </c>
      <c r="F218" s="16" t="s">
        <v>133</v>
      </c>
      <c r="G218" s="66" t="s">
        <v>2533</v>
      </c>
      <c r="H218" t="s">
        <v>997</v>
      </c>
      <c r="I218"/>
      <c r="M218" t="s">
        <v>2534</v>
      </c>
    </row>
    <row r="219" spans="1:14" x14ac:dyDescent="0.2">
      <c r="A219" s="1">
        <f t="shared" si="9"/>
        <v>205</v>
      </c>
      <c r="B219" s="16" t="s">
        <v>2030</v>
      </c>
      <c r="C219" s="16" t="s">
        <v>2031</v>
      </c>
      <c r="D219" s="2">
        <v>1979</v>
      </c>
      <c r="F219" s="16" t="s">
        <v>30</v>
      </c>
      <c r="G219" s="16" t="s">
        <v>2032</v>
      </c>
      <c r="H219" s="2" t="s">
        <v>32</v>
      </c>
      <c r="I219" s="16" t="s">
        <v>2033</v>
      </c>
      <c r="J219" t="s">
        <v>2034</v>
      </c>
      <c r="L219" t="s">
        <v>2035</v>
      </c>
      <c r="M219" t="s">
        <v>2036</v>
      </c>
      <c r="N219" t="s">
        <v>2037</v>
      </c>
    </row>
    <row r="220" spans="1:14" x14ac:dyDescent="0.2">
      <c r="A220" s="1">
        <f t="shared" si="9"/>
        <v>206</v>
      </c>
      <c r="B220" s="16" t="s">
        <v>3635</v>
      </c>
      <c r="C220" s="16" t="s">
        <v>3636</v>
      </c>
      <c r="D220">
        <v>1971</v>
      </c>
      <c r="F220" s="16" t="s">
        <v>133</v>
      </c>
      <c r="G220" s="73" t="s">
        <v>3637</v>
      </c>
      <c r="H220" t="s">
        <v>17</v>
      </c>
      <c r="I220" s="16" t="s">
        <v>900</v>
      </c>
      <c r="J220" t="s">
        <v>3638</v>
      </c>
      <c r="M220" t="s">
        <v>3639</v>
      </c>
    </row>
    <row r="221" spans="1:14" x14ac:dyDescent="0.2">
      <c r="A221" s="1">
        <f t="shared" si="9"/>
        <v>207</v>
      </c>
      <c r="B221" s="16" t="s">
        <v>4428</v>
      </c>
      <c r="C221" s="16" t="s">
        <v>4429</v>
      </c>
      <c r="D221" s="58" t="s">
        <v>4430</v>
      </c>
      <c r="F221" s="16" t="s">
        <v>4431</v>
      </c>
      <c r="G221" s="16" t="s">
        <v>4432</v>
      </c>
      <c r="H221" t="s">
        <v>123</v>
      </c>
      <c r="I221" s="16" t="s">
        <v>955</v>
      </c>
      <c r="J221" t="s">
        <v>1259</v>
      </c>
      <c r="L221" t="s">
        <v>4433</v>
      </c>
      <c r="M221" t="s">
        <v>4434</v>
      </c>
    </row>
    <row r="222" spans="1:14" x14ac:dyDescent="0.2">
      <c r="A222" s="1">
        <f t="shared" si="9"/>
        <v>208</v>
      </c>
      <c r="B222" s="16" t="s">
        <v>4284</v>
      </c>
      <c r="C222" s="16" t="s">
        <v>4289</v>
      </c>
      <c r="D222">
        <v>1976</v>
      </c>
      <c r="F222" s="16" t="s">
        <v>4286</v>
      </c>
      <c r="G222" t="s">
        <v>4290</v>
      </c>
      <c r="H222" t="s">
        <v>202</v>
      </c>
      <c r="I222" s="16" t="s">
        <v>18</v>
      </c>
      <c r="J222" t="s">
        <v>4291</v>
      </c>
      <c r="L222" t="s">
        <v>4292</v>
      </c>
      <c r="M222" t="s">
        <v>4293</v>
      </c>
    </row>
    <row r="223" spans="1:14" x14ac:dyDescent="0.2">
      <c r="A223" s="1">
        <f t="shared" si="9"/>
        <v>209</v>
      </c>
      <c r="B223" s="16" t="s">
        <v>4284</v>
      </c>
      <c r="C223" s="16" t="s">
        <v>4285</v>
      </c>
      <c r="D223">
        <v>1978</v>
      </c>
      <c r="F223" s="16" t="s">
        <v>4286</v>
      </c>
      <c r="G223" t="s">
        <v>4287</v>
      </c>
      <c r="I223" s="16" t="s">
        <v>18</v>
      </c>
      <c r="J223" t="s">
        <v>1851</v>
      </c>
      <c r="L223" t="s">
        <v>4288</v>
      </c>
    </row>
    <row r="224" spans="1:14" x14ac:dyDescent="0.2">
      <c r="A224" s="1">
        <f t="shared" si="9"/>
        <v>210</v>
      </c>
      <c r="B224" s="16" t="s">
        <v>4284</v>
      </c>
      <c r="C224" s="16" t="s">
        <v>5025</v>
      </c>
      <c r="D224">
        <v>1969</v>
      </c>
      <c r="F224" s="16" t="s">
        <v>5019</v>
      </c>
      <c r="G224" t="s">
        <v>5026</v>
      </c>
      <c r="H224" t="s">
        <v>17</v>
      </c>
      <c r="I224" s="16" t="s">
        <v>931</v>
      </c>
      <c r="L224" t="s">
        <v>5027</v>
      </c>
      <c r="M224" t="s">
        <v>5028</v>
      </c>
      <c r="N224" t="s">
        <v>5029</v>
      </c>
    </row>
    <row r="225" spans="1:14" x14ac:dyDescent="0.2">
      <c r="A225" s="1">
        <f t="shared" si="9"/>
        <v>211</v>
      </c>
      <c r="B225" s="16" t="s">
        <v>4284</v>
      </c>
      <c r="C225" s="16" t="s">
        <v>229</v>
      </c>
      <c r="D225">
        <v>1968</v>
      </c>
      <c r="F225" s="16" t="s">
        <v>5019</v>
      </c>
      <c r="G225" t="s">
        <v>5020</v>
      </c>
      <c r="H225" t="s">
        <v>5021</v>
      </c>
      <c r="I225" s="16" t="s">
        <v>931</v>
      </c>
      <c r="L225" t="s">
        <v>5022</v>
      </c>
      <c r="M225" t="s">
        <v>5023</v>
      </c>
      <c r="N225" t="s">
        <v>5024</v>
      </c>
    </row>
    <row r="226" spans="1:14" x14ac:dyDescent="0.2">
      <c r="A226" s="1">
        <f t="shared" si="9"/>
        <v>212</v>
      </c>
      <c r="B226" s="128" t="s">
        <v>115</v>
      </c>
      <c r="C226" s="16" t="s">
        <v>1815</v>
      </c>
      <c r="D226">
        <v>1983</v>
      </c>
      <c r="F226" s="16"/>
      <c r="G226" s="16"/>
      <c r="I226"/>
      <c r="L226" t="s">
        <v>1816</v>
      </c>
    </row>
    <row r="227" spans="1:14" x14ac:dyDescent="0.2">
      <c r="A227" s="1">
        <f t="shared" si="9"/>
        <v>213</v>
      </c>
      <c r="B227" s="16" t="s">
        <v>1632</v>
      </c>
      <c r="C227" s="16" t="s">
        <v>1633</v>
      </c>
      <c r="D227">
        <v>1987</v>
      </c>
      <c r="F227" s="16" t="s">
        <v>1634</v>
      </c>
      <c r="G227" s="16" t="s">
        <v>1635</v>
      </c>
      <c r="H227" t="s">
        <v>744</v>
      </c>
      <c r="I227" s="16" t="s">
        <v>1636</v>
      </c>
      <c r="J227" t="s">
        <v>1637</v>
      </c>
      <c r="L227" t="s">
        <v>1638</v>
      </c>
      <c r="M227" t="s">
        <v>1639</v>
      </c>
      <c r="N227" t="s">
        <v>1640</v>
      </c>
    </row>
    <row r="228" spans="1:14" x14ac:dyDescent="0.2">
      <c r="A228" s="1">
        <f t="shared" si="9"/>
        <v>214</v>
      </c>
      <c r="B228" s="16" t="s">
        <v>1486</v>
      </c>
      <c r="C228" s="16" t="s">
        <v>1487</v>
      </c>
      <c r="D228">
        <v>1987</v>
      </c>
      <c r="F228"/>
      <c r="G228" t="s">
        <v>1488</v>
      </c>
      <c r="I228"/>
      <c r="L228" t="s">
        <v>1489</v>
      </c>
    </row>
    <row r="229" spans="1:14" x14ac:dyDescent="0.2">
      <c r="A229" s="1">
        <f t="shared" si="9"/>
        <v>215</v>
      </c>
      <c r="B229" s="16" t="s">
        <v>1486</v>
      </c>
      <c r="C229" s="16" t="s">
        <v>1490</v>
      </c>
      <c r="D229">
        <v>1984</v>
      </c>
      <c r="F229"/>
      <c r="G229" t="s">
        <v>1491</v>
      </c>
      <c r="I229"/>
    </row>
    <row r="230" spans="1:14" x14ac:dyDescent="0.2">
      <c r="A230" s="1">
        <f t="shared" si="9"/>
        <v>216</v>
      </c>
      <c r="B230" s="16" t="s">
        <v>911</v>
      </c>
      <c r="C230" s="16" t="s">
        <v>914</v>
      </c>
      <c r="D230">
        <v>1991</v>
      </c>
      <c r="F230" s="16" t="s">
        <v>595</v>
      </c>
      <c r="G230" s="17" t="s">
        <v>915</v>
      </c>
      <c r="H230" t="s">
        <v>123</v>
      </c>
      <c r="I230" s="16" t="s">
        <v>900</v>
      </c>
      <c r="J230" t="s">
        <v>916</v>
      </c>
      <c r="L230" t="s">
        <v>917</v>
      </c>
      <c r="M230" t="s">
        <v>918</v>
      </c>
    </row>
    <row r="231" spans="1:14" x14ac:dyDescent="0.2">
      <c r="A231" s="1">
        <f t="shared" si="9"/>
        <v>217</v>
      </c>
      <c r="B231" s="16" t="s">
        <v>911</v>
      </c>
      <c r="C231" s="16" t="s">
        <v>229</v>
      </c>
      <c r="D231">
        <v>1987</v>
      </c>
      <c r="F231"/>
      <c r="I231" s="16" t="s">
        <v>2327</v>
      </c>
      <c r="J231" t="s">
        <v>1259</v>
      </c>
    </row>
    <row r="232" spans="1:14" x14ac:dyDescent="0.2">
      <c r="A232" s="1">
        <f t="shared" si="9"/>
        <v>218</v>
      </c>
      <c r="B232" s="16" t="s">
        <v>911</v>
      </c>
      <c r="C232" s="16" t="s">
        <v>229</v>
      </c>
      <c r="D232">
        <v>1987</v>
      </c>
      <c r="F232" s="16" t="s">
        <v>595</v>
      </c>
      <c r="G232" t="s">
        <v>912</v>
      </c>
      <c r="H232" t="s">
        <v>123</v>
      </c>
      <c r="I232" s="16" t="s">
        <v>18</v>
      </c>
      <c r="J232" t="s">
        <v>913</v>
      </c>
      <c r="L232" t="s">
        <v>3574</v>
      </c>
      <c r="M232" t="s">
        <v>3575</v>
      </c>
      <c r="N232" t="s">
        <v>3576</v>
      </c>
    </row>
    <row r="233" spans="1:14" ht="15" x14ac:dyDescent="0.25">
      <c r="A233" s="1">
        <f t="shared" si="9"/>
        <v>219</v>
      </c>
      <c r="B233" s="16" t="s">
        <v>911</v>
      </c>
      <c r="C233" s="16" t="s">
        <v>594</v>
      </c>
      <c r="D233" s="20">
        <v>1989</v>
      </c>
      <c r="F233" t="s">
        <v>595</v>
      </c>
      <c r="G233" t="s">
        <v>596</v>
      </c>
      <c r="H233" t="s">
        <v>123</v>
      </c>
      <c r="I233" s="16" t="s">
        <v>1029</v>
      </c>
      <c r="L233" s="36" t="s">
        <v>598</v>
      </c>
    </row>
    <row r="234" spans="1:14" x14ac:dyDescent="0.2">
      <c r="A234" s="1">
        <f t="shared" si="9"/>
        <v>220</v>
      </c>
      <c r="B234" s="16" t="s">
        <v>911</v>
      </c>
      <c r="C234" s="16" t="s">
        <v>594</v>
      </c>
      <c r="D234">
        <v>1989</v>
      </c>
      <c r="F234" s="16"/>
      <c r="G234" s="16" t="s">
        <v>596</v>
      </c>
      <c r="H234" t="s">
        <v>123</v>
      </c>
      <c r="I234" s="16" t="s">
        <v>942</v>
      </c>
      <c r="J234" t="s">
        <v>1259</v>
      </c>
    </row>
    <row r="235" spans="1:14" x14ac:dyDescent="0.2">
      <c r="A235" s="1">
        <f t="shared" si="9"/>
        <v>221</v>
      </c>
      <c r="B235" s="130" t="s">
        <v>4435</v>
      </c>
      <c r="C235" s="16" t="s">
        <v>4436</v>
      </c>
      <c r="D235">
        <v>1968</v>
      </c>
      <c r="F235" s="16" t="s">
        <v>1179</v>
      </c>
      <c r="G235" s="16" t="s">
        <v>4437</v>
      </c>
      <c r="I235" s="16" t="s">
        <v>4438</v>
      </c>
      <c r="J235" t="s">
        <v>4439</v>
      </c>
      <c r="M235" t="s">
        <v>4440</v>
      </c>
      <c r="N235" t="s">
        <v>4441</v>
      </c>
    </row>
    <row r="236" spans="1:14" x14ac:dyDescent="0.2">
      <c r="A236" s="1">
        <f t="shared" si="9"/>
        <v>222</v>
      </c>
      <c r="B236" s="16" t="s">
        <v>1492</v>
      </c>
      <c r="C236" s="16" t="s">
        <v>229</v>
      </c>
      <c r="D236">
        <v>1990</v>
      </c>
      <c r="F236"/>
      <c r="G236" t="s">
        <v>1493</v>
      </c>
      <c r="H236" t="s">
        <v>64</v>
      </c>
      <c r="I236"/>
    </row>
    <row r="237" spans="1:14" x14ac:dyDescent="0.2">
      <c r="A237" s="1">
        <f t="shared" si="9"/>
        <v>223</v>
      </c>
      <c r="B237" s="16" t="s">
        <v>1583</v>
      </c>
      <c r="C237" s="16" t="s">
        <v>2944</v>
      </c>
      <c r="D237" s="2">
        <v>1973</v>
      </c>
      <c r="F237" s="16" t="s">
        <v>2945</v>
      </c>
      <c r="G237" t="s">
        <v>2946</v>
      </c>
      <c r="H237" t="s">
        <v>17</v>
      </c>
      <c r="I237" s="16" t="s">
        <v>18</v>
      </c>
      <c r="L237" t="s">
        <v>2947</v>
      </c>
      <c r="M237" t="s">
        <v>2948</v>
      </c>
      <c r="N237" t="s">
        <v>2949</v>
      </c>
    </row>
    <row r="238" spans="1:14" x14ac:dyDescent="0.2">
      <c r="A238" s="1">
        <f t="shared" si="9"/>
        <v>224</v>
      </c>
      <c r="B238" s="16" t="s">
        <v>1583</v>
      </c>
      <c r="C238" s="16" t="s">
        <v>4078</v>
      </c>
      <c r="D238">
        <v>1976</v>
      </c>
      <c r="F238" s="16" t="s">
        <v>80</v>
      </c>
      <c r="G238" s="16" t="s">
        <v>4079</v>
      </c>
      <c r="H238" t="s">
        <v>194</v>
      </c>
      <c r="I238" s="16" t="s">
        <v>4080</v>
      </c>
      <c r="L238" t="s">
        <v>4081</v>
      </c>
    </row>
    <row r="239" spans="1:14" x14ac:dyDescent="0.2">
      <c r="A239" s="1">
        <f t="shared" si="9"/>
        <v>225</v>
      </c>
      <c r="B239" s="16" t="s">
        <v>1583</v>
      </c>
      <c r="C239" s="16" t="s">
        <v>1584</v>
      </c>
      <c r="D239" s="2">
        <v>1976</v>
      </c>
      <c r="F239" s="16"/>
      <c r="I239"/>
    </row>
    <row r="240" spans="1:14" x14ac:dyDescent="0.2">
      <c r="A240" s="1">
        <f t="shared" si="9"/>
        <v>226</v>
      </c>
      <c r="B240" s="128" t="s">
        <v>1583</v>
      </c>
      <c r="C240" s="16" t="s">
        <v>1926</v>
      </c>
      <c r="D240">
        <v>1983</v>
      </c>
      <c r="F240" s="16"/>
      <c r="G240" s="16"/>
      <c r="H240" t="s">
        <v>64</v>
      </c>
      <c r="I240" s="16" t="s">
        <v>921</v>
      </c>
      <c r="J240" t="s">
        <v>1623</v>
      </c>
      <c r="L240" t="s">
        <v>1927</v>
      </c>
    </row>
    <row r="241" spans="1:15" x14ac:dyDescent="0.2">
      <c r="A241" s="1">
        <f t="shared" si="9"/>
        <v>227</v>
      </c>
      <c r="B241" s="16" t="s">
        <v>1583</v>
      </c>
      <c r="C241" s="16" t="s">
        <v>2328</v>
      </c>
      <c r="D241">
        <v>1983</v>
      </c>
      <c r="F241"/>
      <c r="H241" t="s">
        <v>17</v>
      </c>
      <c r="I241" s="16" t="s">
        <v>1302</v>
      </c>
      <c r="J241" t="s">
        <v>2329</v>
      </c>
    </row>
    <row r="242" spans="1:15" x14ac:dyDescent="0.2">
      <c r="A242" s="1">
        <f t="shared" si="9"/>
        <v>228</v>
      </c>
      <c r="B242" s="16" t="s">
        <v>1583</v>
      </c>
      <c r="C242" s="16" t="s">
        <v>5367</v>
      </c>
      <c r="D242">
        <v>1979</v>
      </c>
      <c r="F242" s="16" t="s">
        <v>41</v>
      </c>
      <c r="G242" s="71" t="s">
        <v>5368</v>
      </c>
      <c r="H242" t="s">
        <v>64</v>
      </c>
      <c r="I242" s="16" t="s">
        <v>5369</v>
      </c>
      <c r="J242" t="s">
        <v>5365</v>
      </c>
      <c r="L242" t="s">
        <v>5370</v>
      </c>
      <c r="M242" t="s">
        <v>5371</v>
      </c>
      <c r="N242" t="s">
        <v>5372</v>
      </c>
    </row>
    <row r="243" spans="1:15" x14ac:dyDescent="0.2">
      <c r="A243" s="1">
        <f t="shared" si="9"/>
        <v>229</v>
      </c>
      <c r="B243" s="130" t="s">
        <v>1583</v>
      </c>
      <c r="C243" s="16" t="s">
        <v>4400</v>
      </c>
      <c r="D243">
        <v>1987</v>
      </c>
      <c r="F243"/>
      <c r="I243" s="16" t="s">
        <v>18</v>
      </c>
      <c r="L243" t="s">
        <v>4401</v>
      </c>
    </row>
    <row r="244" spans="1:15" x14ac:dyDescent="0.2">
      <c r="A244" s="1">
        <f t="shared" si="9"/>
        <v>230</v>
      </c>
      <c r="B244" s="16" t="s">
        <v>1583</v>
      </c>
      <c r="C244" s="16" t="s">
        <v>4082</v>
      </c>
      <c r="D244" t="s">
        <v>4083</v>
      </c>
      <c r="F244" s="16" t="s">
        <v>4084</v>
      </c>
      <c r="G244" s="16" t="s">
        <v>4085</v>
      </c>
      <c r="H244" t="s">
        <v>64</v>
      </c>
      <c r="I244" s="16" t="s">
        <v>931</v>
      </c>
      <c r="L244" t="s">
        <v>4086</v>
      </c>
      <c r="N244" t="s">
        <v>4087</v>
      </c>
      <c r="O244" t="s">
        <v>4088</v>
      </c>
    </row>
    <row r="245" spans="1:15" x14ac:dyDescent="0.2">
      <c r="A245" s="1">
        <f t="shared" si="9"/>
        <v>231</v>
      </c>
      <c r="B245" s="16" t="s">
        <v>1583</v>
      </c>
      <c r="C245" s="16" t="s">
        <v>1928</v>
      </c>
      <c r="D245">
        <v>1980</v>
      </c>
      <c r="F245"/>
      <c r="H245" t="s">
        <v>17</v>
      </c>
      <c r="I245" s="16" t="s">
        <v>18</v>
      </c>
    </row>
    <row r="246" spans="1:15" x14ac:dyDescent="0.2">
      <c r="A246"/>
      <c r="B246" s="104" t="s">
        <v>1583</v>
      </c>
      <c r="C246" s="16" t="s">
        <v>3243</v>
      </c>
      <c r="F246"/>
      <c r="I246"/>
    </row>
    <row r="247" spans="1:15" x14ac:dyDescent="0.2">
      <c r="A247" s="1">
        <f>A245+1</f>
        <v>232</v>
      </c>
      <c r="B247" s="16" t="s">
        <v>3159</v>
      </c>
      <c r="C247" s="16" t="s">
        <v>2092</v>
      </c>
      <c r="D247">
        <v>1977</v>
      </c>
      <c r="F247"/>
      <c r="I247"/>
      <c r="L247" t="s">
        <v>3160</v>
      </c>
    </row>
    <row r="248" spans="1:15" x14ac:dyDescent="0.2">
      <c r="A248"/>
      <c r="B248" s="104" t="s">
        <v>4221</v>
      </c>
      <c r="C248" s="16" t="s">
        <v>4222</v>
      </c>
      <c r="D248">
        <v>2007</v>
      </c>
      <c r="F248"/>
      <c r="I248"/>
    </row>
    <row r="249" spans="1:15" x14ac:dyDescent="0.2">
      <c r="A249" s="1">
        <f>A247+1</f>
        <v>233</v>
      </c>
      <c r="B249" s="16" t="s">
        <v>1599</v>
      </c>
      <c r="C249" s="16" t="s">
        <v>919</v>
      </c>
      <c r="D249">
        <v>1986</v>
      </c>
      <c r="F249" s="16" t="s">
        <v>121</v>
      </c>
      <c r="G249" t="s">
        <v>920</v>
      </c>
      <c r="H249" s="14" t="s">
        <v>123</v>
      </c>
      <c r="I249" s="16" t="s">
        <v>921</v>
      </c>
      <c r="J249" t="s">
        <v>922</v>
      </c>
      <c r="L249" t="s">
        <v>923</v>
      </c>
      <c r="M249" t="s">
        <v>924</v>
      </c>
    </row>
    <row r="250" spans="1:15" x14ac:dyDescent="0.2">
      <c r="A250" s="1">
        <f>A249+1</f>
        <v>234</v>
      </c>
      <c r="B250" s="16" t="s">
        <v>1599</v>
      </c>
      <c r="C250" s="16" t="s">
        <v>4738</v>
      </c>
      <c r="D250">
        <v>1990</v>
      </c>
      <c r="F250"/>
      <c r="I250" s="16" t="s">
        <v>1042</v>
      </c>
    </row>
    <row r="251" spans="1:15" x14ac:dyDescent="0.2">
      <c r="A251" s="1">
        <f>A250+1</f>
        <v>235</v>
      </c>
      <c r="B251" s="16" t="s">
        <v>599</v>
      </c>
      <c r="C251" s="16" t="s">
        <v>2535</v>
      </c>
      <c r="D251">
        <v>1974</v>
      </c>
      <c r="F251" s="16" t="s">
        <v>1403</v>
      </c>
      <c r="G251" s="66" t="s">
        <v>2536</v>
      </c>
      <c r="H251" t="s">
        <v>997</v>
      </c>
      <c r="I251"/>
      <c r="M251" t="s">
        <v>2537</v>
      </c>
    </row>
    <row r="252" spans="1:15" x14ac:dyDescent="0.2">
      <c r="A252"/>
      <c r="B252" s="104" t="s">
        <v>599</v>
      </c>
      <c r="C252" s="16" t="s">
        <v>4350</v>
      </c>
      <c r="D252">
        <v>1994</v>
      </c>
      <c r="F252"/>
      <c r="I252"/>
      <c r="L252" t="s">
        <v>4351</v>
      </c>
      <c r="M252" t="s">
        <v>4352</v>
      </c>
    </row>
    <row r="253" spans="1:15" x14ac:dyDescent="0.2">
      <c r="A253" s="1">
        <f>A251+1</f>
        <v>236</v>
      </c>
      <c r="B253" s="16" t="s">
        <v>599</v>
      </c>
      <c r="C253" s="16" t="s">
        <v>2538</v>
      </c>
      <c r="D253">
        <v>1975</v>
      </c>
      <c r="F253" s="16" t="s">
        <v>1403</v>
      </c>
      <c r="G253" s="66" t="s">
        <v>2539</v>
      </c>
      <c r="H253" t="s">
        <v>17</v>
      </c>
      <c r="I253"/>
      <c r="M253" t="s">
        <v>2540</v>
      </c>
    </row>
    <row r="254" spans="1:15" x14ac:dyDescent="0.2">
      <c r="A254" s="1">
        <f t="shared" ref="A254:A260" si="10">A253+1</f>
        <v>237</v>
      </c>
      <c r="B254" s="16" t="s">
        <v>599</v>
      </c>
      <c r="C254" s="16" t="s">
        <v>4528</v>
      </c>
      <c r="D254">
        <v>1980</v>
      </c>
      <c r="F254" s="16" t="s">
        <v>601</v>
      </c>
      <c r="G254" t="s">
        <v>4529</v>
      </c>
      <c r="H254" t="s">
        <v>163</v>
      </c>
      <c r="I254" s="16" t="s">
        <v>3829</v>
      </c>
    </row>
    <row r="255" spans="1:15" x14ac:dyDescent="0.2">
      <c r="A255" s="1">
        <f t="shared" si="10"/>
        <v>238</v>
      </c>
      <c r="B255" s="130" t="s">
        <v>599</v>
      </c>
      <c r="C255" s="16" t="s">
        <v>600</v>
      </c>
      <c r="D255">
        <v>1971</v>
      </c>
      <c r="F255"/>
      <c r="I255"/>
      <c r="L255" t="s">
        <v>606</v>
      </c>
    </row>
    <row r="256" spans="1:15" x14ac:dyDescent="0.2">
      <c r="A256" s="1">
        <f t="shared" si="10"/>
        <v>239</v>
      </c>
      <c r="B256" s="16" t="s">
        <v>599</v>
      </c>
      <c r="C256" s="16" t="s">
        <v>2541</v>
      </c>
      <c r="D256">
        <v>1970</v>
      </c>
      <c r="F256" s="16" t="s">
        <v>2542</v>
      </c>
      <c r="G256" s="66" t="s">
        <v>2543</v>
      </c>
      <c r="H256" t="s">
        <v>17</v>
      </c>
      <c r="I256"/>
    </row>
    <row r="257" spans="1:14" x14ac:dyDescent="0.2">
      <c r="A257" s="1">
        <f t="shared" si="10"/>
        <v>240</v>
      </c>
      <c r="B257" s="16" t="s">
        <v>599</v>
      </c>
      <c r="C257" s="16" t="s">
        <v>2541</v>
      </c>
      <c r="D257">
        <v>1970</v>
      </c>
      <c r="F257" s="16" t="s">
        <v>2542</v>
      </c>
      <c r="G257" s="66" t="s">
        <v>2543</v>
      </c>
      <c r="H257" t="s">
        <v>17</v>
      </c>
      <c r="I257"/>
      <c r="J257" t="s">
        <v>3161</v>
      </c>
      <c r="L257" t="s">
        <v>3162</v>
      </c>
      <c r="M257" t="s">
        <v>3163</v>
      </c>
    </row>
    <row r="258" spans="1:14" x14ac:dyDescent="0.2">
      <c r="A258" s="1">
        <f t="shared" si="10"/>
        <v>241</v>
      </c>
      <c r="B258" s="16" t="s">
        <v>599</v>
      </c>
      <c r="C258" s="16" t="s">
        <v>2541</v>
      </c>
      <c r="D258">
        <v>1970</v>
      </c>
      <c r="F258" s="16" t="s">
        <v>1403</v>
      </c>
      <c r="G258" t="s">
        <v>2543</v>
      </c>
      <c r="H258" t="s">
        <v>17</v>
      </c>
      <c r="I258" s="16" t="s">
        <v>1029</v>
      </c>
    </row>
    <row r="259" spans="1:14" x14ac:dyDescent="0.2">
      <c r="A259" s="1">
        <f t="shared" si="10"/>
        <v>242</v>
      </c>
      <c r="B259" s="16" t="s">
        <v>599</v>
      </c>
      <c r="C259" s="16" t="s">
        <v>2541</v>
      </c>
      <c r="D259">
        <v>1970</v>
      </c>
      <c r="F259" s="16" t="s">
        <v>1403</v>
      </c>
      <c r="G259" t="s">
        <v>2543</v>
      </c>
      <c r="H259" t="s">
        <v>17</v>
      </c>
      <c r="I259" s="16" t="s">
        <v>900</v>
      </c>
      <c r="J259" t="s">
        <v>3647</v>
      </c>
      <c r="L259" t="s">
        <v>3162</v>
      </c>
      <c r="M259" t="s">
        <v>3163</v>
      </c>
      <c r="N259" t="s">
        <v>3648</v>
      </c>
    </row>
    <row r="260" spans="1:14" x14ac:dyDescent="0.2">
      <c r="A260" s="1">
        <f t="shared" si="10"/>
        <v>243</v>
      </c>
      <c r="B260" s="130" t="s">
        <v>599</v>
      </c>
      <c r="C260" s="16" t="s">
        <v>2541</v>
      </c>
      <c r="D260">
        <v>1970</v>
      </c>
      <c r="F260"/>
      <c r="I260"/>
      <c r="L260" t="s">
        <v>5447</v>
      </c>
    </row>
    <row r="261" spans="1:14" x14ac:dyDescent="0.2">
      <c r="A261"/>
      <c r="B261" s="104" t="s">
        <v>599</v>
      </c>
      <c r="C261" s="16" t="s">
        <v>3207</v>
      </c>
      <c r="D261">
        <v>1970</v>
      </c>
      <c r="F261"/>
      <c r="I261"/>
    </row>
    <row r="262" spans="1:14" x14ac:dyDescent="0.2">
      <c r="A262" s="1">
        <f>A260+1</f>
        <v>244</v>
      </c>
      <c r="B262" s="16" t="s">
        <v>599</v>
      </c>
      <c r="C262" s="16" t="s">
        <v>1402</v>
      </c>
      <c r="D262">
        <v>1972</v>
      </c>
      <c r="F262" s="16" t="s">
        <v>1403</v>
      </c>
      <c r="G262" t="s">
        <v>1404</v>
      </c>
      <c r="H262" t="s">
        <v>1405</v>
      </c>
      <c r="I262" s="16" t="s">
        <v>1406</v>
      </c>
      <c r="J262" t="s">
        <v>1407</v>
      </c>
      <c r="L262" t="s">
        <v>1408</v>
      </c>
      <c r="M262" t="s">
        <v>1409</v>
      </c>
      <c r="N262" t="s">
        <v>1410</v>
      </c>
    </row>
    <row r="263" spans="1:14" x14ac:dyDescent="0.2">
      <c r="A263" s="1">
        <f>A262+1</f>
        <v>245</v>
      </c>
      <c r="B263" s="16" t="s">
        <v>599</v>
      </c>
      <c r="C263" s="16" t="s">
        <v>1402</v>
      </c>
      <c r="D263">
        <v>1972</v>
      </c>
      <c r="F263" s="16" t="s">
        <v>1403</v>
      </c>
      <c r="G263" t="s">
        <v>3649</v>
      </c>
      <c r="H263" t="s">
        <v>17</v>
      </c>
      <c r="I263" s="16" t="s">
        <v>900</v>
      </c>
      <c r="J263" t="s">
        <v>3650</v>
      </c>
      <c r="L263" t="s">
        <v>1408</v>
      </c>
      <c r="M263" t="s">
        <v>3651</v>
      </c>
      <c r="N263" t="s">
        <v>3652</v>
      </c>
    </row>
    <row r="264" spans="1:14" x14ac:dyDescent="0.2">
      <c r="A264" s="1">
        <f>A263+1</f>
        <v>246</v>
      </c>
      <c r="B264" s="16" t="s">
        <v>599</v>
      </c>
      <c r="C264" s="16" t="s">
        <v>2544</v>
      </c>
      <c r="D264">
        <v>1972</v>
      </c>
      <c r="F264" s="16" t="s">
        <v>1403</v>
      </c>
      <c r="G264" s="66" t="s">
        <v>2545</v>
      </c>
      <c r="H264" t="s">
        <v>32</v>
      </c>
      <c r="I264"/>
      <c r="M264" t="s">
        <v>2546</v>
      </c>
    </row>
    <row r="265" spans="1:14" x14ac:dyDescent="0.2">
      <c r="A265"/>
      <c r="B265" s="104" t="s">
        <v>599</v>
      </c>
      <c r="C265" s="16" t="s">
        <v>3075</v>
      </c>
      <c r="D265">
        <v>1997</v>
      </c>
      <c r="F265"/>
      <c r="G265" s="16" t="s">
        <v>3076</v>
      </c>
      <c r="H265" t="s">
        <v>3077</v>
      </c>
      <c r="I265"/>
      <c r="M265" t="s">
        <v>3078</v>
      </c>
      <c r="N265" t="s">
        <v>3079</v>
      </c>
    </row>
    <row r="266" spans="1:14" x14ac:dyDescent="0.2">
      <c r="A266" s="1">
        <f>A264+1</f>
        <v>247</v>
      </c>
      <c r="B266" s="16" t="s">
        <v>599</v>
      </c>
      <c r="C266" s="16" t="s">
        <v>2547</v>
      </c>
      <c r="D266">
        <v>1972</v>
      </c>
      <c r="F266" s="16" t="s">
        <v>1403</v>
      </c>
      <c r="G266" s="66" t="s">
        <v>2548</v>
      </c>
      <c r="I266"/>
    </row>
    <row r="267" spans="1:14" x14ac:dyDescent="0.2">
      <c r="A267" s="1">
        <f t="shared" ref="A267:A277" si="11">A266+1</f>
        <v>248</v>
      </c>
      <c r="B267" s="16" t="s">
        <v>599</v>
      </c>
      <c r="C267" s="16" t="s">
        <v>4918</v>
      </c>
      <c r="D267">
        <v>1972</v>
      </c>
      <c r="F267"/>
      <c r="I267"/>
      <c r="J267" t="s">
        <v>4919</v>
      </c>
    </row>
    <row r="268" spans="1:14" x14ac:dyDescent="0.2">
      <c r="A268" s="1">
        <f t="shared" si="11"/>
        <v>249</v>
      </c>
      <c r="B268" s="128" t="s">
        <v>599</v>
      </c>
      <c r="C268" s="16" t="s">
        <v>1931</v>
      </c>
      <c r="D268">
        <v>1984</v>
      </c>
      <c r="F268" s="16" t="s">
        <v>1932</v>
      </c>
      <c r="G268" s="16" t="s">
        <v>1933</v>
      </c>
      <c r="H268" t="s">
        <v>32</v>
      </c>
      <c r="I268" s="16" t="s">
        <v>681</v>
      </c>
      <c r="J268" s="16" t="s">
        <v>1934</v>
      </c>
      <c r="L268" t="s">
        <v>1935</v>
      </c>
      <c r="M268" t="s">
        <v>1936</v>
      </c>
      <c r="N268" t="s">
        <v>1937</v>
      </c>
    </row>
    <row r="269" spans="1:14" x14ac:dyDescent="0.2">
      <c r="A269" s="1">
        <f t="shared" si="11"/>
        <v>250</v>
      </c>
      <c r="B269" s="16" t="s">
        <v>599</v>
      </c>
      <c r="C269" s="16" t="s">
        <v>1931</v>
      </c>
      <c r="D269">
        <v>1984</v>
      </c>
      <c r="F269" s="16" t="s">
        <v>41</v>
      </c>
      <c r="G269" s="66" t="s">
        <v>2549</v>
      </c>
      <c r="H269" t="s">
        <v>64</v>
      </c>
      <c r="I269"/>
      <c r="M269" t="s">
        <v>2550</v>
      </c>
    </row>
    <row r="270" spans="1:14" x14ac:dyDescent="0.2">
      <c r="A270" s="1">
        <f t="shared" si="11"/>
        <v>251</v>
      </c>
      <c r="B270" s="16" t="s">
        <v>599</v>
      </c>
      <c r="C270" s="16" t="s">
        <v>1931</v>
      </c>
      <c r="D270">
        <v>1984</v>
      </c>
      <c r="F270"/>
      <c r="I270"/>
    </row>
    <row r="271" spans="1:14" x14ac:dyDescent="0.2">
      <c r="A271" s="1">
        <f t="shared" si="11"/>
        <v>252</v>
      </c>
      <c r="B271" s="16" t="s">
        <v>599</v>
      </c>
      <c r="C271" s="16" t="s">
        <v>2551</v>
      </c>
      <c r="D271">
        <v>1974</v>
      </c>
      <c r="F271" s="16" t="s">
        <v>1403</v>
      </c>
      <c r="G271" s="66" t="s">
        <v>2552</v>
      </c>
      <c r="H271" t="s">
        <v>17</v>
      </c>
      <c r="I271"/>
      <c r="M271" t="s">
        <v>2553</v>
      </c>
    </row>
    <row r="272" spans="1:14" x14ac:dyDescent="0.2">
      <c r="A272" s="1">
        <f t="shared" si="11"/>
        <v>253</v>
      </c>
      <c r="B272" s="16" t="s">
        <v>599</v>
      </c>
      <c r="C272" s="16" t="s">
        <v>2551</v>
      </c>
      <c r="D272">
        <v>1975</v>
      </c>
      <c r="F272"/>
      <c r="I272"/>
    </row>
    <row r="273" spans="1:14" x14ac:dyDescent="0.2">
      <c r="A273" s="1">
        <f t="shared" si="11"/>
        <v>254</v>
      </c>
      <c r="B273" s="16" t="s">
        <v>599</v>
      </c>
      <c r="C273" s="16" t="s">
        <v>3640</v>
      </c>
      <c r="D273">
        <v>1968</v>
      </c>
      <c r="F273" s="16" t="s">
        <v>3641</v>
      </c>
      <c r="G273" s="16" t="s">
        <v>3642</v>
      </c>
      <c r="H273" t="s">
        <v>17</v>
      </c>
      <c r="I273" s="16" t="s">
        <v>900</v>
      </c>
      <c r="J273" t="s">
        <v>3643</v>
      </c>
      <c r="L273" t="s">
        <v>3644</v>
      </c>
      <c r="M273" t="s">
        <v>3645</v>
      </c>
      <c r="N273" t="s">
        <v>3646</v>
      </c>
    </row>
    <row r="274" spans="1:14" x14ac:dyDescent="0.2">
      <c r="A274" s="1">
        <f t="shared" si="11"/>
        <v>255</v>
      </c>
      <c r="B274" s="16" t="s">
        <v>599</v>
      </c>
      <c r="C274" s="16" t="s">
        <v>2554</v>
      </c>
      <c r="D274">
        <v>1987</v>
      </c>
      <c r="F274" s="16"/>
      <c r="G274" s="66" t="s">
        <v>2555</v>
      </c>
      <c r="H274" t="s">
        <v>64</v>
      </c>
      <c r="I274"/>
      <c r="M274" t="s">
        <v>2556</v>
      </c>
    </row>
    <row r="275" spans="1:14" x14ac:dyDescent="0.2">
      <c r="A275" s="1">
        <f t="shared" si="11"/>
        <v>256</v>
      </c>
      <c r="B275" s="16" t="s">
        <v>599</v>
      </c>
      <c r="C275" s="16" t="s">
        <v>2554</v>
      </c>
      <c r="D275">
        <v>1987</v>
      </c>
      <c r="F275"/>
      <c r="I275" s="16" t="s">
        <v>439</v>
      </c>
      <c r="L275" t="s">
        <v>4207</v>
      </c>
    </row>
    <row r="276" spans="1:14" x14ac:dyDescent="0.2">
      <c r="A276" s="1">
        <f t="shared" si="11"/>
        <v>257</v>
      </c>
      <c r="B276" s="16" t="s">
        <v>599</v>
      </c>
      <c r="C276" s="16" t="s">
        <v>2557</v>
      </c>
      <c r="D276">
        <v>1973</v>
      </c>
      <c r="F276" s="16" t="s">
        <v>1403</v>
      </c>
      <c r="G276" s="66" t="s">
        <v>2558</v>
      </c>
      <c r="H276" t="s">
        <v>997</v>
      </c>
      <c r="I276"/>
      <c r="M276" t="s">
        <v>2559</v>
      </c>
    </row>
    <row r="277" spans="1:14" x14ac:dyDescent="0.2">
      <c r="A277" s="1">
        <f t="shared" si="11"/>
        <v>258</v>
      </c>
      <c r="B277" s="16" t="s">
        <v>599</v>
      </c>
      <c r="C277" s="16" t="s">
        <v>2557</v>
      </c>
      <c r="D277">
        <v>1973</v>
      </c>
      <c r="F277"/>
      <c r="H277" t="s">
        <v>123</v>
      </c>
      <c r="I277"/>
    </row>
    <row r="278" spans="1:14" x14ac:dyDescent="0.2">
      <c r="A278"/>
      <c r="B278" s="104" t="s">
        <v>599</v>
      </c>
      <c r="C278" s="16" t="s">
        <v>3208</v>
      </c>
      <c r="D278">
        <v>1973</v>
      </c>
      <c r="F278"/>
      <c r="I278"/>
    </row>
    <row r="279" spans="1:14" x14ac:dyDescent="0.2">
      <c r="A279" s="1">
        <f>A277+1</f>
        <v>259</v>
      </c>
      <c r="B279" s="16" t="s">
        <v>2560</v>
      </c>
      <c r="C279" s="16" t="s">
        <v>2561</v>
      </c>
      <c r="D279" s="2">
        <v>1981</v>
      </c>
      <c r="F279"/>
      <c r="G279" s="66"/>
      <c r="I279"/>
      <c r="M279" t="s">
        <v>2562</v>
      </c>
      <c r="N279" t="s">
        <v>2563</v>
      </c>
    </row>
    <row r="280" spans="1:14" x14ac:dyDescent="0.2">
      <c r="A280" s="1">
        <f t="shared" ref="A280:A286" si="12">A279+1</f>
        <v>260</v>
      </c>
      <c r="B280" s="16" t="s">
        <v>2560</v>
      </c>
      <c r="C280" s="16" t="s">
        <v>2564</v>
      </c>
      <c r="D280">
        <v>1987</v>
      </c>
      <c r="F280" s="16" t="s">
        <v>75</v>
      </c>
      <c r="G280" s="66" t="s">
        <v>2565</v>
      </c>
      <c r="H280" t="s">
        <v>32</v>
      </c>
      <c r="I280"/>
      <c r="M280" t="s">
        <v>2566</v>
      </c>
      <c r="N280" t="s">
        <v>2567</v>
      </c>
    </row>
    <row r="281" spans="1:14" x14ac:dyDescent="0.2">
      <c r="A281" s="1">
        <f t="shared" si="12"/>
        <v>261</v>
      </c>
      <c r="B281" s="16" t="s">
        <v>2560</v>
      </c>
      <c r="C281" s="16" t="s">
        <v>2564</v>
      </c>
      <c r="D281">
        <v>1987</v>
      </c>
      <c r="F281"/>
      <c r="G281" s="68"/>
      <c r="I281"/>
      <c r="L281" t="s">
        <v>3081</v>
      </c>
    </row>
    <row r="282" spans="1:14" x14ac:dyDescent="0.2">
      <c r="A282" s="1">
        <f t="shared" si="12"/>
        <v>262</v>
      </c>
      <c r="B282" s="16" t="s">
        <v>2560</v>
      </c>
      <c r="C282" s="16" t="s">
        <v>3080</v>
      </c>
      <c r="D282">
        <v>1980</v>
      </c>
      <c r="F282"/>
      <c r="G282" s="68"/>
      <c r="I282"/>
    </row>
    <row r="283" spans="1:14" x14ac:dyDescent="0.2">
      <c r="A283" s="1">
        <f t="shared" si="12"/>
        <v>263</v>
      </c>
      <c r="B283" s="16" t="s">
        <v>2560</v>
      </c>
      <c r="C283" s="16" t="s">
        <v>3080</v>
      </c>
      <c r="D283">
        <v>1980</v>
      </c>
      <c r="F283"/>
      <c r="I283" s="16" t="s">
        <v>1880</v>
      </c>
      <c r="L283" t="s">
        <v>4530</v>
      </c>
    </row>
    <row r="284" spans="1:14" x14ac:dyDescent="0.2">
      <c r="A284" s="1">
        <f t="shared" si="12"/>
        <v>264</v>
      </c>
      <c r="B284" s="16" t="s">
        <v>2560</v>
      </c>
      <c r="C284" s="106" t="s">
        <v>4673</v>
      </c>
      <c r="D284">
        <v>1983</v>
      </c>
      <c r="F284"/>
      <c r="I284" s="16" t="s">
        <v>931</v>
      </c>
      <c r="L284" t="s">
        <v>4674</v>
      </c>
    </row>
    <row r="285" spans="1:14" x14ac:dyDescent="0.2">
      <c r="A285" s="1">
        <f t="shared" si="12"/>
        <v>265</v>
      </c>
      <c r="B285" s="16" t="s">
        <v>1494</v>
      </c>
      <c r="C285" s="16" t="s">
        <v>4208</v>
      </c>
      <c r="D285">
        <v>1988</v>
      </c>
      <c r="F285"/>
      <c r="I285" s="16" t="s">
        <v>2929</v>
      </c>
    </row>
    <row r="286" spans="1:14" x14ac:dyDescent="0.2">
      <c r="A286" s="1">
        <f t="shared" si="12"/>
        <v>266</v>
      </c>
      <c r="B286" s="16" t="s">
        <v>3426</v>
      </c>
      <c r="C286" s="16" t="s">
        <v>3431</v>
      </c>
      <c r="D286">
        <v>1985</v>
      </c>
      <c r="F286" s="16" t="s">
        <v>3428</v>
      </c>
      <c r="G286" t="s">
        <v>3432</v>
      </c>
      <c r="H286" t="s">
        <v>202</v>
      </c>
      <c r="I286" s="16" t="s">
        <v>958</v>
      </c>
      <c r="J286" t="s">
        <v>959</v>
      </c>
    </row>
    <row r="287" spans="1:14" x14ac:dyDescent="0.2">
      <c r="A287"/>
      <c r="B287" s="104" t="s">
        <v>1494</v>
      </c>
      <c r="C287" s="16" t="s">
        <v>4756</v>
      </c>
      <c r="F287"/>
      <c r="I287"/>
    </row>
    <row r="288" spans="1:14" x14ac:dyDescent="0.2">
      <c r="A288" s="1">
        <f>A286+1</f>
        <v>267</v>
      </c>
      <c r="B288" s="16" t="s">
        <v>1494</v>
      </c>
      <c r="C288" s="16" t="s">
        <v>1495</v>
      </c>
      <c r="D288">
        <v>1984</v>
      </c>
      <c r="F288"/>
      <c r="G288" t="s">
        <v>1496</v>
      </c>
      <c r="I288"/>
    </row>
    <row r="289" spans="1:14" x14ac:dyDescent="0.2">
      <c r="A289" s="1">
        <f>A288+1</f>
        <v>268</v>
      </c>
      <c r="B289" s="16" t="s">
        <v>1494</v>
      </c>
      <c r="C289" s="16" t="s">
        <v>2950</v>
      </c>
      <c r="D289" s="2">
        <v>1984</v>
      </c>
      <c r="F289" s="16" t="s">
        <v>2951</v>
      </c>
      <c r="G289" t="s">
        <v>2952</v>
      </c>
      <c r="H289" t="s">
        <v>2953</v>
      </c>
      <c r="I289" s="16" t="s">
        <v>18</v>
      </c>
      <c r="L289" t="s">
        <v>2954</v>
      </c>
    </row>
    <row r="290" spans="1:14" x14ac:dyDescent="0.2">
      <c r="A290" s="1">
        <f>A289+1</f>
        <v>269</v>
      </c>
      <c r="B290" s="16" t="s">
        <v>3426</v>
      </c>
      <c r="C290" s="16" t="s">
        <v>3427</v>
      </c>
      <c r="D290">
        <v>1981</v>
      </c>
      <c r="F290" s="16" t="s">
        <v>3428</v>
      </c>
      <c r="G290" t="s">
        <v>3429</v>
      </c>
      <c r="H290" t="s">
        <v>163</v>
      </c>
      <c r="I290" s="16" t="s">
        <v>1022</v>
      </c>
      <c r="J290" t="s">
        <v>3430</v>
      </c>
    </row>
    <row r="291" spans="1:14" x14ac:dyDescent="0.2">
      <c r="A291" s="1">
        <f>A290+1</f>
        <v>270</v>
      </c>
      <c r="B291" s="16" t="s">
        <v>925</v>
      </c>
      <c r="C291" s="16" t="s">
        <v>929</v>
      </c>
      <c r="D291">
        <v>1977</v>
      </c>
      <c r="F291" s="16" t="s">
        <v>75</v>
      </c>
      <c r="G291" s="68" t="s">
        <v>930</v>
      </c>
      <c r="H291" t="s">
        <v>123</v>
      </c>
      <c r="I291" s="16" t="s">
        <v>931</v>
      </c>
      <c r="J291" s="16"/>
      <c r="L291" t="s">
        <v>932</v>
      </c>
      <c r="M291" t="s">
        <v>932</v>
      </c>
    </row>
    <row r="292" spans="1:14" x14ac:dyDescent="0.2">
      <c r="A292" s="1">
        <f>A291+1</f>
        <v>271</v>
      </c>
      <c r="B292" s="16" t="s">
        <v>925</v>
      </c>
      <c r="C292" s="16" t="s">
        <v>229</v>
      </c>
      <c r="D292">
        <v>1974</v>
      </c>
      <c r="F292" s="16" t="s">
        <v>75</v>
      </c>
      <c r="G292" s="66" t="s">
        <v>926</v>
      </c>
      <c r="H292" t="s">
        <v>123</v>
      </c>
      <c r="I292" s="16" t="s">
        <v>900</v>
      </c>
      <c r="J292" t="s">
        <v>927</v>
      </c>
      <c r="L292" t="s">
        <v>928</v>
      </c>
      <c r="M292" t="s">
        <v>928</v>
      </c>
    </row>
    <row r="293" spans="1:14" ht="15" x14ac:dyDescent="0.25">
      <c r="A293"/>
      <c r="B293" s="102" t="s">
        <v>1215</v>
      </c>
      <c r="C293" s="116" t="s">
        <v>1216</v>
      </c>
      <c r="D293" s="2">
        <v>2003</v>
      </c>
      <c r="F293"/>
      <c r="I293"/>
    </row>
    <row r="294" spans="1:14" x14ac:dyDescent="0.2">
      <c r="A294" s="1">
        <f>A292+1</f>
        <v>272</v>
      </c>
      <c r="B294" s="16" t="s">
        <v>1359</v>
      </c>
      <c r="C294" s="16" t="s">
        <v>2568</v>
      </c>
      <c r="D294">
        <v>1987</v>
      </c>
      <c r="F294" s="16" t="s">
        <v>133</v>
      </c>
      <c r="G294" t="s">
        <v>2569</v>
      </c>
      <c r="H294" t="s">
        <v>32</v>
      </c>
      <c r="I294" s="16" t="s">
        <v>18</v>
      </c>
      <c r="J294" t="s">
        <v>3925</v>
      </c>
      <c r="L294" t="s">
        <v>2571</v>
      </c>
      <c r="M294" t="s">
        <v>2572</v>
      </c>
      <c r="N294" t="s">
        <v>4302</v>
      </c>
    </row>
    <row r="295" spans="1:14" x14ac:dyDescent="0.2">
      <c r="A295" s="1">
        <f t="shared" ref="A295:A303" si="13">A294+1</f>
        <v>273</v>
      </c>
      <c r="B295" s="16" t="s">
        <v>1359</v>
      </c>
      <c r="C295" s="16" t="s">
        <v>4294</v>
      </c>
      <c r="D295">
        <v>1983</v>
      </c>
      <c r="F295" s="16" t="s">
        <v>75</v>
      </c>
      <c r="G295" t="s">
        <v>4295</v>
      </c>
      <c r="H295" t="s">
        <v>32</v>
      </c>
      <c r="I295" s="16" t="s">
        <v>2394</v>
      </c>
      <c r="J295" t="s">
        <v>4296</v>
      </c>
      <c r="L295" t="s">
        <v>4297</v>
      </c>
      <c r="M295" t="s">
        <v>4298</v>
      </c>
      <c r="N295" t="s">
        <v>4299</v>
      </c>
    </row>
    <row r="296" spans="1:14" x14ac:dyDescent="0.2">
      <c r="A296" s="1">
        <f t="shared" si="13"/>
        <v>274</v>
      </c>
      <c r="B296" s="16" t="s">
        <v>1359</v>
      </c>
      <c r="C296" s="16" t="s">
        <v>4675</v>
      </c>
      <c r="D296">
        <v>1987</v>
      </c>
      <c r="F296"/>
      <c r="I296" s="16" t="s">
        <v>632</v>
      </c>
      <c r="J296" t="s">
        <v>4676</v>
      </c>
    </row>
    <row r="297" spans="1:14" x14ac:dyDescent="0.2">
      <c r="A297" s="1">
        <f t="shared" si="13"/>
        <v>275</v>
      </c>
      <c r="B297" s="16" t="s">
        <v>1359</v>
      </c>
      <c r="C297" s="16" t="s">
        <v>1360</v>
      </c>
      <c r="D297">
        <v>1985</v>
      </c>
      <c r="F297" s="16" t="s">
        <v>1238</v>
      </c>
      <c r="G297" t="s">
        <v>1361</v>
      </c>
      <c r="H297" t="s">
        <v>32</v>
      </c>
      <c r="I297" s="16" t="s">
        <v>18</v>
      </c>
      <c r="L297" t="s">
        <v>1362</v>
      </c>
      <c r="M297" t="s">
        <v>1363</v>
      </c>
      <c r="N297" t="s">
        <v>1364</v>
      </c>
    </row>
    <row r="298" spans="1:14" x14ac:dyDescent="0.2">
      <c r="A298" s="1">
        <f t="shared" si="13"/>
        <v>276</v>
      </c>
      <c r="B298" s="16" t="s">
        <v>1359</v>
      </c>
      <c r="C298" s="16" t="s">
        <v>2573</v>
      </c>
      <c r="D298" s="2">
        <v>1985</v>
      </c>
      <c r="F298" s="16" t="s">
        <v>133</v>
      </c>
      <c r="G298" s="66" t="s">
        <v>2574</v>
      </c>
      <c r="I298"/>
      <c r="L298" t="s">
        <v>1362</v>
      </c>
      <c r="M298" t="s">
        <v>1363</v>
      </c>
      <c r="N298" t="s">
        <v>1364</v>
      </c>
    </row>
    <row r="299" spans="1:14" x14ac:dyDescent="0.2">
      <c r="A299" s="1">
        <f t="shared" si="13"/>
        <v>277</v>
      </c>
      <c r="B299" s="16" t="s">
        <v>1359</v>
      </c>
      <c r="C299" s="16" t="s">
        <v>2575</v>
      </c>
      <c r="D299">
        <v>1984</v>
      </c>
      <c r="F299" s="16" t="s">
        <v>133</v>
      </c>
      <c r="G299" s="66" t="s">
        <v>2576</v>
      </c>
      <c r="H299" t="s">
        <v>32</v>
      </c>
      <c r="I299"/>
      <c r="L299" t="s">
        <v>2577</v>
      </c>
      <c r="M299" t="s">
        <v>2578</v>
      </c>
    </row>
    <row r="300" spans="1:14" x14ac:dyDescent="0.2">
      <c r="A300" s="1">
        <f t="shared" si="13"/>
        <v>278</v>
      </c>
      <c r="B300" s="16" t="s">
        <v>1359</v>
      </c>
      <c r="C300" s="16" t="s">
        <v>2575</v>
      </c>
      <c r="D300">
        <v>1984</v>
      </c>
      <c r="F300" s="16" t="s">
        <v>133</v>
      </c>
      <c r="G300" t="s">
        <v>2576</v>
      </c>
      <c r="H300" s="2" t="s">
        <v>32</v>
      </c>
      <c r="I300" s="16" t="s">
        <v>439</v>
      </c>
      <c r="J300" t="s">
        <v>4300</v>
      </c>
      <c r="L300" t="s">
        <v>2577</v>
      </c>
      <c r="M300" t="s">
        <v>2578</v>
      </c>
      <c r="N300" t="s">
        <v>4301</v>
      </c>
    </row>
    <row r="301" spans="1:14" x14ac:dyDescent="0.2">
      <c r="A301" s="1">
        <f t="shared" si="13"/>
        <v>279</v>
      </c>
      <c r="B301" s="16" t="s">
        <v>131</v>
      </c>
      <c r="C301" s="16" t="s">
        <v>136</v>
      </c>
      <c r="D301">
        <v>1985</v>
      </c>
      <c r="F301"/>
      <c r="I301" s="16" t="s">
        <v>632</v>
      </c>
    </row>
    <row r="302" spans="1:14" x14ac:dyDescent="0.2">
      <c r="A302" s="1">
        <f t="shared" si="13"/>
        <v>280</v>
      </c>
      <c r="B302" s="16" t="s">
        <v>1497</v>
      </c>
      <c r="C302" s="16" t="s">
        <v>1498</v>
      </c>
      <c r="D302">
        <v>1980</v>
      </c>
      <c r="F302"/>
      <c r="G302" t="s">
        <v>1499</v>
      </c>
      <c r="H302" t="s">
        <v>123</v>
      </c>
      <c r="I302"/>
      <c r="L302" t="s">
        <v>1500</v>
      </c>
      <c r="M302" t="s">
        <v>1501</v>
      </c>
      <c r="N302" t="s">
        <v>1502</v>
      </c>
    </row>
    <row r="303" spans="1:14" x14ac:dyDescent="0.2">
      <c r="A303" s="1">
        <f t="shared" si="13"/>
        <v>281</v>
      </c>
      <c r="B303" s="16" t="s">
        <v>131</v>
      </c>
      <c r="C303" s="16" t="s">
        <v>229</v>
      </c>
      <c r="D303">
        <v>1978</v>
      </c>
      <c r="F303" s="16" t="s">
        <v>133</v>
      </c>
      <c r="G303" s="71" t="s">
        <v>5363</v>
      </c>
      <c r="H303" t="s">
        <v>32</v>
      </c>
      <c r="I303" s="16" t="s">
        <v>5364</v>
      </c>
      <c r="J303" t="s">
        <v>5365</v>
      </c>
      <c r="L303" t="s">
        <v>5366</v>
      </c>
    </row>
    <row r="304" spans="1:14" x14ac:dyDescent="0.2">
      <c r="A304"/>
      <c r="B304" s="104" t="s">
        <v>1110</v>
      </c>
      <c r="C304" s="23" t="s">
        <v>1191</v>
      </c>
      <c r="D304" s="58"/>
      <c r="F304"/>
      <c r="G304" s="71"/>
      <c r="H304" s="71"/>
      <c r="I304" s="106"/>
      <c r="J304" s="2"/>
      <c r="K304" s="2"/>
      <c r="L304" s="17"/>
      <c r="M304" s="2"/>
      <c r="N304" s="2"/>
    </row>
    <row r="305" spans="1:15" x14ac:dyDescent="0.2">
      <c r="A305"/>
      <c r="B305" s="104" t="s">
        <v>1110</v>
      </c>
      <c r="C305" s="23" t="s">
        <v>1111</v>
      </c>
      <c r="F305"/>
      <c r="G305" s="71"/>
      <c r="H305" s="71"/>
      <c r="I305" s="106"/>
      <c r="J305" s="2"/>
      <c r="K305" s="2"/>
      <c r="L305" s="17"/>
      <c r="O305" s="107">
        <v>2.55324074074074E-2</v>
      </c>
    </row>
    <row r="306" spans="1:15" x14ac:dyDescent="0.2">
      <c r="A306" s="1">
        <f>A303+1</f>
        <v>282</v>
      </c>
      <c r="B306" s="16" t="s">
        <v>2339</v>
      </c>
      <c r="C306" s="16" t="s">
        <v>3509</v>
      </c>
      <c r="D306">
        <v>1990</v>
      </c>
      <c r="F306"/>
      <c r="I306" s="16" t="s">
        <v>18</v>
      </c>
      <c r="J306" t="s">
        <v>3510</v>
      </c>
    </row>
    <row r="307" spans="1:15" x14ac:dyDescent="0.2">
      <c r="A307" s="1">
        <f t="shared" ref="A307:A313" si="14">A306+1</f>
        <v>283</v>
      </c>
      <c r="B307" s="16" t="s">
        <v>2339</v>
      </c>
      <c r="C307" s="16" t="s">
        <v>2340</v>
      </c>
      <c r="D307">
        <v>1991</v>
      </c>
      <c r="F307"/>
      <c r="I307"/>
    </row>
    <row r="308" spans="1:15" x14ac:dyDescent="0.2">
      <c r="A308" s="1">
        <f t="shared" si="14"/>
        <v>284</v>
      </c>
      <c r="B308" s="16" t="s">
        <v>4585</v>
      </c>
      <c r="C308" s="16" t="s">
        <v>4586</v>
      </c>
      <c r="D308">
        <v>1990</v>
      </c>
      <c r="F308"/>
      <c r="I308" s="16" t="s">
        <v>18</v>
      </c>
    </row>
    <row r="309" spans="1:15" x14ac:dyDescent="0.2">
      <c r="A309" s="1">
        <f t="shared" si="14"/>
        <v>285</v>
      </c>
      <c r="B309" s="16" t="s">
        <v>939</v>
      </c>
      <c r="C309" s="16" t="s">
        <v>2336</v>
      </c>
      <c r="D309">
        <v>1990</v>
      </c>
      <c r="F309"/>
      <c r="I309"/>
      <c r="L309" t="s">
        <v>2337</v>
      </c>
      <c r="M309" t="s">
        <v>2338</v>
      </c>
    </row>
    <row r="310" spans="1:15" x14ac:dyDescent="0.2">
      <c r="A310" s="1">
        <f t="shared" si="14"/>
        <v>286</v>
      </c>
      <c r="B310" s="16" t="s">
        <v>5151</v>
      </c>
      <c r="C310" s="16" t="s">
        <v>5152</v>
      </c>
      <c r="D310" s="2">
        <v>1976</v>
      </c>
      <c r="F310" s="16"/>
      <c r="G310" s="2"/>
      <c r="H310" s="2"/>
      <c r="I310" s="16"/>
      <c r="J310" s="2"/>
      <c r="K310" s="2"/>
      <c r="L310" s="2" t="s">
        <v>614</v>
      </c>
      <c r="M310" s="2"/>
    </row>
    <row r="311" spans="1:15" x14ac:dyDescent="0.2">
      <c r="A311" s="1">
        <f t="shared" si="14"/>
        <v>287</v>
      </c>
      <c r="B311" s="16" t="s">
        <v>5151</v>
      </c>
      <c r="C311" s="16" t="s">
        <v>615</v>
      </c>
      <c r="D311" s="2">
        <v>1975</v>
      </c>
      <c r="F311" s="16"/>
      <c r="G311" s="2"/>
      <c r="H311" s="2"/>
      <c r="I311" s="16"/>
      <c r="J311" s="2"/>
      <c r="K311" s="2"/>
      <c r="L311" s="2" t="s">
        <v>620</v>
      </c>
      <c r="M311" s="2"/>
    </row>
    <row r="312" spans="1:15" x14ac:dyDescent="0.2">
      <c r="A312" s="1">
        <f t="shared" si="14"/>
        <v>288</v>
      </c>
      <c r="B312" s="16" t="s">
        <v>624</v>
      </c>
      <c r="C312" s="16" t="s">
        <v>5147</v>
      </c>
      <c r="D312" s="2">
        <v>1971</v>
      </c>
      <c r="F312" s="16"/>
      <c r="G312" s="2"/>
      <c r="H312" s="2"/>
      <c r="I312" s="16"/>
      <c r="J312" s="2"/>
      <c r="K312" s="2"/>
      <c r="L312" s="2" t="s">
        <v>5148</v>
      </c>
      <c r="M312" s="2"/>
    </row>
    <row r="313" spans="1:15" x14ac:dyDescent="0.2">
      <c r="A313" s="1">
        <f t="shared" si="14"/>
        <v>289</v>
      </c>
      <c r="B313" s="16" t="s">
        <v>624</v>
      </c>
      <c r="C313" s="16" t="s">
        <v>5149</v>
      </c>
      <c r="D313" s="2">
        <v>1972</v>
      </c>
      <c r="F313" s="16"/>
      <c r="G313" s="2"/>
      <c r="H313" s="2"/>
      <c r="I313" s="16"/>
      <c r="J313" s="2"/>
      <c r="K313" s="2"/>
      <c r="L313" s="2" t="s">
        <v>5150</v>
      </c>
      <c r="M313" s="2"/>
    </row>
    <row r="314" spans="1:15" x14ac:dyDescent="0.2">
      <c r="A314"/>
      <c r="B314" s="104" t="s">
        <v>2139</v>
      </c>
      <c r="C314" s="16" t="s">
        <v>4757</v>
      </c>
      <c r="F314"/>
      <c r="I314"/>
    </row>
    <row r="315" spans="1:15" x14ac:dyDescent="0.2">
      <c r="A315"/>
      <c r="B315" s="104" t="s">
        <v>2139</v>
      </c>
      <c r="C315" s="16" t="s">
        <v>4845</v>
      </c>
      <c r="D315">
        <v>1993</v>
      </c>
      <c r="F315"/>
      <c r="I315"/>
    </row>
    <row r="316" spans="1:15" x14ac:dyDescent="0.2">
      <c r="A316"/>
      <c r="B316" s="104" t="s">
        <v>2139</v>
      </c>
      <c r="C316" s="16" t="s">
        <v>4846</v>
      </c>
      <c r="D316">
        <v>2003</v>
      </c>
      <c r="F316"/>
      <c r="I316"/>
    </row>
    <row r="317" spans="1:15" x14ac:dyDescent="0.2">
      <c r="A317"/>
      <c r="B317" s="104" t="s">
        <v>2139</v>
      </c>
      <c r="C317" s="16" t="s">
        <v>4848</v>
      </c>
      <c r="D317">
        <v>2005</v>
      </c>
      <c r="F317"/>
      <c r="I317"/>
    </row>
    <row r="318" spans="1:15" x14ac:dyDescent="0.2">
      <c r="A318"/>
      <c r="B318" s="104" t="s">
        <v>2139</v>
      </c>
      <c r="C318" s="16" t="s">
        <v>4847</v>
      </c>
      <c r="D318">
        <v>2003</v>
      </c>
      <c r="F318"/>
      <c r="I318"/>
    </row>
    <row r="319" spans="1:15" x14ac:dyDescent="0.2">
      <c r="A319" s="1">
        <f>A313+1</f>
        <v>290</v>
      </c>
      <c r="B319" s="16" t="s">
        <v>4176</v>
      </c>
      <c r="C319" s="16" t="s">
        <v>4177</v>
      </c>
      <c r="D319">
        <v>1987</v>
      </c>
      <c r="F319" s="16" t="s">
        <v>30</v>
      </c>
      <c r="G319" s="16" t="s">
        <v>4178</v>
      </c>
      <c r="I319" s="16" t="s">
        <v>4179</v>
      </c>
      <c r="J319" t="s">
        <v>4180</v>
      </c>
    </row>
    <row r="320" spans="1:15" x14ac:dyDescent="0.2">
      <c r="A320" s="1">
        <f t="shared" ref="A320:A351" si="15">A319+1</f>
        <v>291</v>
      </c>
      <c r="B320" s="16" t="s">
        <v>4531</v>
      </c>
      <c r="C320" s="16" t="s">
        <v>4177</v>
      </c>
      <c r="D320">
        <v>1989</v>
      </c>
      <c r="F320" s="16" t="s">
        <v>30</v>
      </c>
      <c r="G320" t="s">
        <v>4532</v>
      </c>
      <c r="H320" t="s">
        <v>123</v>
      </c>
      <c r="I320" s="16" t="s">
        <v>2362</v>
      </c>
      <c r="J320" t="s">
        <v>4533</v>
      </c>
      <c r="L320" t="s">
        <v>4534</v>
      </c>
    </row>
    <row r="321" spans="1:14" ht="15" x14ac:dyDescent="0.2">
      <c r="A321" s="1">
        <f t="shared" si="15"/>
        <v>292</v>
      </c>
      <c r="B321" s="16" t="s">
        <v>139</v>
      </c>
      <c r="C321" s="16" t="s">
        <v>3961</v>
      </c>
      <c r="D321">
        <v>1982</v>
      </c>
      <c r="F321" s="16" t="s">
        <v>145</v>
      </c>
      <c r="G321" s="16" t="s">
        <v>3962</v>
      </c>
      <c r="H321" s="47" t="s">
        <v>32</v>
      </c>
      <c r="I321" s="16" t="s">
        <v>921</v>
      </c>
      <c r="J321" t="s">
        <v>3925</v>
      </c>
      <c r="L321" t="s">
        <v>3963</v>
      </c>
      <c r="M321" t="s">
        <v>3964</v>
      </c>
      <c r="N321" t="s">
        <v>3965</v>
      </c>
    </row>
    <row r="322" spans="1:14" x14ac:dyDescent="0.2">
      <c r="A322" s="1">
        <f t="shared" si="15"/>
        <v>293</v>
      </c>
      <c r="B322" s="16" t="s">
        <v>1641</v>
      </c>
      <c r="C322" s="16" t="s">
        <v>1642</v>
      </c>
      <c r="D322">
        <v>1976</v>
      </c>
      <c r="F322" s="16" t="s">
        <v>513</v>
      </c>
      <c r="G322" s="66" t="s">
        <v>2579</v>
      </c>
      <c r="H322" t="s">
        <v>64</v>
      </c>
      <c r="I322"/>
      <c r="L322" t="s">
        <v>1646</v>
      </c>
      <c r="M322" t="s">
        <v>2580</v>
      </c>
    </row>
    <row r="323" spans="1:14" x14ac:dyDescent="0.2">
      <c r="A323" s="1">
        <f t="shared" si="15"/>
        <v>294</v>
      </c>
      <c r="B323" s="16" t="s">
        <v>1641</v>
      </c>
      <c r="C323" s="16" t="s">
        <v>1642</v>
      </c>
      <c r="D323">
        <v>1976</v>
      </c>
      <c r="F323" s="16" t="s">
        <v>1643</v>
      </c>
      <c r="G323" s="16" t="s">
        <v>4058</v>
      </c>
      <c r="H323" t="s">
        <v>17</v>
      </c>
      <c r="I323" s="16" t="s">
        <v>3833</v>
      </c>
      <c r="J323" t="s">
        <v>1851</v>
      </c>
      <c r="L323" t="s">
        <v>4059</v>
      </c>
      <c r="M323" t="s">
        <v>4060</v>
      </c>
      <c r="N323" t="s">
        <v>4061</v>
      </c>
    </row>
    <row r="324" spans="1:14" x14ac:dyDescent="0.2">
      <c r="A324" s="1">
        <f t="shared" si="15"/>
        <v>295</v>
      </c>
      <c r="B324" s="16" t="s">
        <v>1641</v>
      </c>
      <c r="C324" s="16" t="s">
        <v>5153</v>
      </c>
      <c r="D324" s="2">
        <v>1979</v>
      </c>
      <c r="F324" s="16"/>
      <c r="G324" s="2"/>
      <c r="H324" s="2"/>
      <c r="I324" s="16"/>
      <c r="J324" s="2"/>
      <c r="K324" s="2"/>
      <c r="L324" s="2" t="s">
        <v>5154</v>
      </c>
      <c r="M324" s="2"/>
    </row>
    <row r="325" spans="1:14" x14ac:dyDescent="0.2">
      <c r="A325" s="1">
        <f t="shared" si="15"/>
        <v>296</v>
      </c>
      <c r="B325" s="16" t="s">
        <v>4156</v>
      </c>
      <c r="C325" s="16" t="s">
        <v>4157</v>
      </c>
      <c r="D325">
        <v>1979</v>
      </c>
      <c r="F325"/>
      <c r="G325" t="s">
        <v>4158</v>
      </c>
      <c r="H325" t="s">
        <v>163</v>
      </c>
      <c r="I325" s="16" t="s">
        <v>632</v>
      </c>
      <c r="L325" t="s">
        <v>4159</v>
      </c>
      <c r="M325" t="s">
        <v>4160</v>
      </c>
    </row>
    <row r="326" spans="1:14" x14ac:dyDescent="0.2">
      <c r="A326" s="1">
        <f t="shared" si="15"/>
        <v>297</v>
      </c>
      <c r="B326" s="16" t="s">
        <v>945</v>
      </c>
      <c r="C326" s="16" t="s">
        <v>946</v>
      </c>
      <c r="D326">
        <v>1987</v>
      </c>
      <c r="F326"/>
      <c r="I326" s="16" t="s">
        <v>947</v>
      </c>
    </row>
    <row r="327" spans="1:14" x14ac:dyDescent="0.2">
      <c r="A327" s="1">
        <f t="shared" si="15"/>
        <v>298</v>
      </c>
      <c r="B327" s="16" t="s">
        <v>641</v>
      </c>
      <c r="C327" s="106">
        <v>5</v>
      </c>
      <c r="D327">
        <v>1972</v>
      </c>
      <c r="F327" s="16" t="s">
        <v>644</v>
      </c>
      <c r="G327" s="66" t="s">
        <v>3653</v>
      </c>
      <c r="H327" t="s">
        <v>899</v>
      </c>
      <c r="I327" s="16" t="s">
        <v>3654</v>
      </c>
      <c r="J327" t="s">
        <v>3655</v>
      </c>
      <c r="L327" t="s">
        <v>3656</v>
      </c>
      <c r="M327" t="s">
        <v>3657</v>
      </c>
      <c r="N327" t="s">
        <v>3658</v>
      </c>
    </row>
    <row r="328" spans="1:14" x14ac:dyDescent="0.2">
      <c r="A328" s="1">
        <f t="shared" si="15"/>
        <v>299</v>
      </c>
      <c r="B328" s="128" t="s">
        <v>641</v>
      </c>
      <c r="C328" s="16" t="s">
        <v>1938</v>
      </c>
      <c r="D328">
        <v>1974</v>
      </c>
      <c r="F328" s="16" t="s">
        <v>644</v>
      </c>
      <c r="G328" s="16"/>
      <c r="H328" t="s">
        <v>899</v>
      </c>
      <c r="I328" s="16" t="s">
        <v>921</v>
      </c>
      <c r="L328" t="s">
        <v>1939</v>
      </c>
      <c r="M328" t="s">
        <v>1940</v>
      </c>
    </row>
    <row r="329" spans="1:14" x14ac:dyDescent="0.2">
      <c r="A329" s="1">
        <f t="shared" si="15"/>
        <v>300</v>
      </c>
      <c r="B329" s="16" t="s">
        <v>641</v>
      </c>
      <c r="C329" s="16" t="s">
        <v>4535</v>
      </c>
      <c r="D329">
        <v>1974</v>
      </c>
      <c r="F329"/>
      <c r="H329" t="s">
        <v>32</v>
      </c>
      <c r="I329"/>
      <c r="L329" t="s">
        <v>1939</v>
      </c>
    </row>
    <row r="330" spans="1:14" x14ac:dyDescent="0.2">
      <c r="A330" s="1">
        <f t="shared" si="15"/>
        <v>301</v>
      </c>
      <c r="B330" s="16" t="s">
        <v>5155</v>
      </c>
      <c r="C330" s="16" t="s">
        <v>5156</v>
      </c>
      <c r="D330" s="2">
        <v>1974</v>
      </c>
      <c r="F330" s="16"/>
      <c r="G330" s="2"/>
      <c r="H330" s="2"/>
      <c r="I330" s="16"/>
      <c r="J330" s="2"/>
      <c r="K330" s="2"/>
      <c r="L330" s="2" t="s">
        <v>5157</v>
      </c>
      <c r="M330" s="2"/>
    </row>
    <row r="331" spans="1:14" x14ac:dyDescent="0.2">
      <c r="A331" s="1">
        <f t="shared" si="15"/>
        <v>302</v>
      </c>
      <c r="B331" s="16" t="s">
        <v>1941</v>
      </c>
      <c r="C331" s="16" t="s">
        <v>1942</v>
      </c>
      <c r="D331">
        <v>1991</v>
      </c>
      <c r="F331" s="16" t="s">
        <v>145</v>
      </c>
      <c r="G331" s="73">
        <v>1364011</v>
      </c>
      <c r="H331" t="s">
        <v>163</v>
      </c>
      <c r="I331" s="16" t="s">
        <v>18</v>
      </c>
      <c r="J331" s="16" t="s">
        <v>1943</v>
      </c>
      <c r="L331" t="s">
        <v>1944</v>
      </c>
      <c r="M331" t="s">
        <v>1945</v>
      </c>
      <c r="N331" t="s">
        <v>1946</v>
      </c>
    </row>
    <row r="332" spans="1:14" ht="25.5" x14ac:dyDescent="0.2">
      <c r="A332" s="1">
        <f t="shared" si="15"/>
        <v>303</v>
      </c>
      <c r="B332" s="16" t="s">
        <v>2581</v>
      </c>
      <c r="C332" s="16" t="s">
        <v>2582</v>
      </c>
      <c r="D332" s="2">
        <v>1976</v>
      </c>
      <c r="F332" s="16" t="s">
        <v>2583</v>
      </c>
      <c r="G332" s="66" t="s">
        <v>2584</v>
      </c>
      <c r="H332" t="s">
        <v>997</v>
      </c>
      <c r="I332"/>
      <c r="L332" t="s">
        <v>2585</v>
      </c>
      <c r="M332" t="s">
        <v>2586</v>
      </c>
    </row>
    <row r="333" spans="1:14" x14ac:dyDescent="0.2">
      <c r="A333" s="1">
        <f t="shared" si="15"/>
        <v>304</v>
      </c>
      <c r="B333" s="16" t="s">
        <v>2581</v>
      </c>
      <c r="C333" s="16" t="s">
        <v>3849</v>
      </c>
      <c r="D333">
        <v>1976</v>
      </c>
      <c r="F333"/>
      <c r="I333" s="16" t="s">
        <v>632</v>
      </c>
      <c r="J333" s="16"/>
    </row>
    <row r="334" spans="1:14" x14ac:dyDescent="0.2">
      <c r="A334" s="1">
        <f t="shared" si="15"/>
        <v>305</v>
      </c>
      <c r="B334" s="16" t="s">
        <v>2581</v>
      </c>
      <c r="C334" s="16" t="s">
        <v>2587</v>
      </c>
      <c r="D334">
        <v>1979</v>
      </c>
      <c r="F334" s="16" t="s">
        <v>2588</v>
      </c>
      <c r="G334" s="66" t="s">
        <v>2589</v>
      </c>
      <c r="H334" t="s">
        <v>32</v>
      </c>
      <c r="I334"/>
      <c r="L334" t="s">
        <v>2590</v>
      </c>
      <c r="M334" t="s">
        <v>2591</v>
      </c>
    </row>
    <row r="335" spans="1:14" x14ac:dyDescent="0.2">
      <c r="A335" s="1">
        <f t="shared" si="15"/>
        <v>306</v>
      </c>
      <c r="B335" s="16" t="s">
        <v>2581</v>
      </c>
      <c r="C335" s="16" t="s">
        <v>2587</v>
      </c>
      <c r="D335">
        <v>1979</v>
      </c>
      <c r="F335"/>
      <c r="I335"/>
    </row>
    <row r="336" spans="1:14" x14ac:dyDescent="0.2">
      <c r="A336" s="1">
        <f t="shared" si="15"/>
        <v>307</v>
      </c>
      <c r="B336" s="16" t="s">
        <v>2581</v>
      </c>
      <c r="C336" s="16" t="s">
        <v>2587</v>
      </c>
      <c r="D336">
        <v>1979</v>
      </c>
      <c r="F336"/>
      <c r="I336"/>
      <c r="L336" t="s">
        <v>2590</v>
      </c>
    </row>
    <row r="337" spans="1:15" x14ac:dyDescent="0.2">
      <c r="A337" s="1">
        <f t="shared" si="15"/>
        <v>308</v>
      </c>
      <c r="B337" s="16" t="s">
        <v>2581</v>
      </c>
      <c r="C337" s="16" t="s">
        <v>4513</v>
      </c>
      <c r="D337">
        <v>1975</v>
      </c>
      <c r="F337"/>
      <c r="G337" s="16"/>
      <c r="I337" s="16" t="s">
        <v>632</v>
      </c>
      <c r="L337" t="s">
        <v>4514</v>
      </c>
    </row>
    <row r="338" spans="1:15" x14ac:dyDescent="0.2">
      <c r="A338" s="1">
        <f t="shared" si="15"/>
        <v>309</v>
      </c>
      <c r="B338" s="16" t="s">
        <v>2581</v>
      </c>
      <c r="C338" s="16" t="s">
        <v>3847</v>
      </c>
      <c r="D338">
        <v>1973</v>
      </c>
      <c r="F338"/>
      <c r="I338" s="16" t="s">
        <v>632</v>
      </c>
      <c r="J338" s="16" t="s">
        <v>3848</v>
      </c>
    </row>
    <row r="339" spans="1:15" x14ac:dyDescent="0.2">
      <c r="A339" s="1">
        <f t="shared" si="15"/>
        <v>310</v>
      </c>
      <c r="B339" s="16" t="s">
        <v>2581</v>
      </c>
      <c r="C339" s="16" t="s">
        <v>4442</v>
      </c>
      <c r="D339">
        <v>1977</v>
      </c>
      <c r="F339"/>
      <c r="G339" s="16" t="s">
        <v>4443</v>
      </c>
      <c r="H339" t="s">
        <v>123</v>
      </c>
      <c r="I339" s="16" t="s">
        <v>958</v>
      </c>
    </row>
    <row r="340" spans="1:15" x14ac:dyDescent="0.2">
      <c r="A340" s="1">
        <f t="shared" si="15"/>
        <v>311</v>
      </c>
      <c r="B340" s="16" t="s">
        <v>2581</v>
      </c>
      <c r="C340" s="16" t="s">
        <v>3294</v>
      </c>
      <c r="D340">
        <v>1981</v>
      </c>
      <c r="F340"/>
      <c r="H340" t="s">
        <v>32</v>
      </c>
      <c r="I340" s="16" t="s">
        <v>4380</v>
      </c>
      <c r="L340" t="s">
        <v>4381</v>
      </c>
    </row>
    <row r="341" spans="1:15" x14ac:dyDescent="0.2">
      <c r="A341" s="1">
        <f t="shared" si="15"/>
        <v>312</v>
      </c>
      <c r="B341" s="128" t="s">
        <v>1817</v>
      </c>
      <c r="C341" s="16" t="s">
        <v>1818</v>
      </c>
      <c r="D341">
        <v>1979</v>
      </c>
      <c r="F341" s="16"/>
      <c r="G341" s="16"/>
      <c r="I341"/>
      <c r="L341" t="s">
        <v>1819</v>
      </c>
    </row>
    <row r="342" spans="1:15" x14ac:dyDescent="0.2">
      <c r="A342" s="1">
        <f t="shared" si="15"/>
        <v>313</v>
      </c>
      <c r="B342" s="16" t="s">
        <v>3293</v>
      </c>
      <c r="C342" s="16" t="s">
        <v>3348</v>
      </c>
      <c r="D342">
        <v>1977</v>
      </c>
      <c r="F342"/>
      <c r="I342"/>
      <c r="L342" t="s">
        <v>3349</v>
      </c>
    </row>
    <row r="343" spans="1:15" x14ac:dyDescent="0.2">
      <c r="A343" s="1">
        <f t="shared" si="15"/>
        <v>314</v>
      </c>
      <c r="B343" s="16" t="s">
        <v>3293</v>
      </c>
      <c r="C343" s="16" t="s">
        <v>3294</v>
      </c>
      <c r="D343">
        <v>1981</v>
      </c>
      <c r="F343"/>
      <c r="I343"/>
    </row>
    <row r="344" spans="1:15" x14ac:dyDescent="0.2">
      <c r="A344" s="1">
        <f t="shared" si="15"/>
        <v>315</v>
      </c>
      <c r="B344" s="16" t="s">
        <v>166</v>
      </c>
      <c r="C344" s="16" t="s">
        <v>3659</v>
      </c>
      <c r="D344">
        <v>1971</v>
      </c>
      <c r="F344" s="16" t="s">
        <v>3660</v>
      </c>
      <c r="G344" t="s">
        <v>3661</v>
      </c>
      <c r="H344" t="s">
        <v>17</v>
      </c>
      <c r="I344" s="16" t="s">
        <v>980</v>
      </c>
      <c r="L344" t="s">
        <v>3662</v>
      </c>
      <c r="M344" t="s">
        <v>3663</v>
      </c>
      <c r="N344" t="s">
        <v>3664</v>
      </c>
    </row>
    <row r="345" spans="1:15" x14ac:dyDescent="0.2">
      <c r="A345" s="1">
        <f t="shared" si="15"/>
        <v>316</v>
      </c>
      <c r="B345" s="16" t="s">
        <v>166</v>
      </c>
      <c r="C345" s="16" t="s">
        <v>2341</v>
      </c>
      <c r="D345" s="58">
        <v>1978</v>
      </c>
      <c r="F345"/>
      <c r="G345" s="68" t="s">
        <v>2342</v>
      </c>
      <c r="H345" s="14"/>
      <c r="I345" s="16" t="s">
        <v>18</v>
      </c>
      <c r="J345" t="s">
        <v>1851</v>
      </c>
    </row>
    <row r="346" spans="1:15" x14ac:dyDescent="0.2">
      <c r="A346" s="1">
        <f t="shared" si="15"/>
        <v>317</v>
      </c>
      <c r="B346" s="16" t="s">
        <v>166</v>
      </c>
      <c r="C346" s="16" t="s">
        <v>5158</v>
      </c>
      <c r="D346" s="2">
        <v>1976</v>
      </c>
      <c r="F346" s="16"/>
      <c r="G346" s="2"/>
      <c r="H346" s="2"/>
      <c r="I346" s="16"/>
      <c r="J346" s="2"/>
      <c r="K346" s="2"/>
      <c r="L346" s="2" t="s">
        <v>5159</v>
      </c>
      <c r="M346" s="2"/>
    </row>
    <row r="347" spans="1:15" x14ac:dyDescent="0.2">
      <c r="A347" s="1">
        <f t="shared" si="15"/>
        <v>318</v>
      </c>
      <c r="B347" s="16" t="s">
        <v>166</v>
      </c>
      <c r="C347" s="16" t="s">
        <v>5160</v>
      </c>
      <c r="D347" s="2">
        <v>1975</v>
      </c>
      <c r="F347" s="16"/>
      <c r="G347" s="2"/>
      <c r="H347" s="2"/>
      <c r="I347" s="16"/>
      <c r="J347" s="2"/>
      <c r="K347" s="2"/>
      <c r="L347" s="2" t="s">
        <v>5161</v>
      </c>
      <c r="M347" s="2"/>
    </row>
    <row r="348" spans="1:15" x14ac:dyDescent="0.2">
      <c r="A348" s="1">
        <f t="shared" si="15"/>
        <v>319</v>
      </c>
      <c r="B348" s="16" t="s">
        <v>166</v>
      </c>
      <c r="C348" s="16" t="s">
        <v>4444</v>
      </c>
      <c r="D348">
        <v>1975</v>
      </c>
      <c r="F348" s="16" t="s">
        <v>4445</v>
      </c>
      <c r="G348" s="16" t="s">
        <v>4446</v>
      </c>
      <c r="H348" t="s">
        <v>32</v>
      </c>
      <c r="I348" s="16" t="s">
        <v>955</v>
      </c>
    </row>
    <row r="349" spans="1:15" x14ac:dyDescent="0.2">
      <c r="A349" s="1">
        <f t="shared" si="15"/>
        <v>320</v>
      </c>
      <c r="B349" s="128" t="s">
        <v>166</v>
      </c>
      <c r="C349" s="16" t="s">
        <v>1746</v>
      </c>
      <c r="D349" s="2">
        <v>1975</v>
      </c>
      <c r="F349" s="129"/>
      <c r="G349" s="16" t="s">
        <v>1747</v>
      </c>
      <c r="H349" t="s">
        <v>17</v>
      </c>
      <c r="I349" s="16" t="s">
        <v>18</v>
      </c>
      <c r="J349" t="s">
        <v>1748</v>
      </c>
      <c r="L349" t="s">
        <v>1749</v>
      </c>
      <c r="M349" t="s">
        <v>1750</v>
      </c>
      <c r="N349" t="s">
        <v>1751</v>
      </c>
      <c r="O349" t="s">
        <v>1752</v>
      </c>
    </row>
    <row r="350" spans="1:15" x14ac:dyDescent="0.2">
      <c r="A350" s="1">
        <f t="shared" si="15"/>
        <v>321</v>
      </c>
      <c r="B350" s="16" t="s">
        <v>166</v>
      </c>
      <c r="C350" s="16" t="s">
        <v>5162</v>
      </c>
      <c r="D350" s="2">
        <v>1974</v>
      </c>
      <c r="F350" s="16"/>
      <c r="G350" s="2"/>
      <c r="H350" s="2"/>
      <c r="I350" s="16"/>
      <c r="J350" s="2"/>
      <c r="K350" s="2"/>
      <c r="L350" s="2" t="s">
        <v>5163</v>
      </c>
      <c r="M350" s="2"/>
    </row>
    <row r="351" spans="1:15" x14ac:dyDescent="0.2">
      <c r="A351" s="1">
        <f t="shared" si="15"/>
        <v>322</v>
      </c>
      <c r="B351" s="16" t="s">
        <v>166</v>
      </c>
      <c r="C351" s="16" t="s">
        <v>5164</v>
      </c>
      <c r="D351" s="2">
        <v>1972</v>
      </c>
      <c r="F351" s="16"/>
      <c r="G351" s="2"/>
      <c r="H351" s="2"/>
      <c r="I351" s="16"/>
      <c r="J351" s="2"/>
      <c r="K351" s="2"/>
      <c r="L351" s="2" t="s">
        <v>5165</v>
      </c>
      <c r="M351" s="2"/>
    </row>
    <row r="352" spans="1:15" x14ac:dyDescent="0.2">
      <c r="A352" s="1">
        <f t="shared" ref="A352:A373" si="16">A351+1</f>
        <v>323</v>
      </c>
      <c r="B352" s="128" t="s">
        <v>166</v>
      </c>
      <c r="C352" s="16" t="s">
        <v>1878</v>
      </c>
      <c r="D352" s="2">
        <v>1973</v>
      </c>
      <c r="F352" s="16" t="s">
        <v>1179</v>
      </c>
      <c r="G352" s="16" t="s">
        <v>1879</v>
      </c>
      <c r="H352" s="2" t="s">
        <v>194</v>
      </c>
      <c r="I352" s="16" t="s">
        <v>1880</v>
      </c>
      <c r="J352" t="s">
        <v>1881</v>
      </c>
      <c r="L352" t="s">
        <v>1882</v>
      </c>
      <c r="M352" t="s">
        <v>1883</v>
      </c>
      <c r="N352" t="s">
        <v>1884</v>
      </c>
    </row>
    <row r="353" spans="1:14" ht="25.5" x14ac:dyDescent="0.2">
      <c r="A353" s="1">
        <f t="shared" si="16"/>
        <v>324</v>
      </c>
      <c r="B353" s="16" t="s">
        <v>166</v>
      </c>
      <c r="C353" s="16" t="s">
        <v>3966</v>
      </c>
      <c r="D353">
        <v>1990</v>
      </c>
      <c r="F353" s="16" t="s">
        <v>3967</v>
      </c>
      <c r="G353" t="s">
        <v>3968</v>
      </c>
      <c r="I353" s="16" t="s">
        <v>921</v>
      </c>
      <c r="J353" t="s">
        <v>3969</v>
      </c>
      <c r="L353" t="s">
        <v>3970</v>
      </c>
    </row>
    <row r="354" spans="1:14" x14ac:dyDescent="0.2">
      <c r="A354" s="1">
        <f t="shared" si="16"/>
        <v>325</v>
      </c>
      <c r="B354" s="16" t="s">
        <v>5166</v>
      </c>
      <c r="C354" s="16" t="s">
        <v>5167</v>
      </c>
      <c r="D354" s="2">
        <v>1977</v>
      </c>
      <c r="F354" s="16"/>
      <c r="G354" s="2"/>
      <c r="H354" s="2"/>
      <c r="I354" s="16"/>
      <c r="J354" s="2"/>
      <c r="K354" s="2"/>
      <c r="L354" s="2" t="s">
        <v>5168</v>
      </c>
      <c r="M354" s="2"/>
    </row>
    <row r="355" spans="1:14" x14ac:dyDescent="0.2">
      <c r="A355" s="1">
        <f t="shared" si="16"/>
        <v>326</v>
      </c>
      <c r="B355" s="16" t="s">
        <v>2490</v>
      </c>
      <c r="C355" s="16" t="s">
        <v>229</v>
      </c>
      <c r="D355">
        <v>1970</v>
      </c>
      <c r="F355"/>
      <c r="I355"/>
      <c r="L355" t="s">
        <v>2498</v>
      </c>
    </row>
    <row r="356" spans="1:14" x14ac:dyDescent="0.2">
      <c r="A356" s="1">
        <f t="shared" si="16"/>
        <v>327</v>
      </c>
      <c r="B356" s="16" t="s">
        <v>2490</v>
      </c>
      <c r="C356" s="16" t="s">
        <v>2491</v>
      </c>
      <c r="D356">
        <v>1977</v>
      </c>
      <c r="F356"/>
      <c r="H356" t="s">
        <v>2492</v>
      </c>
      <c r="I356" s="16" t="s">
        <v>632</v>
      </c>
    </row>
    <row r="357" spans="1:14" x14ac:dyDescent="0.2">
      <c r="A357" s="1">
        <f t="shared" si="16"/>
        <v>328</v>
      </c>
      <c r="B357" s="16" t="s">
        <v>649</v>
      </c>
      <c r="C357" s="16" t="s">
        <v>1649</v>
      </c>
      <c r="D357">
        <v>1972</v>
      </c>
      <c r="F357" s="16" t="s">
        <v>1220</v>
      </c>
      <c r="G357" s="16" t="s">
        <v>1650</v>
      </c>
      <c r="H357" t="s">
        <v>64</v>
      </c>
      <c r="I357" s="16" t="s">
        <v>958</v>
      </c>
      <c r="J357" t="s">
        <v>1651</v>
      </c>
      <c r="L357" t="s">
        <v>1652</v>
      </c>
      <c r="M357" t="s">
        <v>1653</v>
      </c>
      <c r="N357" t="s">
        <v>1654</v>
      </c>
    </row>
    <row r="358" spans="1:14" x14ac:dyDescent="0.2">
      <c r="A358" s="1">
        <f t="shared" si="16"/>
        <v>329</v>
      </c>
      <c r="B358" s="19" t="s">
        <v>649</v>
      </c>
      <c r="C358" s="16" t="s">
        <v>1219</v>
      </c>
      <c r="D358">
        <v>1974</v>
      </c>
      <c r="F358" s="16" t="s">
        <v>1220</v>
      </c>
      <c r="G358" s="16" t="s">
        <v>1221</v>
      </c>
      <c r="H358" t="s">
        <v>57</v>
      </c>
      <c r="I358" s="16" t="s">
        <v>958</v>
      </c>
      <c r="J358" t="s">
        <v>1222</v>
      </c>
      <c r="L358" t="s">
        <v>659</v>
      </c>
      <c r="M358" t="s">
        <v>1223</v>
      </c>
    </row>
    <row r="359" spans="1:14" x14ac:dyDescent="0.2">
      <c r="A359" s="1">
        <f t="shared" si="16"/>
        <v>330</v>
      </c>
      <c r="B359" s="16" t="s">
        <v>649</v>
      </c>
      <c r="C359" s="16" t="s">
        <v>3850</v>
      </c>
      <c r="D359">
        <v>1977</v>
      </c>
      <c r="F359"/>
      <c r="I359" s="16" t="s">
        <v>632</v>
      </c>
      <c r="J359" s="16"/>
    </row>
    <row r="360" spans="1:14" x14ac:dyDescent="0.2">
      <c r="A360" s="1">
        <f t="shared" si="16"/>
        <v>331</v>
      </c>
      <c r="B360" s="16" t="s">
        <v>4766</v>
      </c>
      <c r="C360" s="16" t="s">
        <v>4767</v>
      </c>
      <c r="D360">
        <v>2010</v>
      </c>
      <c r="F360" s="16" t="s">
        <v>4768</v>
      </c>
      <c r="G360" s="16" t="s">
        <v>4769</v>
      </c>
      <c r="H360" t="s">
        <v>123</v>
      </c>
      <c r="I360" s="16" t="s">
        <v>1042</v>
      </c>
      <c r="L360" t="s">
        <v>4770</v>
      </c>
      <c r="M360" t="s">
        <v>4771</v>
      </c>
      <c r="N360" t="s">
        <v>4772</v>
      </c>
    </row>
    <row r="361" spans="1:14" x14ac:dyDescent="0.2">
      <c r="A361" s="1">
        <f t="shared" si="16"/>
        <v>332</v>
      </c>
      <c r="B361" s="16" t="s">
        <v>171</v>
      </c>
      <c r="C361" s="16" t="s">
        <v>4161</v>
      </c>
      <c r="D361">
        <v>1974</v>
      </c>
      <c r="F361"/>
      <c r="I361" s="16" t="s">
        <v>632</v>
      </c>
      <c r="L361" t="s">
        <v>4162</v>
      </c>
    </row>
    <row r="362" spans="1:14" x14ac:dyDescent="0.2">
      <c r="A362" s="1">
        <f t="shared" si="16"/>
        <v>333</v>
      </c>
      <c r="B362" s="130" t="s">
        <v>171</v>
      </c>
      <c r="C362" s="16" t="s">
        <v>4161</v>
      </c>
      <c r="D362">
        <v>1974</v>
      </c>
      <c r="F362" s="16"/>
      <c r="G362" s="16"/>
      <c r="I362"/>
      <c r="L362" t="s">
        <v>4162</v>
      </c>
    </row>
    <row r="363" spans="1:14" x14ac:dyDescent="0.2">
      <c r="A363" s="1">
        <f t="shared" si="16"/>
        <v>334</v>
      </c>
      <c r="B363" s="16" t="s">
        <v>171</v>
      </c>
      <c r="C363" s="16" t="s">
        <v>1285</v>
      </c>
      <c r="D363">
        <v>1981</v>
      </c>
      <c r="F363" s="16" t="s">
        <v>173</v>
      </c>
      <c r="G363" s="71" t="s">
        <v>1286</v>
      </c>
      <c r="H363" t="s">
        <v>17</v>
      </c>
      <c r="I363" s="16" t="s">
        <v>632</v>
      </c>
      <c r="J363" t="s">
        <v>1287</v>
      </c>
      <c r="L363" t="s">
        <v>1288</v>
      </c>
      <c r="M363" t="s">
        <v>1289</v>
      </c>
      <c r="N363" t="s">
        <v>1290</v>
      </c>
    </row>
    <row r="364" spans="1:14" x14ac:dyDescent="0.2">
      <c r="A364" s="1">
        <f t="shared" si="16"/>
        <v>335</v>
      </c>
      <c r="B364" s="130" t="s">
        <v>171</v>
      </c>
      <c r="C364" s="16" t="s">
        <v>5015</v>
      </c>
      <c r="D364">
        <v>1975</v>
      </c>
      <c r="F364" s="16"/>
      <c r="G364" s="16"/>
      <c r="I364"/>
      <c r="L364" t="s">
        <v>5016</v>
      </c>
    </row>
    <row r="365" spans="1:14" x14ac:dyDescent="0.2">
      <c r="A365" s="1">
        <f t="shared" si="16"/>
        <v>336</v>
      </c>
      <c r="B365" s="16" t="s">
        <v>171</v>
      </c>
      <c r="C365" s="16" t="s">
        <v>5169</v>
      </c>
      <c r="D365" s="2">
        <v>1973</v>
      </c>
      <c r="F365" s="16"/>
      <c r="G365" s="2"/>
      <c r="H365" s="2"/>
      <c r="I365" s="16"/>
      <c r="J365" s="2"/>
      <c r="K365" s="2"/>
      <c r="L365" s="2" t="s">
        <v>5170</v>
      </c>
      <c r="M365" s="2"/>
    </row>
    <row r="366" spans="1:14" x14ac:dyDescent="0.2">
      <c r="A366" s="1">
        <f t="shared" si="16"/>
        <v>337</v>
      </c>
      <c r="B366" s="16" t="s">
        <v>171</v>
      </c>
      <c r="C366" s="16" t="s">
        <v>5235</v>
      </c>
      <c r="D366">
        <v>1980</v>
      </c>
      <c r="F366" s="16" t="s">
        <v>173</v>
      </c>
      <c r="G366" s="71" t="s">
        <v>218</v>
      </c>
      <c r="H366" t="s">
        <v>32</v>
      </c>
      <c r="I366" s="16" t="s">
        <v>439</v>
      </c>
      <c r="L366" t="s">
        <v>5236</v>
      </c>
    </row>
    <row r="367" spans="1:14" x14ac:dyDescent="0.2">
      <c r="A367" s="1">
        <f t="shared" si="16"/>
        <v>338</v>
      </c>
      <c r="B367" s="130" t="s">
        <v>171</v>
      </c>
      <c r="C367" s="16" t="s">
        <v>660</v>
      </c>
      <c r="D367">
        <v>1977</v>
      </c>
      <c r="F367"/>
      <c r="I367"/>
      <c r="L367" t="s">
        <v>663</v>
      </c>
    </row>
    <row r="368" spans="1:14" x14ac:dyDescent="0.2">
      <c r="A368" s="1">
        <f t="shared" si="16"/>
        <v>339</v>
      </c>
      <c r="B368" s="16" t="s">
        <v>171</v>
      </c>
      <c r="C368" s="16" t="s">
        <v>1247</v>
      </c>
      <c r="D368">
        <v>1975</v>
      </c>
      <c r="F368" s="16" t="s">
        <v>1248</v>
      </c>
      <c r="G368" s="71" t="s">
        <v>1249</v>
      </c>
      <c r="H368" t="s">
        <v>1250</v>
      </c>
      <c r="I368" s="16" t="s">
        <v>1251</v>
      </c>
      <c r="J368" t="s">
        <v>1252</v>
      </c>
      <c r="L368" t="s">
        <v>177</v>
      </c>
    </row>
    <row r="369" spans="1:15" x14ac:dyDescent="0.2">
      <c r="A369" s="1">
        <f t="shared" si="16"/>
        <v>340</v>
      </c>
      <c r="B369" s="130" t="s">
        <v>171</v>
      </c>
      <c r="C369" s="16" t="s">
        <v>1247</v>
      </c>
      <c r="D369">
        <v>1975</v>
      </c>
      <c r="F369" s="16"/>
      <c r="G369" s="16"/>
      <c r="I369"/>
      <c r="L369" t="s">
        <v>177</v>
      </c>
    </row>
    <row r="370" spans="1:15" x14ac:dyDescent="0.2">
      <c r="A370" s="1">
        <f t="shared" si="16"/>
        <v>341</v>
      </c>
      <c r="B370" s="130" t="s">
        <v>171</v>
      </c>
      <c r="C370" s="16" t="s">
        <v>5013</v>
      </c>
      <c r="D370">
        <v>1983</v>
      </c>
      <c r="F370" s="16"/>
      <c r="G370" s="16"/>
      <c r="I370"/>
      <c r="L370" t="s">
        <v>5014</v>
      </c>
    </row>
    <row r="371" spans="1:15" x14ac:dyDescent="0.2">
      <c r="A371" s="1">
        <f t="shared" si="16"/>
        <v>342</v>
      </c>
      <c r="B371" s="16" t="s">
        <v>1503</v>
      </c>
      <c r="C371" s="16" t="s">
        <v>1504</v>
      </c>
      <c r="D371">
        <v>1986</v>
      </c>
      <c r="F371" s="68" t="s">
        <v>1505</v>
      </c>
      <c r="G371">
        <v>26808</v>
      </c>
      <c r="H371" t="s">
        <v>32</v>
      </c>
      <c r="I371"/>
      <c r="L371" t="s">
        <v>1506</v>
      </c>
    </row>
    <row r="372" spans="1:15" x14ac:dyDescent="0.2">
      <c r="A372" s="1">
        <f t="shared" si="16"/>
        <v>343</v>
      </c>
      <c r="B372" s="16" t="s">
        <v>188</v>
      </c>
      <c r="C372" s="16" t="s">
        <v>4447</v>
      </c>
      <c r="D372">
        <v>1983</v>
      </c>
      <c r="F372" s="16" t="s">
        <v>80</v>
      </c>
      <c r="G372" s="16" t="s">
        <v>4448</v>
      </c>
      <c r="H372" t="s">
        <v>64</v>
      </c>
      <c r="I372" s="16" t="s">
        <v>18</v>
      </c>
      <c r="J372" t="s">
        <v>1259</v>
      </c>
    </row>
    <row r="373" spans="1:15" x14ac:dyDescent="0.2">
      <c r="A373" s="1">
        <f t="shared" si="16"/>
        <v>344</v>
      </c>
      <c r="B373" s="16" t="s">
        <v>3433</v>
      </c>
      <c r="C373" s="16" t="s">
        <v>3434</v>
      </c>
      <c r="D373">
        <v>1987</v>
      </c>
      <c r="F373" s="16" t="s">
        <v>3435</v>
      </c>
      <c r="G373" t="s">
        <v>3436</v>
      </c>
      <c r="H373" t="s">
        <v>163</v>
      </c>
      <c r="I373" s="16" t="s">
        <v>958</v>
      </c>
    </row>
    <row r="374" spans="1:15" x14ac:dyDescent="0.2">
      <c r="A374"/>
      <c r="B374" s="104" t="s">
        <v>4223</v>
      </c>
      <c r="C374" s="16" t="s">
        <v>4224</v>
      </c>
      <c r="F374"/>
      <c r="I374"/>
    </row>
    <row r="375" spans="1:15" x14ac:dyDescent="0.2">
      <c r="A375"/>
      <c r="B375" s="104" t="s">
        <v>4223</v>
      </c>
      <c r="C375" s="16" t="s">
        <v>4849</v>
      </c>
      <c r="D375">
        <v>2004</v>
      </c>
      <c r="F375"/>
      <c r="I375"/>
    </row>
    <row r="376" spans="1:15" x14ac:dyDescent="0.2">
      <c r="A376"/>
      <c r="B376" s="104" t="s">
        <v>4850</v>
      </c>
      <c r="C376" s="16" t="s">
        <v>4851</v>
      </c>
      <c r="D376">
        <v>2003</v>
      </c>
      <c r="F376"/>
      <c r="I376"/>
    </row>
    <row r="377" spans="1:15" x14ac:dyDescent="0.2">
      <c r="A377" s="1">
        <f>A373+1</f>
        <v>345</v>
      </c>
      <c r="B377" s="16" t="s">
        <v>2038</v>
      </c>
      <c r="C377" s="16" t="s">
        <v>2039</v>
      </c>
      <c r="D377" s="2">
        <v>1989</v>
      </c>
      <c r="F377" s="16"/>
      <c r="G377" s="16" t="s">
        <v>2040</v>
      </c>
      <c r="H377" s="2" t="s">
        <v>2041</v>
      </c>
      <c r="I377" s="16" t="s">
        <v>18</v>
      </c>
      <c r="J377" t="s">
        <v>981</v>
      </c>
      <c r="L377" t="s">
        <v>2042</v>
      </c>
    </row>
    <row r="378" spans="1:15" x14ac:dyDescent="0.2">
      <c r="A378" s="1">
        <f t="shared" ref="A378:A400" si="17">A377+1</f>
        <v>346</v>
      </c>
      <c r="B378" s="16" t="s">
        <v>2592</v>
      </c>
      <c r="C378" s="16" t="s">
        <v>2593</v>
      </c>
      <c r="D378">
        <v>1988</v>
      </c>
      <c r="F378" s="16" t="s">
        <v>2594</v>
      </c>
      <c r="G378" s="66" t="s">
        <v>2595</v>
      </c>
      <c r="H378" t="s">
        <v>32</v>
      </c>
      <c r="I378"/>
      <c r="L378" t="s">
        <v>2596</v>
      </c>
      <c r="M378" t="s">
        <v>2597</v>
      </c>
    </row>
    <row r="379" spans="1:15" x14ac:dyDescent="0.2">
      <c r="A379" s="1">
        <f t="shared" si="17"/>
        <v>347</v>
      </c>
      <c r="B379" s="16" t="s">
        <v>2592</v>
      </c>
      <c r="C379" s="16" t="s">
        <v>2598</v>
      </c>
      <c r="D379">
        <v>1989</v>
      </c>
      <c r="F379" s="16" t="s">
        <v>2594</v>
      </c>
      <c r="G379" s="66" t="s">
        <v>2599</v>
      </c>
      <c r="H379" t="s">
        <v>194</v>
      </c>
      <c r="I379"/>
      <c r="L379" t="s">
        <v>2600</v>
      </c>
      <c r="M379" t="s">
        <v>2601</v>
      </c>
    </row>
    <row r="380" spans="1:15" x14ac:dyDescent="0.2">
      <c r="A380" s="1">
        <f t="shared" si="17"/>
        <v>348</v>
      </c>
      <c r="B380" s="16" t="s">
        <v>196</v>
      </c>
      <c r="C380" s="16" t="s">
        <v>3975</v>
      </c>
      <c r="D380">
        <v>1980</v>
      </c>
      <c r="F380" s="16" t="s">
        <v>75</v>
      </c>
      <c r="G380" s="68" t="s">
        <v>3976</v>
      </c>
      <c r="H380" t="s">
        <v>899</v>
      </c>
      <c r="I380" s="16" t="s">
        <v>439</v>
      </c>
      <c r="L380" t="s">
        <v>3977</v>
      </c>
      <c r="M380" t="s">
        <v>3978</v>
      </c>
      <c r="N380" t="s">
        <v>3978</v>
      </c>
      <c r="O380" t="s">
        <v>3979</v>
      </c>
    </row>
    <row r="381" spans="1:15" x14ac:dyDescent="0.2">
      <c r="A381" s="1">
        <f t="shared" si="17"/>
        <v>349</v>
      </c>
      <c r="B381" s="16" t="s">
        <v>196</v>
      </c>
      <c r="C381" s="16" t="s">
        <v>229</v>
      </c>
      <c r="D381">
        <v>1979</v>
      </c>
      <c r="F381" s="16" t="s">
        <v>75</v>
      </c>
      <c r="G381" s="71" t="s">
        <v>3971</v>
      </c>
      <c r="H381" t="s">
        <v>123</v>
      </c>
      <c r="I381" s="16" t="s">
        <v>18</v>
      </c>
      <c r="L381" t="s">
        <v>3972</v>
      </c>
      <c r="M381" t="s">
        <v>3973</v>
      </c>
      <c r="N381" t="s">
        <v>3974</v>
      </c>
    </row>
    <row r="382" spans="1:15" x14ac:dyDescent="0.2">
      <c r="A382" s="1">
        <f t="shared" si="17"/>
        <v>350</v>
      </c>
      <c r="B382" s="16" t="s">
        <v>206</v>
      </c>
      <c r="C382" s="16" t="s">
        <v>14</v>
      </c>
      <c r="D382">
        <v>1986</v>
      </c>
      <c r="F382"/>
      <c r="I382"/>
    </row>
    <row r="383" spans="1:15" x14ac:dyDescent="0.2">
      <c r="A383" s="1">
        <f t="shared" si="17"/>
        <v>351</v>
      </c>
      <c r="B383" s="16" t="s">
        <v>206</v>
      </c>
      <c r="C383" s="16" t="s">
        <v>2602</v>
      </c>
      <c r="D383">
        <v>1977</v>
      </c>
      <c r="F383" s="16" t="s">
        <v>2603</v>
      </c>
      <c r="G383" s="66" t="s">
        <v>2604</v>
      </c>
      <c r="H383" t="s">
        <v>64</v>
      </c>
      <c r="I383"/>
      <c r="L383" t="s">
        <v>2605</v>
      </c>
      <c r="M383" s="62" t="s">
        <v>2606</v>
      </c>
    </row>
    <row r="384" spans="1:15" x14ac:dyDescent="0.2">
      <c r="A384" s="1">
        <f t="shared" si="17"/>
        <v>352</v>
      </c>
      <c r="B384" s="19" t="s">
        <v>1365</v>
      </c>
      <c r="C384" s="16" t="s">
        <v>2955</v>
      </c>
      <c r="D384">
        <v>1973</v>
      </c>
      <c r="F384" s="16" t="s">
        <v>2956</v>
      </c>
      <c r="G384" t="s">
        <v>2957</v>
      </c>
      <c r="H384" t="s">
        <v>32</v>
      </c>
      <c r="I384" s="16" t="s">
        <v>1697</v>
      </c>
      <c r="L384" t="s">
        <v>2958</v>
      </c>
      <c r="M384" t="s">
        <v>2959</v>
      </c>
      <c r="N384" t="s">
        <v>2960</v>
      </c>
    </row>
    <row r="385" spans="1:14" x14ac:dyDescent="0.2">
      <c r="A385" s="1">
        <f t="shared" si="17"/>
        <v>353</v>
      </c>
      <c r="B385" s="16" t="s">
        <v>1365</v>
      </c>
      <c r="C385" s="16" t="s">
        <v>1366</v>
      </c>
      <c r="D385">
        <v>1974</v>
      </c>
      <c r="F385" s="16" t="s">
        <v>41</v>
      </c>
      <c r="G385" s="71" t="s">
        <v>1367</v>
      </c>
      <c r="H385" t="s">
        <v>1368</v>
      </c>
      <c r="I385" s="16" t="s">
        <v>632</v>
      </c>
      <c r="J385" t="s">
        <v>1369</v>
      </c>
      <c r="L385" t="s">
        <v>1370</v>
      </c>
      <c r="M385" t="s">
        <v>1371</v>
      </c>
      <c r="N385" t="s">
        <v>1372</v>
      </c>
    </row>
    <row r="386" spans="1:14" x14ac:dyDescent="0.2">
      <c r="A386" s="1">
        <f t="shared" si="17"/>
        <v>354</v>
      </c>
      <c r="B386" s="16" t="s">
        <v>1365</v>
      </c>
      <c r="C386" s="16" t="s">
        <v>1373</v>
      </c>
      <c r="D386">
        <v>1973</v>
      </c>
      <c r="F386" s="16" t="s">
        <v>1374</v>
      </c>
      <c r="G386" s="16" t="s">
        <v>1375</v>
      </c>
      <c r="H386" t="s">
        <v>32</v>
      </c>
      <c r="I386" s="16" t="s">
        <v>18</v>
      </c>
      <c r="L386" t="s">
        <v>1376</v>
      </c>
      <c r="N386" t="s">
        <v>1377</v>
      </c>
    </row>
    <row r="387" spans="1:14" x14ac:dyDescent="0.2">
      <c r="A387" s="1">
        <f t="shared" si="17"/>
        <v>355</v>
      </c>
      <c r="B387" s="16" t="s">
        <v>1365</v>
      </c>
      <c r="C387" s="16" t="s">
        <v>2343</v>
      </c>
      <c r="D387" s="58" t="s">
        <v>2344</v>
      </c>
      <c r="F387"/>
      <c r="I387" s="16" t="s">
        <v>18</v>
      </c>
    </row>
    <row r="388" spans="1:14" x14ac:dyDescent="0.2">
      <c r="A388" s="1">
        <f t="shared" si="17"/>
        <v>356</v>
      </c>
      <c r="B388" s="16" t="s">
        <v>1365</v>
      </c>
      <c r="C388" s="16" t="s">
        <v>2343</v>
      </c>
      <c r="D388">
        <v>1975</v>
      </c>
      <c r="F388"/>
      <c r="I388" s="16" t="s">
        <v>632</v>
      </c>
    </row>
    <row r="389" spans="1:14" x14ac:dyDescent="0.2">
      <c r="A389" s="1">
        <f t="shared" si="17"/>
        <v>357</v>
      </c>
      <c r="B389" s="16" t="s">
        <v>1365</v>
      </c>
      <c r="C389" s="16" t="s">
        <v>2343</v>
      </c>
      <c r="D389">
        <v>1975</v>
      </c>
      <c r="F389" s="16" t="s">
        <v>41</v>
      </c>
      <c r="G389" s="68" t="s">
        <v>3185</v>
      </c>
      <c r="H389" t="s">
        <v>17</v>
      </c>
      <c r="I389" s="16" t="s">
        <v>632</v>
      </c>
      <c r="L389" t="s">
        <v>3186</v>
      </c>
      <c r="M389" t="s">
        <v>3187</v>
      </c>
      <c r="N389" t="s">
        <v>3188</v>
      </c>
    </row>
    <row r="390" spans="1:14" x14ac:dyDescent="0.2">
      <c r="A390" s="1">
        <f t="shared" si="17"/>
        <v>358</v>
      </c>
      <c r="B390" s="130" t="s">
        <v>3401</v>
      </c>
      <c r="C390" s="16" t="s">
        <v>3402</v>
      </c>
      <c r="D390">
        <v>1984</v>
      </c>
      <c r="F390" s="16" t="s">
        <v>724</v>
      </c>
      <c r="G390" t="s">
        <v>3403</v>
      </c>
      <c r="H390" t="s">
        <v>64</v>
      </c>
      <c r="I390" s="16" t="s">
        <v>955</v>
      </c>
    </row>
    <row r="391" spans="1:14" x14ac:dyDescent="0.2">
      <c r="A391" s="1">
        <f t="shared" si="17"/>
        <v>359</v>
      </c>
      <c r="B391" s="16" t="s">
        <v>3401</v>
      </c>
      <c r="C391" s="16" t="s">
        <v>3402</v>
      </c>
      <c r="D391">
        <v>1984</v>
      </c>
      <c r="F391" s="16" t="s">
        <v>724</v>
      </c>
      <c r="G391" t="s">
        <v>3403</v>
      </c>
      <c r="H391" t="s">
        <v>64</v>
      </c>
      <c r="I391" s="16" t="s">
        <v>955</v>
      </c>
    </row>
    <row r="392" spans="1:14" x14ac:dyDescent="0.2">
      <c r="A392" s="1">
        <f t="shared" si="17"/>
        <v>360</v>
      </c>
      <c r="B392" s="16" t="s">
        <v>1947</v>
      </c>
      <c r="C392" s="16" t="s">
        <v>3851</v>
      </c>
      <c r="D392">
        <v>1973</v>
      </c>
      <c r="F392"/>
      <c r="I392" s="16" t="s">
        <v>763</v>
      </c>
      <c r="J392" t="s">
        <v>3852</v>
      </c>
    </row>
    <row r="393" spans="1:14" ht="15" x14ac:dyDescent="0.25">
      <c r="A393" s="1">
        <f t="shared" si="17"/>
        <v>361</v>
      </c>
      <c r="B393" s="16" t="s">
        <v>1947</v>
      </c>
      <c r="C393" s="16" t="s">
        <v>3851</v>
      </c>
      <c r="D393" s="20">
        <v>1973</v>
      </c>
      <c r="F393" s="126"/>
      <c r="G393" s="64"/>
      <c r="I393"/>
      <c r="L393" s="36"/>
    </row>
    <row r="394" spans="1:14" x14ac:dyDescent="0.2">
      <c r="A394" s="1">
        <f t="shared" si="17"/>
        <v>362</v>
      </c>
      <c r="B394" s="16" t="s">
        <v>1947</v>
      </c>
      <c r="C394" s="16" t="s">
        <v>2926</v>
      </c>
      <c r="D394">
        <v>2013</v>
      </c>
      <c r="F394" s="16" t="s">
        <v>2927</v>
      </c>
      <c r="G394" s="23">
        <v>238941</v>
      </c>
      <c r="H394" t="s">
        <v>2928</v>
      </c>
      <c r="I394" s="16" t="s">
        <v>2929</v>
      </c>
      <c r="L394" t="s">
        <v>2930</v>
      </c>
      <c r="M394" t="s">
        <v>2931</v>
      </c>
      <c r="N394" t="s">
        <v>2932</v>
      </c>
    </row>
    <row r="395" spans="1:14" x14ac:dyDescent="0.2">
      <c r="A395" s="1">
        <f t="shared" si="17"/>
        <v>363</v>
      </c>
      <c r="B395" s="16" t="s">
        <v>1947</v>
      </c>
      <c r="C395" s="16" t="s">
        <v>2961</v>
      </c>
      <c r="D395">
        <v>1979</v>
      </c>
      <c r="F395" s="16" t="s">
        <v>30</v>
      </c>
      <c r="G395" t="s">
        <v>2962</v>
      </c>
      <c r="H395" t="s">
        <v>32</v>
      </c>
      <c r="I395" s="16" t="s">
        <v>439</v>
      </c>
      <c r="L395" t="s">
        <v>2963</v>
      </c>
      <c r="M395" t="s">
        <v>2964</v>
      </c>
    </row>
    <row r="396" spans="1:14" x14ac:dyDescent="0.2">
      <c r="A396" s="1">
        <f t="shared" si="17"/>
        <v>364</v>
      </c>
      <c r="B396" s="16" t="s">
        <v>1947</v>
      </c>
      <c r="C396" s="16" t="s">
        <v>2186</v>
      </c>
      <c r="D396">
        <v>1979</v>
      </c>
      <c r="F396" s="16" t="s">
        <v>30</v>
      </c>
      <c r="G396" s="16" t="s">
        <v>2187</v>
      </c>
      <c r="H396" t="s">
        <v>32</v>
      </c>
      <c r="I396" s="16" t="s">
        <v>2188</v>
      </c>
      <c r="J396" t="s">
        <v>2189</v>
      </c>
      <c r="L396" t="s">
        <v>2190</v>
      </c>
      <c r="M396" t="s">
        <v>2191</v>
      </c>
      <c r="N396" t="s">
        <v>2192</v>
      </c>
    </row>
    <row r="397" spans="1:14" x14ac:dyDescent="0.2">
      <c r="A397" s="1">
        <f t="shared" si="17"/>
        <v>365</v>
      </c>
      <c r="B397" s="16" t="s">
        <v>1947</v>
      </c>
      <c r="C397" s="16" t="s">
        <v>2345</v>
      </c>
      <c r="D397">
        <v>1970</v>
      </c>
      <c r="F397"/>
      <c r="G397" s="23"/>
      <c r="H397" t="s">
        <v>646</v>
      </c>
      <c r="I397" s="16" t="s">
        <v>900</v>
      </c>
      <c r="L397" t="s">
        <v>2346</v>
      </c>
      <c r="M397" t="s">
        <v>2347</v>
      </c>
      <c r="N397" t="s">
        <v>2348</v>
      </c>
    </row>
    <row r="398" spans="1:14" x14ac:dyDescent="0.2">
      <c r="A398" s="1">
        <f t="shared" si="17"/>
        <v>366</v>
      </c>
      <c r="B398" s="130" t="s">
        <v>1947</v>
      </c>
      <c r="C398" s="16" t="s">
        <v>5035</v>
      </c>
      <c r="D398">
        <v>1973</v>
      </c>
      <c r="F398"/>
      <c r="I398" s="16" t="s">
        <v>1042</v>
      </c>
    </row>
    <row r="399" spans="1:14" x14ac:dyDescent="0.2">
      <c r="A399" s="1">
        <f t="shared" si="17"/>
        <v>367</v>
      </c>
      <c r="B399" s="16" t="s">
        <v>1947</v>
      </c>
      <c r="C399" s="16" t="s">
        <v>2200</v>
      </c>
      <c r="D399" s="58">
        <v>1979</v>
      </c>
      <c r="F399"/>
      <c r="I399"/>
      <c r="L399" t="s">
        <v>2201</v>
      </c>
    </row>
    <row r="400" spans="1:14" ht="15" x14ac:dyDescent="0.25">
      <c r="A400" s="1">
        <f t="shared" si="17"/>
        <v>368</v>
      </c>
      <c r="B400" s="16" t="s">
        <v>1947</v>
      </c>
      <c r="C400" s="16" t="s">
        <v>2200</v>
      </c>
      <c r="D400" s="20">
        <v>1979</v>
      </c>
      <c r="F400" s="126"/>
      <c r="G400" s="64"/>
      <c r="I400"/>
      <c r="L400" s="36"/>
    </row>
    <row r="401" spans="1:14" x14ac:dyDescent="0.2">
      <c r="A401"/>
      <c r="B401" s="104" t="s">
        <v>1947</v>
      </c>
      <c r="C401" s="16" t="s">
        <v>4536</v>
      </c>
      <c r="D401">
        <v>1995</v>
      </c>
      <c r="F401"/>
      <c r="I401" s="16" t="s">
        <v>18</v>
      </c>
      <c r="J401" t="s">
        <v>4537</v>
      </c>
    </row>
    <row r="402" spans="1:14" x14ac:dyDescent="0.2">
      <c r="A402" s="1">
        <f>A400+1</f>
        <v>369</v>
      </c>
      <c r="B402" s="128" t="s">
        <v>1947</v>
      </c>
      <c r="C402" s="16" t="s">
        <v>1948</v>
      </c>
      <c r="D402">
        <v>1976</v>
      </c>
      <c r="F402" s="16" t="s">
        <v>1949</v>
      </c>
      <c r="G402" s="16" t="s">
        <v>1950</v>
      </c>
      <c r="H402" t="s">
        <v>17</v>
      </c>
      <c r="I402" s="16" t="s">
        <v>681</v>
      </c>
      <c r="J402" s="16"/>
      <c r="L402" t="s">
        <v>1951</v>
      </c>
      <c r="M402" t="s">
        <v>1952</v>
      </c>
    </row>
    <row r="403" spans="1:14" ht="15" x14ac:dyDescent="0.2">
      <c r="A403" s="1">
        <f t="shared" ref="A403:A440" si="18">A402+1</f>
        <v>370</v>
      </c>
      <c r="B403" s="16" t="s">
        <v>4089</v>
      </c>
      <c r="C403" s="16" t="s">
        <v>4090</v>
      </c>
      <c r="D403" s="20">
        <v>1975</v>
      </c>
      <c r="F403" s="126"/>
      <c r="G403" s="64"/>
      <c r="I403"/>
      <c r="L403" t="s">
        <v>4091</v>
      </c>
    </row>
    <row r="404" spans="1:14" x14ac:dyDescent="0.2">
      <c r="A404" s="1">
        <f t="shared" si="18"/>
        <v>371</v>
      </c>
      <c r="B404" s="16" t="s">
        <v>3295</v>
      </c>
      <c r="C404" s="16" t="s">
        <v>3296</v>
      </c>
      <c r="D404">
        <v>1974</v>
      </c>
      <c r="F404"/>
      <c r="I404"/>
    </row>
    <row r="405" spans="1:14" x14ac:dyDescent="0.2">
      <c r="A405" s="1">
        <f t="shared" si="18"/>
        <v>372</v>
      </c>
      <c r="B405" s="16" t="s">
        <v>669</v>
      </c>
      <c r="C405" s="16" t="s">
        <v>5291</v>
      </c>
      <c r="D405">
        <v>1984</v>
      </c>
      <c r="F405"/>
      <c r="I405"/>
      <c r="L405" t="s">
        <v>673</v>
      </c>
    </row>
    <row r="406" spans="1:14" x14ac:dyDescent="0.2">
      <c r="A406" s="1">
        <f t="shared" si="18"/>
        <v>373</v>
      </c>
      <c r="B406" s="16" t="s">
        <v>211</v>
      </c>
      <c r="C406" s="16" t="s">
        <v>674</v>
      </c>
      <c r="D406">
        <v>1992</v>
      </c>
      <c r="F406"/>
      <c r="H406" t="s">
        <v>2628</v>
      </c>
      <c r="I406" s="16" t="s">
        <v>921</v>
      </c>
      <c r="M406" t="s">
        <v>4538</v>
      </c>
    </row>
    <row r="407" spans="1:14" x14ac:dyDescent="0.2">
      <c r="A407" s="1">
        <f t="shared" si="18"/>
        <v>374</v>
      </c>
      <c r="B407" s="16" t="s">
        <v>211</v>
      </c>
      <c r="C407" s="16" t="s">
        <v>3665</v>
      </c>
      <c r="D407">
        <v>1987</v>
      </c>
      <c r="F407" s="16" t="s">
        <v>357</v>
      </c>
      <c r="G407" s="16" t="s">
        <v>3666</v>
      </c>
      <c r="H407" t="s">
        <v>64</v>
      </c>
      <c r="I407" s="16" t="s">
        <v>1135</v>
      </c>
      <c r="J407" t="s">
        <v>3667</v>
      </c>
      <c r="L407" t="s">
        <v>3668</v>
      </c>
      <c r="M407" t="s">
        <v>3669</v>
      </c>
      <c r="N407" t="s">
        <v>3670</v>
      </c>
    </row>
    <row r="408" spans="1:14" x14ac:dyDescent="0.2">
      <c r="A408" s="1">
        <f t="shared" si="18"/>
        <v>375</v>
      </c>
      <c r="B408" s="16" t="s">
        <v>211</v>
      </c>
      <c r="C408" s="16" t="s">
        <v>3986</v>
      </c>
      <c r="D408">
        <v>1985</v>
      </c>
      <c r="F408" s="16" t="s">
        <v>3438</v>
      </c>
      <c r="G408" s="71" t="s">
        <v>3987</v>
      </c>
      <c r="I408" s="16" t="s">
        <v>632</v>
      </c>
      <c r="J408" t="s">
        <v>3925</v>
      </c>
      <c r="L408" t="s">
        <v>3988</v>
      </c>
      <c r="M408" t="s">
        <v>3989</v>
      </c>
      <c r="N408" t="s">
        <v>3990</v>
      </c>
    </row>
    <row r="409" spans="1:14" x14ac:dyDescent="0.2">
      <c r="A409" s="1">
        <f t="shared" si="18"/>
        <v>376</v>
      </c>
      <c r="B409" s="16" t="s">
        <v>211</v>
      </c>
      <c r="C409" s="16" t="s">
        <v>3980</v>
      </c>
      <c r="D409">
        <v>1983</v>
      </c>
      <c r="F409" s="16" t="s">
        <v>3981</v>
      </c>
      <c r="G409" s="71" t="s">
        <v>3982</v>
      </c>
      <c r="H409" t="s">
        <v>64</v>
      </c>
      <c r="I409" s="16" t="s">
        <v>632</v>
      </c>
      <c r="J409" t="s">
        <v>3925</v>
      </c>
      <c r="L409" t="s">
        <v>3983</v>
      </c>
      <c r="M409" t="s">
        <v>3984</v>
      </c>
      <c r="N409" t="s">
        <v>3985</v>
      </c>
    </row>
    <row r="410" spans="1:14" x14ac:dyDescent="0.2">
      <c r="A410" s="1">
        <f t="shared" si="18"/>
        <v>377</v>
      </c>
      <c r="B410" s="16" t="s">
        <v>211</v>
      </c>
      <c r="C410" s="16" t="s">
        <v>3437</v>
      </c>
      <c r="D410">
        <v>1984</v>
      </c>
      <c r="F410" s="16" t="s">
        <v>3438</v>
      </c>
      <c r="G410" s="69" t="s">
        <v>3439</v>
      </c>
      <c r="H410" t="s">
        <v>1503</v>
      </c>
      <c r="I410" s="16" t="s">
        <v>958</v>
      </c>
      <c r="J410" t="s">
        <v>959</v>
      </c>
    </row>
    <row r="411" spans="1:14" x14ac:dyDescent="0.2">
      <c r="A411" s="1">
        <f t="shared" si="18"/>
        <v>378</v>
      </c>
      <c r="B411" s="16" t="s">
        <v>211</v>
      </c>
      <c r="C411" s="16" t="s">
        <v>3511</v>
      </c>
      <c r="D411">
        <v>1987</v>
      </c>
      <c r="F411"/>
      <c r="I411" s="16" t="s">
        <v>921</v>
      </c>
    </row>
    <row r="412" spans="1:14" x14ac:dyDescent="0.2">
      <c r="A412" s="1">
        <f t="shared" si="18"/>
        <v>379</v>
      </c>
      <c r="B412" s="16" t="s">
        <v>2349</v>
      </c>
      <c r="C412" s="16" t="s">
        <v>2350</v>
      </c>
      <c r="D412">
        <v>1998</v>
      </c>
      <c r="F412" s="16" t="s">
        <v>2351</v>
      </c>
      <c r="G412" s="23" t="s">
        <v>2352</v>
      </c>
      <c r="H412" t="s">
        <v>64</v>
      </c>
      <c r="I412" s="16" t="s">
        <v>1880</v>
      </c>
      <c r="J412" t="s">
        <v>2353</v>
      </c>
      <c r="M412" t="s">
        <v>2354</v>
      </c>
    </row>
    <row r="413" spans="1:14" x14ac:dyDescent="0.2">
      <c r="A413" s="1">
        <f t="shared" si="18"/>
        <v>380</v>
      </c>
      <c r="B413" s="16" t="s">
        <v>1600</v>
      </c>
      <c r="C413" s="16" t="s">
        <v>4243</v>
      </c>
      <c r="D413">
        <v>1976</v>
      </c>
      <c r="F413" s="16" t="s">
        <v>30</v>
      </c>
      <c r="G413" s="16" t="s">
        <v>4244</v>
      </c>
      <c r="H413" t="s">
        <v>744</v>
      </c>
      <c r="I413" s="16" t="s">
        <v>931</v>
      </c>
    </row>
    <row r="414" spans="1:14" x14ac:dyDescent="0.2">
      <c r="A414" s="1">
        <f t="shared" si="18"/>
        <v>381</v>
      </c>
      <c r="B414" s="16" t="s">
        <v>1600</v>
      </c>
      <c r="C414" s="16" t="s">
        <v>5047</v>
      </c>
      <c r="D414">
        <v>1975</v>
      </c>
      <c r="F414"/>
      <c r="I414"/>
      <c r="L414" t="s">
        <v>1852</v>
      </c>
    </row>
    <row r="415" spans="1:14" x14ac:dyDescent="0.2">
      <c r="A415" s="1">
        <f t="shared" si="18"/>
        <v>382</v>
      </c>
      <c r="B415" s="133" t="s">
        <v>1600</v>
      </c>
      <c r="C415" s="134" t="s">
        <v>5047</v>
      </c>
      <c r="D415" s="2">
        <v>1975</v>
      </c>
      <c r="F415" s="16" t="s">
        <v>30</v>
      </c>
      <c r="G415" t="s">
        <v>1850</v>
      </c>
      <c r="H415" s="2" t="s">
        <v>32</v>
      </c>
      <c r="I415" s="16" t="s">
        <v>1022</v>
      </c>
      <c r="J415" t="s">
        <v>1851</v>
      </c>
      <c r="L415" t="s">
        <v>1852</v>
      </c>
    </row>
    <row r="416" spans="1:14" x14ac:dyDescent="0.2">
      <c r="A416" s="1">
        <f t="shared" si="18"/>
        <v>383</v>
      </c>
      <c r="B416" s="16" t="s">
        <v>1600</v>
      </c>
      <c r="C416" s="16" t="s">
        <v>3033</v>
      </c>
      <c r="D416">
        <v>1977</v>
      </c>
      <c r="F416"/>
      <c r="I416" s="16" t="s">
        <v>1029</v>
      </c>
      <c r="L416" t="s">
        <v>3034</v>
      </c>
    </row>
    <row r="417" spans="1:14" x14ac:dyDescent="0.2">
      <c r="A417" s="1">
        <f t="shared" si="18"/>
        <v>384</v>
      </c>
      <c r="B417" s="16" t="s">
        <v>1600</v>
      </c>
      <c r="C417" s="16" t="s">
        <v>5048</v>
      </c>
      <c r="D417">
        <v>1977</v>
      </c>
      <c r="F417"/>
      <c r="I417"/>
      <c r="L417" t="s">
        <v>5049</v>
      </c>
    </row>
    <row r="418" spans="1:14" x14ac:dyDescent="0.2">
      <c r="A418" s="1">
        <f t="shared" si="18"/>
        <v>385</v>
      </c>
      <c r="B418" s="16" t="s">
        <v>1600</v>
      </c>
      <c r="C418" s="16" t="s">
        <v>2355</v>
      </c>
      <c r="D418">
        <v>1978</v>
      </c>
      <c r="F418" s="16" t="s">
        <v>30</v>
      </c>
      <c r="G418" t="s">
        <v>2356</v>
      </c>
      <c r="H418" t="s">
        <v>64</v>
      </c>
      <c r="I418" s="16" t="s">
        <v>439</v>
      </c>
      <c r="J418" t="s">
        <v>2357</v>
      </c>
    </row>
    <row r="419" spans="1:14" x14ac:dyDescent="0.2">
      <c r="A419" s="1">
        <f t="shared" si="18"/>
        <v>386</v>
      </c>
      <c r="B419" s="130" t="s">
        <v>1600</v>
      </c>
      <c r="C419" s="16" t="s">
        <v>2355</v>
      </c>
      <c r="D419">
        <v>1978</v>
      </c>
      <c r="F419" s="16" t="s">
        <v>30</v>
      </c>
      <c r="G419" s="16" t="s">
        <v>2356</v>
      </c>
      <c r="H419" t="s">
        <v>744</v>
      </c>
      <c r="I419" s="16" t="s">
        <v>439</v>
      </c>
      <c r="J419" t="s">
        <v>4449</v>
      </c>
      <c r="L419" t="s">
        <v>4450</v>
      </c>
      <c r="M419" t="s">
        <v>4451</v>
      </c>
    </row>
    <row r="420" spans="1:14" x14ac:dyDescent="0.2">
      <c r="A420" s="1">
        <f t="shared" si="18"/>
        <v>387</v>
      </c>
      <c r="B420" s="16" t="s">
        <v>1600</v>
      </c>
      <c r="C420" s="16" t="s">
        <v>1601</v>
      </c>
      <c r="D420">
        <v>1976</v>
      </c>
      <c r="F420" s="16" t="s">
        <v>30</v>
      </c>
      <c r="G420" t="s">
        <v>1602</v>
      </c>
      <c r="H420" t="s">
        <v>32</v>
      </c>
      <c r="I420" s="16" t="s">
        <v>921</v>
      </c>
      <c r="J420" t="s">
        <v>1603</v>
      </c>
      <c r="L420" t="s">
        <v>1604</v>
      </c>
      <c r="M420" t="s">
        <v>1605</v>
      </c>
    </row>
    <row r="421" spans="1:14" x14ac:dyDescent="0.2">
      <c r="A421" s="1">
        <f t="shared" si="18"/>
        <v>388</v>
      </c>
      <c r="B421" s="16" t="s">
        <v>1717</v>
      </c>
      <c r="C421" s="16" t="s">
        <v>2607</v>
      </c>
      <c r="D421">
        <v>1976</v>
      </c>
      <c r="F421" s="16" t="s">
        <v>1718</v>
      </c>
      <c r="G421" s="66">
        <v>6369974</v>
      </c>
      <c r="H421" t="s">
        <v>997</v>
      </c>
      <c r="I421"/>
      <c r="J421" t="s">
        <v>2608</v>
      </c>
      <c r="L421" t="s">
        <v>2609</v>
      </c>
      <c r="M421" t="s">
        <v>2610</v>
      </c>
    </row>
    <row r="422" spans="1:14" x14ac:dyDescent="0.2">
      <c r="A422" s="1">
        <f t="shared" si="18"/>
        <v>389</v>
      </c>
      <c r="B422" s="16" t="s">
        <v>1717</v>
      </c>
      <c r="C422" s="16" t="s">
        <v>4539</v>
      </c>
      <c r="D422">
        <v>1981</v>
      </c>
      <c r="F422" s="16" t="s">
        <v>133</v>
      </c>
      <c r="H422" t="s">
        <v>4540</v>
      </c>
      <c r="I422" s="16" t="s">
        <v>1880</v>
      </c>
    </row>
    <row r="423" spans="1:14" x14ac:dyDescent="0.2">
      <c r="A423" s="1">
        <f t="shared" si="18"/>
        <v>390</v>
      </c>
      <c r="B423" s="16" t="s">
        <v>1717</v>
      </c>
      <c r="C423" s="16" t="s">
        <v>4539</v>
      </c>
      <c r="D423">
        <v>1980</v>
      </c>
      <c r="F423"/>
      <c r="I423" s="16" t="s">
        <v>632</v>
      </c>
    </row>
    <row r="424" spans="1:14" x14ac:dyDescent="0.2">
      <c r="A424" s="1">
        <f t="shared" si="18"/>
        <v>391</v>
      </c>
      <c r="B424" s="16" t="s">
        <v>1717</v>
      </c>
      <c r="C424" s="16" t="s">
        <v>4801</v>
      </c>
      <c r="D424">
        <v>1972</v>
      </c>
      <c r="F424"/>
      <c r="I424" s="16" t="s">
        <v>632</v>
      </c>
    </row>
    <row r="425" spans="1:14" x14ac:dyDescent="0.2">
      <c r="A425" s="1">
        <f t="shared" si="18"/>
        <v>392</v>
      </c>
      <c r="B425" s="16" t="s">
        <v>1717</v>
      </c>
      <c r="C425" s="16" t="s">
        <v>4542</v>
      </c>
      <c r="D425">
        <v>1986</v>
      </c>
      <c r="F425"/>
      <c r="G425">
        <v>207750</v>
      </c>
      <c r="H425" t="s">
        <v>64</v>
      </c>
      <c r="I425" s="16" t="s">
        <v>2362</v>
      </c>
      <c r="J425" t="s">
        <v>1934</v>
      </c>
    </row>
    <row r="426" spans="1:14" x14ac:dyDescent="0.2">
      <c r="A426" s="1">
        <f t="shared" si="18"/>
        <v>393</v>
      </c>
      <c r="B426" s="16" t="s">
        <v>1717</v>
      </c>
      <c r="C426" s="16" t="s">
        <v>4019</v>
      </c>
      <c r="D426">
        <v>1973</v>
      </c>
      <c r="F426"/>
      <c r="I426" s="16" t="s">
        <v>632</v>
      </c>
    </row>
    <row r="427" spans="1:14" x14ac:dyDescent="0.2">
      <c r="A427" s="1">
        <f t="shared" si="18"/>
        <v>394</v>
      </c>
      <c r="B427" s="16" t="s">
        <v>1717</v>
      </c>
      <c r="C427" s="16" t="s">
        <v>2611</v>
      </c>
      <c r="D427" s="58" t="s">
        <v>1762</v>
      </c>
      <c r="F427" s="16" t="s">
        <v>2612</v>
      </c>
      <c r="G427" s="66" t="s">
        <v>2613</v>
      </c>
      <c r="H427" t="s">
        <v>202</v>
      </c>
      <c r="I427"/>
      <c r="L427" t="s">
        <v>2614</v>
      </c>
      <c r="M427" t="s">
        <v>2615</v>
      </c>
    </row>
    <row r="428" spans="1:14" x14ac:dyDescent="0.2">
      <c r="A428" s="1">
        <f t="shared" si="18"/>
        <v>395</v>
      </c>
      <c r="B428" s="128" t="s">
        <v>1717</v>
      </c>
      <c r="C428" s="16" t="s">
        <v>229</v>
      </c>
      <c r="D428" s="2">
        <v>1983</v>
      </c>
      <c r="F428" s="16" t="s">
        <v>1718</v>
      </c>
      <c r="G428" s="16" t="s">
        <v>1719</v>
      </c>
      <c r="H428" t="s">
        <v>17</v>
      </c>
      <c r="I428" s="16" t="s">
        <v>900</v>
      </c>
      <c r="J428" t="s">
        <v>1720</v>
      </c>
      <c r="L428" t="s">
        <v>1721</v>
      </c>
      <c r="M428" t="s">
        <v>1722</v>
      </c>
      <c r="N428" t="s">
        <v>1723</v>
      </c>
    </row>
    <row r="429" spans="1:14" x14ac:dyDescent="0.2">
      <c r="A429" s="1">
        <f t="shared" si="18"/>
        <v>396</v>
      </c>
      <c r="B429" s="128" t="s">
        <v>1717</v>
      </c>
      <c r="C429" s="16" t="s">
        <v>229</v>
      </c>
      <c r="D429">
        <v>1983</v>
      </c>
      <c r="F429" s="16" t="s">
        <v>1238</v>
      </c>
      <c r="G429" s="16"/>
      <c r="H429" t="s">
        <v>32</v>
      </c>
      <c r="I429" s="16" t="s">
        <v>900</v>
      </c>
      <c r="J429" t="s">
        <v>1953</v>
      </c>
      <c r="L429" t="s">
        <v>1721</v>
      </c>
      <c r="M429" t="s">
        <v>1954</v>
      </c>
    </row>
    <row r="430" spans="1:14" x14ac:dyDescent="0.2">
      <c r="A430" s="1">
        <f t="shared" si="18"/>
        <v>397</v>
      </c>
      <c r="B430" s="16" t="s">
        <v>1717</v>
      </c>
      <c r="C430" s="16" t="s">
        <v>229</v>
      </c>
      <c r="D430">
        <v>1983</v>
      </c>
      <c r="F430" s="16" t="s">
        <v>133</v>
      </c>
      <c r="G430" t="s">
        <v>4541</v>
      </c>
      <c r="I430" s="16" t="s">
        <v>2362</v>
      </c>
    </row>
    <row r="431" spans="1:14" x14ac:dyDescent="0.2">
      <c r="A431" s="1">
        <f t="shared" si="18"/>
        <v>398</v>
      </c>
      <c r="B431" s="16" t="s">
        <v>1717</v>
      </c>
      <c r="C431" s="16" t="s">
        <v>229</v>
      </c>
      <c r="D431">
        <v>1983</v>
      </c>
      <c r="F431" s="16" t="s">
        <v>133</v>
      </c>
      <c r="I431" s="16" t="s">
        <v>1880</v>
      </c>
    </row>
    <row r="432" spans="1:14" x14ac:dyDescent="0.2">
      <c r="A432" s="1">
        <f t="shared" si="18"/>
        <v>399</v>
      </c>
      <c r="B432" s="16" t="s">
        <v>1717</v>
      </c>
      <c r="C432" s="16" t="s">
        <v>229</v>
      </c>
      <c r="D432">
        <v>1983</v>
      </c>
      <c r="F432"/>
      <c r="I432" s="16" t="s">
        <v>632</v>
      </c>
    </row>
    <row r="433" spans="1:14" x14ac:dyDescent="0.2">
      <c r="A433" s="1">
        <f t="shared" si="18"/>
        <v>400</v>
      </c>
      <c r="B433" s="16" t="s">
        <v>1717</v>
      </c>
      <c r="C433" s="16" t="s">
        <v>3369</v>
      </c>
      <c r="D433">
        <v>1977</v>
      </c>
      <c r="F433"/>
      <c r="G433" s="73" t="s">
        <v>3370</v>
      </c>
      <c r="I433" s="16" t="s">
        <v>18</v>
      </c>
      <c r="J433" s="16" t="s">
        <v>3371</v>
      </c>
    </row>
    <row r="434" spans="1:14" x14ac:dyDescent="0.2">
      <c r="A434" s="1">
        <f t="shared" si="18"/>
        <v>401</v>
      </c>
      <c r="B434" s="16" t="s">
        <v>1717</v>
      </c>
      <c r="C434" s="16" t="s">
        <v>2616</v>
      </c>
      <c r="D434">
        <v>1973</v>
      </c>
      <c r="F434" s="16" t="s">
        <v>1718</v>
      </c>
      <c r="G434" s="66" t="s">
        <v>2617</v>
      </c>
      <c r="H434" t="s">
        <v>64</v>
      </c>
      <c r="I434"/>
      <c r="L434" t="s">
        <v>2618</v>
      </c>
      <c r="M434" t="s">
        <v>2619</v>
      </c>
    </row>
    <row r="435" spans="1:14" x14ac:dyDescent="0.2">
      <c r="A435" s="1">
        <f t="shared" si="18"/>
        <v>402</v>
      </c>
      <c r="B435" s="16" t="s">
        <v>1717</v>
      </c>
      <c r="C435" s="16" t="s">
        <v>2620</v>
      </c>
      <c r="D435">
        <v>1974</v>
      </c>
      <c r="F435" s="16" t="s">
        <v>1718</v>
      </c>
      <c r="G435" s="66">
        <v>66412266641.225998</v>
      </c>
      <c r="H435" t="s">
        <v>32</v>
      </c>
      <c r="I435"/>
      <c r="L435" t="s">
        <v>2621</v>
      </c>
      <c r="M435" t="s">
        <v>2621</v>
      </c>
    </row>
    <row r="436" spans="1:14" x14ac:dyDescent="0.2">
      <c r="A436" s="1">
        <f t="shared" si="18"/>
        <v>403</v>
      </c>
      <c r="B436" s="16" t="s">
        <v>1717</v>
      </c>
      <c r="C436" s="16" t="s">
        <v>3907</v>
      </c>
      <c r="D436">
        <v>1970</v>
      </c>
      <c r="F436" s="16" t="s">
        <v>1718</v>
      </c>
      <c r="G436" s="71" t="s">
        <v>3908</v>
      </c>
      <c r="H436" t="s">
        <v>899</v>
      </c>
      <c r="I436" s="16" t="s">
        <v>958</v>
      </c>
      <c r="J436" t="s">
        <v>3909</v>
      </c>
      <c r="L436" t="s">
        <v>3910</v>
      </c>
      <c r="M436" t="s">
        <v>3911</v>
      </c>
      <c r="N436" t="s">
        <v>3912</v>
      </c>
    </row>
    <row r="437" spans="1:14" x14ac:dyDescent="0.2">
      <c r="A437" s="1">
        <f t="shared" si="18"/>
        <v>404</v>
      </c>
      <c r="B437" s="16" t="s">
        <v>1717</v>
      </c>
      <c r="C437" s="16" t="s">
        <v>3082</v>
      </c>
      <c r="D437">
        <v>1976</v>
      </c>
      <c r="F437" s="16" t="s">
        <v>1718</v>
      </c>
      <c r="G437" s="68" t="s">
        <v>3083</v>
      </c>
      <c r="H437" t="s">
        <v>3084</v>
      </c>
      <c r="I437" s="16" t="s">
        <v>632</v>
      </c>
      <c r="J437" t="s">
        <v>3085</v>
      </c>
      <c r="L437" t="s">
        <v>3086</v>
      </c>
      <c r="M437" t="s">
        <v>3087</v>
      </c>
      <c r="N437" t="s">
        <v>3088</v>
      </c>
    </row>
    <row r="438" spans="1:14" x14ac:dyDescent="0.2">
      <c r="A438" s="1">
        <f t="shared" si="18"/>
        <v>405</v>
      </c>
      <c r="B438" s="16" t="s">
        <v>1717</v>
      </c>
      <c r="C438" s="16" t="s">
        <v>3082</v>
      </c>
      <c r="D438">
        <v>1976</v>
      </c>
      <c r="F438" s="16" t="s">
        <v>1718</v>
      </c>
      <c r="G438" t="s">
        <v>4802</v>
      </c>
      <c r="H438" t="s">
        <v>1269</v>
      </c>
      <c r="I438" s="16" t="s">
        <v>632</v>
      </c>
      <c r="L438" t="s">
        <v>4803</v>
      </c>
      <c r="M438" t="s">
        <v>4804</v>
      </c>
      <c r="N438" t="s">
        <v>4805</v>
      </c>
    </row>
    <row r="439" spans="1:14" x14ac:dyDescent="0.2">
      <c r="A439" s="1">
        <f t="shared" si="18"/>
        <v>406</v>
      </c>
      <c r="B439" s="130" t="s">
        <v>4806</v>
      </c>
      <c r="C439" s="16" t="s">
        <v>5398</v>
      </c>
      <c r="D439">
        <v>1974</v>
      </c>
      <c r="F439" s="16" t="s">
        <v>145</v>
      </c>
      <c r="G439" t="s">
        <v>5399</v>
      </c>
      <c r="H439" t="s">
        <v>163</v>
      </c>
      <c r="I439" s="16" t="s">
        <v>1697</v>
      </c>
      <c r="J439" t="s">
        <v>5400</v>
      </c>
      <c r="L439" t="s">
        <v>5401</v>
      </c>
      <c r="M439" t="s">
        <v>5402</v>
      </c>
      <c r="N439" t="s">
        <v>5403</v>
      </c>
    </row>
    <row r="440" spans="1:14" x14ac:dyDescent="0.2">
      <c r="A440" s="1">
        <f t="shared" si="18"/>
        <v>407</v>
      </c>
      <c r="B440" s="16" t="s">
        <v>4806</v>
      </c>
      <c r="C440" s="16" t="s">
        <v>4807</v>
      </c>
      <c r="D440">
        <v>1978</v>
      </c>
      <c r="F440"/>
      <c r="G440" t="s">
        <v>4808</v>
      </c>
      <c r="H440" t="s">
        <v>163</v>
      </c>
      <c r="I440" s="16" t="s">
        <v>632</v>
      </c>
    </row>
    <row r="441" spans="1:14" x14ac:dyDescent="0.2">
      <c r="A441"/>
      <c r="B441" s="104" t="s">
        <v>3209</v>
      </c>
      <c r="C441" s="16" t="s">
        <v>3210</v>
      </c>
      <c r="F441"/>
      <c r="I441"/>
    </row>
    <row r="442" spans="1:14" x14ac:dyDescent="0.2">
      <c r="A442" s="1">
        <f>A440+1</f>
        <v>408</v>
      </c>
      <c r="B442" s="16" t="s">
        <v>3209</v>
      </c>
      <c r="C442" s="106" t="s">
        <v>4677</v>
      </c>
      <c r="D442">
        <v>1974</v>
      </c>
      <c r="F442"/>
      <c r="I442" s="16" t="s">
        <v>931</v>
      </c>
      <c r="L442" t="s">
        <v>4678</v>
      </c>
    </row>
    <row r="443" spans="1:14" x14ac:dyDescent="0.2">
      <c r="A443" s="1">
        <f>A442+1</f>
        <v>409</v>
      </c>
      <c r="B443" s="16" t="s">
        <v>3209</v>
      </c>
      <c r="C443" s="16" t="s">
        <v>3671</v>
      </c>
      <c r="D443">
        <v>1973</v>
      </c>
      <c r="F443" s="16" t="s">
        <v>3094</v>
      </c>
      <c r="G443" t="s">
        <v>3672</v>
      </c>
      <c r="H443" t="s">
        <v>17</v>
      </c>
      <c r="I443" s="16" t="s">
        <v>900</v>
      </c>
      <c r="J443" t="s">
        <v>3673</v>
      </c>
      <c r="L443" t="s">
        <v>3674</v>
      </c>
      <c r="M443" t="s">
        <v>3675</v>
      </c>
      <c r="N443" t="s">
        <v>3676</v>
      </c>
    </row>
    <row r="444" spans="1:14" x14ac:dyDescent="0.2">
      <c r="A444" s="1">
        <f>A443+1</f>
        <v>410</v>
      </c>
      <c r="B444" s="16" t="s">
        <v>1507</v>
      </c>
      <c r="C444" s="16" t="s">
        <v>1508</v>
      </c>
      <c r="D444">
        <v>1980</v>
      </c>
      <c r="F444"/>
      <c r="G444" t="s">
        <v>1509</v>
      </c>
      <c r="H444" t="s">
        <v>1503</v>
      </c>
      <c r="I444"/>
      <c r="J444" t="s">
        <v>1510</v>
      </c>
      <c r="L444" t="s">
        <v>1511</v>
      </c>
      <c r="M444" t="s">
        <v>1512</v>
      </c>
      <c r="N444" t="s">
        <v>1513</v>
      </c>
    </row>
    <row r="445" spans="1:14" x14ac:dyDescent="0.2">
      <c r="A445" s="1">
        <f>A444+1</f>
        <v>411</v>
      </c>
      <c r="B445" s="16" t="s">
        <v>5446</v>
      </c>
      <c r="C445"/>
      <c r="F445"/>
      <c r="I445"/>
    </row>
    <row r="446" spans="1:14" x14ac:dyDescent="0.2">
      <c r="A446" s="1">
        <f>A445+1</f>
        <v>412</v>
      </c>
      <c r="B446" s="16" t="s">
        <v>5050</v>
      </c>
      <c r="C446" s="16" t="s">
        <v>5051</v>
      </c>
      <c r="D446">
        <v>1976</v>
      </c>
      <c r="F446"/>
      <c r="I446"/>
      <c r="L446" t="s">
        <v>5052</v>
      </c>
    </row>
    <row r="447" spans="1:14" x14ac:dyDescent="0.2">
      <c r="A447"/>
      <c r="B447" s="104" t="s">
        <v>4721</v>
      </c>
      <c r="C447" s="106" t="s">
        <v>4722</v>
      </c>
      <c r="D447">
        <v>2009</v>
      </c>
      <c r="F447"/>
      <c r="I447"/>
      <c r="J447" t="s">
        <v>4723</v>
      </c>
      <c r="L447" t="s">
        <v>4724</v>
      </c>
    </row>
    <row r="448" spans="1:14" x14ac:dyDescent="0.2">
      <c r="A448" s="1">
        <f>A446+1</f>
        <v>413</v>
      </c>
      <c r="B448" s="16" t="s">
        <v>3003</v>
      </c>
      <c r="C448" s="16" t="s">
        <v>3004</v>
      </c>
      <c r="D448" s="2"/>
      <c r="F448" s="16"/>
      <c r="G448" t="s">
        <v>3005</v>
      </c>
      <c r="H448" t="s">
        <v>32</v>
      </c>
      <c r="I448" s="16" t="s">
        <v>3006</v>
      </c>
    </row>
    <row r="449" spans="1:14" x14ac:dyDescent="0.2">
      <c r="A449" s="1">
        <f>A448+1</f>
        <v>414</v>
      </c>
      <c r="B449" s="68" t="s">
        <v>3677</v>
      </c>
      <c r="C449" s="16" t="s">
        <v>3678</v>
      </c>
      <c r="D449">
        <v>1970</v>
      </c>
      <c r="F449" s="16" t="s">
        <v>2966</v>
      </c>
      <c r="G449" t="s">
        <v>3679</v>
      </c>
      <c r="H449" t="s">
        <v>17</v>
      </c>
      <c r="I449" s="16" t="s">
        <v>3680</v>
      </c>
      <c r="J449" t="s">
        <v>1934</v>
      </c>
      <c r="L449" t="s">
        <v>3681</v>
      </c>
      <c r="M449" t="s">
        <v>3682</v>
      </c>
      <c r="N449" t="s">
        <v>3683</v>
      </c>
    </row>
    <row r="450" spans="1:14" x14ac:dyDescent="0.2">
      <c r="A450" s="1">
        <f>A449+1</f>
        <v>415</v>
      </c>
      <c r="B450" s="16" t="s">
        <v>5292</v>
      </c>
      <c r="C450" s="16" t="s">
        <v>229</v>
      </c>
      <c r="D450">
        <v>1990</v>
      </c>
      <c r="F450"/>
      <c r="I450" s="16" t="s">
        <v>5293</v>
      </c>
      <c r="L450" t="s">
        <v>5294</v>
      </c>
      <c r="M450" t="s">
        <v>5295</v>
      </c>
    </row>
    <row r="451" spans="1:14" x14ac:dyDescent="0.2">
      <c r="A451"/>
      <c r="B451" s="104" t="s">
        <v>4852</v>
      </c>
      <c r="C451" s="16" t="s">
        <v>4853</v>
      </c>
      <c r="D451">
        <v>1975</v>
      </c>
      <c r="F451"/>
      <c r="I451"/>
    </row>
    <row r="452" spans="1:14" x14ac:dyDescent="0.2">
      <c r="A452" s="1">
        <f>A450+1</f>
        <v>416</v>
      </c>
      <c r="B452" s="16" t="s">
        <v>5171</v>
      </c>
      <c r="C452" s="16" t="s">
        <v>5172</v>
      </c>
      <c r="D452" s="2">
        <v>1980</v>
      </c>
      <c r="F452" s="16"/>
      <c r="G452" s="2"/>
      <c r="H452" s="2"/>
      <c r="I452" s="16"/>
      <c r="J452" s="2"/>
      <c r="K452" s="2"/>
      <c r="L452" s="2" t="s">
        <v>5173</v>
      </c>
      <c r="M452" s="2"/>
    </row>
    <row r="453" spans="1:14" x14ac:dyDescent="0.2">
      <c r="A453" s="1">
        <f t="shared" ref="A453:A473" si="19">A452+1</f>
        <v>417</v>
      </c>
      <c r="B453" s="16" t="s">
        <v>3991</v>
      </c>
      <c r="C453" s="16" t="s">
        <v>3992</v>
      </c>
      <c r="D453">
        <v>1987</v>
      </c>
      <c r="F453" s="16" t="s">
        <v>2966</v>
      </c>
      <c r="G453" t="s">
        <v>3993</v>
      </c>
      <c r="H453" t="s">
        <v>3994</v>
      </c>
      <c r="I453" s="16" t="s">
        <v>921</v>
      </c>
      <c r="J453" t="s">
        <v>3925</v>
      </c>
      <c r="L453" t="s">
        <v>3995</v>
      </c>
      <c r="M453" t="s">
        <v>3996</v>
      </c>
      <c r="N453" t="s">
        <v>3997</v>
      </c>
    </row>
    <row r="454" spans="1:14" x14ac:dyDescent="0.2">
      <c r="A454" s="1">
        <f t="shared" si="19"/>
        <v>418</v>
      </c>
      <c r="B454" s="16" t="s">
        <v>3991</v>
      </c>
      <c r="C454" s="16" t="s">
        <v>5373</v>
      </c>
      <c r="D454">
        <v>1976</v>
      </c>
      <c r="F454" s="16" t="s">
        <v>1420</v>
      </c>
      <c r="G454" s="71" t="s">
        <v>5374</v>
      </c>
      <c r="H454" t="s">
        <v>32</v>
      </c>
      <c r="I454" s="16" t="s">
        <v>5375</v>
      </c>
      <c r="J454" t="s">
        <v>5365</v>
      </c>
      <c r="L454" t="s">
        <v>5376</v>
      </c>
      <c r="M454" t="s">
        <v>5377</v>
      </c>
    </row>
    <row r="455" spans="1:14" ht="25.5" x14ac:dyDescent="0.2">
      <c r="A455" s="1">
        <f t="shared" si="19"/>
        <v>419</v>
      </c>
      <c r="B455" s="16" t="s">
        <v>4679</v>
      </c>
      <c r="C455" s="16" t="s">
        <v>4680</v>
      </c>
      <c r="D455">
        <v>1984</v>
      </c>
      <c r="F455"/>
      <c r="I455" s="16" t="s">
        <v>632</v>
      </c>
      <c r="J455" t="s">
        <v>4681</v>
      </c>
      <c r="M455" t="s">
        <v>4682</v>
      </c>
      <c r="N455" t="s">
        <v>4683</v>
      </c>
    </row>
    <row r="456" spans="1:14" x14ac:dyDescent="0.2">
      <c r="A456" s="1">
        <f t="shared" si="19"/>
        <v>420</v>
      </c>
      <c r="B456" s="16" t="s">
        <v>948</v>
      </c>
      <c r="C456" s="106" t="s">
        <v>949</v>
      </c>
      <c r="D456">
        <v>2012</v>
      </c>
      <c r="F456"/>
      <c r="I456"/>
      <c r="L456" t="s">
        <v>950</v>
      </c>
      <c r="M456" t="s">
        <v>4684</v>
      </c>
      <c r="N456" t="s">
        <v>4685</v>
      </c>
    </row>
    <row r="457" spans="1:14" x14ac:dyDescent="0.2">
      <c r="A457" s="1">
        <f t="shared" si="19"/>
        <v>421</v>
      </c>
      <c r="B457" s="16" t="s">
        <v>1317</v>
      </c>
      <c r="C457" s="16" t="s">
        <v>4638</v>
      </c>
      <c r="D457" s="2">
        <v>1987</v>
      </c>
      <c r="F457" s="16" t="s">
        <v>1319</v>
      </c>
      <c r="G457" s="2" t="s">
        <v>4639</v>
      </c>
      <c r="H457" s="2" t="s">
        <v>64</v>
      </c>
      <c r="I457" s="16" t="s">
        <v>632</v>
      </c>
      <c r="J457" s="2"/>
      <c r="K457" s="2"/>
      <c r="L457" s="2" t="s">
        <v>4640</v>
      </c>
      <c r="M457" s="2" t="s">
        <v>4641</v>
      </c>
      <c r="N457" s="2" t="s">
        <v>4642</v>
      </c>
    </row>
    <row r="458" spans="1:14" x14ac:dyDescent="0.2">
      <c r="A458" s="1">
        <f t="shared" si="19"/>
        <v>422</v>
      </c>
      <c r="B458" s="16" t="s">
        <v>1955</v>
      </c>
      <c r="C458" s="16" t="s">
        <v>1956</v>
      </c>
      <c r="D458">
        <v>1967</v>
      </c>
      <c r="F458" s="16" t="s">
        <v>1957</v>
      </c>
      <c r="G458" s="16" t="s">
        <v>1958</v>
      </c>
      <c r="H458" t="s">
        <v>163</v>
      </c>
      <c r="I458" s="16" t="s">
        <v>1959</v>
      </c>
      <c r="J458" s="16" t="s">
        <v>1960</v>
      </c>
      <c r="L458" t="s">
        <v>1961</v>
      </c>
      <c r="M458" t="s">
        <v>1961</v>
      </c>
      <c r="N458" t="s">
        <v>1962</v>
      </c>
    </row>
    <row r="459" spans="1:14" x14ac:dyDescent="0.2">
      <c r="A459" s="1">
        <f t="shared" si="19"/>
        <v>423</v>
      </c>
      <c r="B459" s="16" t="s">
        <v>1324</v>
      </c>
      <c r="C459" s="16" t="s">
        <v>1325</v>
      </c>
      <c r="D459" s="58" t="s">
        <v>1326</v>
      </c>
      <c r="F459" s="16" t="s">
        <v>1327</v>
      </c>
      <c r="G459" t="s">
        <v>1328</v>
      </c>
      <c r="H459" t="s">
        <v>163</v>
      </c>
      <c r="I459"/>
      <c r="L459" t="s">
        <v>1329</v>
      </c>
      <c r="N459" t="s">
        <v>1330</v>
      </c>
    </row>
    <row r="460" spans="1:14" x14ac:dyDescent="0.2">
      <c r="A460" s="1">
        <f t="shared" si="19"/>
        <v>424</v>
      </c>
      <c r="B460" s="16" t="s">
        <v>1324</v>
      </c>
      <c r="C460" s="16" t="s">
        <v>5055</v>
      </c>
      <c r="D460">
        <v>1975</v>
      </c>
      <c r="F460"/>
      <c r="I460"/>
      <c r="L460" t="s">
        <v>1329</v>
      </c>
    </row>
    <row r="461" spans="1:14" x14ac:dyDescent="0.2">
      <c r="A461" s="1">
        <f t="shared" si="19"/>
        <v>425</v>
      </c>
      <c r="B461" s="16" t="s">
        <v>1324</v>
      </c>
      <c r="C461" s="16" t="s">
        <v>5053</v>
      </c>
      <c r="D461">
        <v>1973</v>
      </c>
      <c r="F461"/>
      <c r="I461"/>
      <c r="L461" t="s">
        <v>5054</v>
      </c>
    </row>
    <row r="462" spans="1:14" ht="15" x14ac:dyDescent="0.2">
      <c r="A462" s="1">
        <f t="shared" si="19"/>
        <v>426</v>
      </c>
      <c r="B462" s="16" t="s">
        <v>693</v>
      </c>
      <c r="C462" s="16" t="s">
        <v>1213</v>
      </c>
      <c r="D462">
        <v>1971</v>
      </c>
      <c r="F462" s="16" t="s">
        <v>571</v>
      </c>
      <c r="G462" t="s">
        <v>695</v>
      </c>
      <c r="H462" t="s">
        <v>17</v>
      </c>
      <c r="I462" s="119"/>
      <c r="J462" t="s">
        <v>1214</v>
      </c>
      <c r="K462" s="119"/>
      <c r="L462" s="28" t="s">
        <v>699</v>
      </c>
    </row>
    <row r="463" spans="1:14" x14ac:dyDescent="0.2">
      <c r="A463" s="1">
        <f t="shared" si="19"/>
        <v>427</v>
      </c>
      <c r="B463" s="16" t="s">
        <v>2005</v>
      </c>
      <c r="C463" s="16" t="s">
        <v>4809</v>
      </c>
      <c r="D463">
        <v>1975</v>
      </c>
      <c r="F463"/>
      <c r="G463" s="16" t="s">
        <v>4810</v>
      </c>
      <c r="H463" t="s">
        <v>194</v>
      </c>
      <c r="I463" s="16" t="s">
        <v>763</v>
      </c>
    </row>
    <row r="464" spans="1:14" x14ac:dyDescent="0.2">
      <c r="A464" s="1">
        <f t="shared" si="19"/>
        <v>428</v>
      </c>
      <c r="B464" s="128" t="s">
        <v>1682</v>
      </c>
      <c r="C464" s="16" t="s">
        <v>229</v>
      </c>
      <c r="D464">
        <v>1975</v>
      </c>
      <c r="F464" s="16" t="s">
        <v>68</v>
      </c>
      <c r="G464" s="16"/>
      <c r="H464" t="s">
        <v>194</v>
      </c>
      <c r="I464"/>
      <c r="L464" t="s">
        <v>1963</v>
      </c>
    </row>
    <row r="465" spans="1:14" x14ac:dyDescent="0.2">
      <c r="A465" s="1">
        <f t="shared" si="19"/>
        <v>429</v>
      </c>
      <c r="B465" s="128" t="s">
        <v>1682</v>
      </c>
      <c r="C465" s="16" t="s">
        <v>1964</v>
      </c>
      <c r="D465">
        <v>1980</v>
      </c>
      <c r="F465" s="16" t="s">
        <v>1293</v>
      </c>
      <c r="G465" s="16"/>
      <c r="H465" t="s">
        <v>163</v>
      </c>
      <c r="I465" s="16" t="s">
        <v>1022</v>
      </c>
      <c r="J465" t="s">
        <v>1965</v>
      </c>
      <c r="L465" t="s">
        <v>1687</v>
      </c>
    </row>
    <row r="466" spans="1:14" x14ac:dyDescent="0.2">
      <c r="A466" s="1">
        <f t="shared" si="19"/>
        <v>430</v>
      </c>
      <c r="B466" s="128" t="s">
        <v>1682</v>
      </c>
      <c r="C466" s="16" t="s">
        <v>1964</v>
      </c>
      <c r="D466" s="2">
        <v>1980</v>
      </c>
      <c r="F466" s="16" t="s">
        <v>1293</v>
      </c>
      <c r="G466" s="16" t="s">
        <v>1684</v>
      </c>
      <c r="H466" t="s">
        <v>1685</v>
      </c>
      <c r="I466" s="16" t="s">
        <v>439</v>
      </c>
      <c r="J466" t="s">
        <v>1686</v>
      </c>
      <c r="L466" t="s">
        <v>1687</v>
      </c>
      <c r="M466" t="s">
        <v>1688</v>
      </c>
    </row>
    <row r="467" spans="1:14" x14ac:dyDescent="0.2">
      <c r="A467" s="1">
        <f t="shared" si="19"/>
        <v>431</v>
      </c>
      <c r="B467" s="16" t="s">
        <v>1682</v>
      </c>
      <c r="C467" s="16" t="s">
        <v>3043</v>
      </c>
      <c r="D467">
        <v>1980</v>
      </c>
      <c r="F467"/>
      <c r="I467"/>
      <c r="L467" t="s">
        <v>3044</v>
      </c>
    </row>
    <row r="468" spans="1:14" x14ac:dyDescent="0.2">
      <c r="A468" s="1">
        <f t="shared" si="19"/>
        <v>432</v>
      </c>
      <c r="B468" s="16" t="s">
        <v>1682</v>
      </c>
      <c r="C468" s="16" t="s">
        <v>3045</v>
      </c>
      <c r="D468">
        <v>1979</v>
      </c>
      <c r="F468"/>
      <c r="I468"/>
      <c r="L468" t="s">
        <v>3046</v>
      </c>
    </row>
    <row r="469" spans="1:14" x14ac:dyDescent="0.2">
      <c r="A469" s="1">
        <f t="shared" si="19"/>
        <v>433</v>
      </c>
      <c r="B469" s="16" t="s">
        <v>3556</v>
      </c>
      <c r="C469" s="16" t="s">
        <v>3557</v>
      </c>
      <c r="D469">
        <v>1986</v>
      </c>
      <c r="F469" s="16" t="s">
        <v>2722</v>
      </c>
      <c r="G469" s="16" t="s">
        <v>3558</v>
      </c>
      <c r="I469" s="16" t="s">
        <v>18</v>
      </c>
    </row>
    <row r="470" spans="1:14" x14ac:dyDescent="0.2">
      <c r="A470" s="1">
        <f t="shared" si="19"/>
        <v>434</v>
      </c>
      <c r="B470" s="16" t="s">
        <v>1606</v>
      </c>
      <c r="C470" s="16" t="s">
        <v>4587</v>
      </c>
      <c r="D470">
        <v>1985</v>
      </c>
      <c r="F470"/>
      <c r="I470" s="16" t="s">
        <v>18</v>
      </c>
    </row>
    <row r="471" spans="1:14" x14ac:dyDescent="0.2">
      <c r="A471" s="1">
        <f t="shared" si="19"/>
        <v>435</v>
      </c>
      <c r="B471" s="16" t="s">
        <v>1606</v>
      </c>
      <c r="C471" s="16" t="s">
        <v>1607</v>
      </c>
      <c r="D471">
        <v>1985</v>
      </c>
      <c r="F471" s="16" t="s">
        <v>1608</v>
      </c>
      <c r="G471" t="s">
        <v>1609</v>
      </c>
      <c r="H471" t="s">
        <v>163</v>
      </c>
      <c r="I471" s="16" t="s">
        <v>955</v>
      </c>
      <c r="J471" t="s">
        <v>1610</v>
      </c>
      <c r="L471" t="s">
        <v>1611</v>
      </c>
      <c r="M471" t="s">
        <v>1612</v>
      </c>
      <c r="N471" t="s">
        <v>1613</v>
      </c>
    </row>
    <row r="472" spans="1:14" x14ac:dyDescent="0.2">
      <c r="A472" s="1">
        <f t="shared" si="19"/>
        <v>436</v>
      </c>
      <c r="B472" s="16" t="s">
        <v>1606</v>
      </c>
      <c r="C472" s="16" t="s">
        <v>1607</v>
      </c>
      <c r="D472">
        <v>1985</v>
      </c>
      <c r="F472"/>
      <c r="I472" s="16" t="s">
        <v>18</v>
      </c>
    </row>
    <row r="473" spans="1:14" x14ac:dyDescent="0.2">
      <c r="A473" s="1">
        <f t="shared" si="19"/>
        <v>437</v>
      </c>
      <c r="B473" s="16" t="s">
        <v>228</v>
      </c>
      <c r="C473" s="16" t="s">
        <v>1966</v>
      </c>
      <c r="D473">
        <v>1990</v>
      </c>
      <c r="F473" s="16" t="s">
        <v>75</v>
      </c>
      <c r="G473" s="16" t="s">
        <v>1967</v>
      </c>
      <c r="H473" t="s">
        <v>32</v>
      </c>
      <c r="I473" s="16" t="s">
        <v>18</v>
      </c>
      <c r="J473" s="16" t="s">
        <v>1968</v>
      </c>
      <c r="L473" t="s">
        <v>1969</v>
      </c>
      <c r="M473" t="s">
        <v>1970</v>
      </c>
      <c r="N473" t="s">
        <v>1971</v>
      </c>
    </row>
    <row r="474" spans="1:14" x14ac:dyDescent="0.2">
      <c r="A474"/>
      <c r="B474" s="104" t="s">
        <v>4854</v>
      </c>
      <c r="C474" s="16" t="s">
        <v>4855</v>
      </c>
      <c r="D474">
        <v>1997</v>
      </c>
      <c r="F474"/>
      <c r="I474"/>
    </row>
    <row r="475" spans="1:14" x14ac:dyDescent="0.2">
      <c r="A475" s="1">
        <f>A473+1</f>
        <v>438</v>
      </c>
      <c r="B475" s="128" t="s">
        <v>1753</v>
      </c>
      <c r="C475" s="16" t="s">
        <v>1754</v>
      </c>
      <c r="D475" s="2">
        <v>1968</v>
      </c>
      <c r="F475" s="16" t="s">
        <v>1755</v>
      </c>
      <c r="G475" s="16" t="s">
        <v>1756</v>
      </c>
      <c r="H475" t="s">
        <v>1757</v>
      </c>
      <c r="I475" s="16" t="s">
        <v>18</v>
      </c>
      <c r="L475" t="s">
        <v>1758</v>
      </c>
      <c r="M475" t="s">
        <v>1759</v>
      </c>
    </row>
    <row r="476" spans="1:14" x14ac:dyDescent="0.2">
      <c r="A476"/>
      <c r="B476" s="104" t="s">
        <v>1203</v>
      </c>
      <c r="C476" s="16" t="s">
        <v>3092</v>
      </c>
      <c r="D476">
        <v>2011</v>
      </c>
      <c r="F476"/>
      <c r="I476"/>
    </row>
    <row r="477" spans="1:14" x14ac:dyDescent="0.2">
      <c r="A477" s="1">
        <f>A475+1</f>
        <v>439</v>
      </c>
      <c r="B477" s="16" t="s">
        <v>1203</v>
      </c>
      <c r="C477" s="16" t="s">
        <v>2622</v>
      </c>
      <c r="D477">
        <v>1981</v>
      </c>
      <c r="F477" s="16" t="s">
        <v>2623</v>
      </c>
      <c r="G477" s="66" t="s">
        <v>2624</v>
      </c>
      <c r="I477"/>
      <c r="L477" t="s">
        <v>2625</v>
      </c>
    </row>
    <row r="478" spans="1:14" x14ac:dyDescent="0.2">
      <c r="A478"/>
      <c r="B478" s="104" t="s">
        <v>1203</v>
      </c>
      <c r="C478" s="16" t="s">
        <v>3211</v>
      </c>
      <c r="D478">
        <v>1981</v>
      </c>
      <c r="F478"/>
      <c r="I478"/>
    </row>
    <row r="479" spans="1:14" x14ac:dyDescent="0.2">
      <c r="A479"/>
      <c r="B479" s="104" t="s">
        <v>1203</v>
      </c>
      <c r="C479" s="16" t="s">
        <v>3089</v>
      </c>
      <c r="D479">
        <v>1980</v>
      </c>
      <c r="F479"/>
      <c r="G479" s="68"/>
      <c r="I479"/>
      <c r="J479" s="16" t="s">
        <v>3090</v>
      </c>
    </row>
    <row r="480" spans="1:14" x14ac:dyDescent="0.2">
      <c r="A480"/>
      <c r="B480" s="104" t="s">
        <v>1203</v>
      </c>
      <c r="C480" s="16" t="s">
        <v>3091</v>
      </c>
      <c r="D480">
        <v>1985</v>
      </c>
      <c r="F480"/>
      <c r="I480"/>
    </row>
    <row r="481" spans="1:14" x14ac:dyDescent="0.2">
      <c r="A481" s="1">
        <f>A477+1</f>
        <v>440</v>
      </c>
      <c r="B481" s="16" t="s">
        <v>1203</v>
      </c>
      <c r="C481" s="16" t="s">
        <v>2626</v>
      </c>
      <c r="D481">
        <v>1985</v>
      </c>
      <c r="F481" s="16" t="s">
        <v>145</v>
      </c>
      <c r="G481" s="66" t="s">
        <v>2627</v>
      </c>
      <c r="H481" t="s">
        <v>2628</v>
      </c>
      <c r="I481"/>
      <c r="L481" t="s">
        <v>2629</v>
      </c>
      <c r="M481" t="s">
        <v>2630</v>
      </c>
    </row>
    <row r="482" spans="1:14" x14ac:dyDescent="0.2">
      <c r="A482" s="1">
        <f t="shared" ref="A482:A488" si="20">A481+1</f>
        <v>441</v>
      </c>
      <c r="B482" s="16" t="s">
        <v>1203</v>
      </c>
      <c r="C482" s="16" t="s">
        <v>4686</v>
      </c>
      <c r="D482">
        <v>1985</v>
      </c>
      <c r="F482"/>
      <c r="I482" s="16" t="s">
        <v>632</v>
      </c>
      <c r="J482" t="s">
        <v>4687</v>
      </c>
    </row>
    <row r="483" spans="1:14" x14ac:dyDescent="0.2">
      <c r="A483" s="1">
        <f t="shared" si="20"/>
        <v>442</v>
      </c>
      <c r="B483" s="16" t="s">
        <v>1203</v>
      </c>
      <c r="C483" s="16" t="s">
        <v>2631</v>
      </c>
      <c r="D483">
        <v>1983</v>
      </c>
      <c r="F483" s="16" t="s">
        <v>145</v>
      </c>
      <c r="G483" s="66" t="s">
        <v>2632</v>
      </c>
      <c r="H483" t="s">
        <v>64</v>
      </c>
      <c r="I483"/>
      <c r="L483" t="s">
        <v>2633</v>
      </c>
      <c r="M483" t="s">
        <v>2634</v>
      </c>
    </row>
    <row r="484" spans="1:14" x14ac:dyDescent="0.2">
      <c r="A484" s="1">
        <f t="shared" si="20"/>
        <v>443</v>
      </c>
      <c r="B484" s="16" t="s">
        <v>1203</v>
      </c>
      <c r="C484" s="16" t="s">
        <v>3372</v>
      </c>
      <c r="D484">
        <v>1983</v>
      </c>
      <c r="F484"/>
      <c r="G484" s="16" t="s">
        <v>3373</v>
      </c>
      <c r="I484" s="16" t="s">
        <v>18</v>
      </c>
      <c r="J484" s="16" t="s">
        <v>3371</v>
      </c>
    </row>
    <row r="485" spans="1:14" x14ac:dyDescent="0.2">
      <c r="A485" s="1">
        <f t="shared" si="20"/>
        <v>444</v>
      </c>
      <c r="B485" s="16" t="s">
        <v>1203</v>
      </c>
      <c r="C485" s="16" t="s">
        <v>2635</v>
      </c>
      <c r="D485">
        <v>1984</v>
      </c>
      <c r="F485" s="16" t="s">
        <v>145</v>
      </c>
      <c r="G485" s="66" t="s">
        <v>2636</v>
      </c>
      <c r="H485" t="s">
        <v>2628</v>
      </c>
      <c r="I485"/>
      <c r="L485" t="s">
        <v>2637</v>
      </c>
      <c r="M485" t="s">
        <v>2638</v>
      </c>
    </row>
    <row r="486" spans="1:14" ht="15" x14ac:dyDescent="0.25">
      <c r="A486" s="1">
        <f t="shared" si="20"/>
        <v>445</v>
      </c>
      <c r="B486" s="16" t="s">
        <v>1203</v>
      </c>
      <c r="C486" s="16" t="s">
        <v>229</v>
      </c>
      <c r="D486">
        <v>1980</v>
      </c>
      <c r="F486" s="16" t="s">
        <v>145</v>
      </c>
      <c r="G486" t="s">
        <v>1204</v>
      </c>
      <c r="H486" t="s">
        <v>163</v>
      </c>
      <c r="I486" s="115"/>
      <c r="J486" t="s">
        <v>1205</v>
      </c>
      <c r="K486" s="115"/>
      <c r="L486" s="2" t="s">
        <v>1206</v>
      </c>
    </row>
    <row r="487" spans="1:14" x14ac:dyDescent="0.2">
      <c r="A487" s="1">
        <f t="shared" si="20"/>
        <v>446</v>
      </c>
      <c r="B487" s="16" t="s">
        <v>1203</v>
      </c>
      <c r="C487" s="16" t="s">
        <v>229</v>
      </c>
      <c r="D487">
        <v>1980</v>
      </c>
      <c r="F487" s="16" t="s">
        <v>2639</v>
      </c>
      <c r="G487" s="66" t="s">
        <v>2640</v>
      </c>
      <c r="I487"/>
      <c r="L487" t="s">
        <v>1206</v>
      </c>
      <c r="M487" s="16" t="s">
        <v>2641</v>
      </c>
      <c r="N487" t="s">
        <v>2642</v>
      </c>
    </row>
    <row r="488" spans="1:14" x14ac:dyDescent="0.2">
      <c r="A488" s="1">
        <f t="shared" si="20"/>
        <v>447</v>
      </c>
      <c r="B488" s="16" t="s">
        <v>1203</v>
      </c>
      <c r="C488" s="16" t="s">
        <v>2643</v>
      </c>
      <c r="D488">
        <v>1987</v>
      </c>
      <c r="F488" s="16" t="s">
        <v>145</v>
      </c>
      <c r="G488" s="66" t="s">
        <v>2644</v>
      </c>
      <c r="H488" t="s">
        <v>2628</v>
      </c>
      <c r="I488"/>
      <c r="L488" t="s">
        <v>2645</v>
      </c>
      <c r="M488" t="s">
        <v>2646</v>
      </c>
    </row>
    <row r="489" spans="1:14" x14ac:dyDescent="0.2">
      <c r="A489"/>
      <c r="B489" s="104" t="s">
        <v>1203</v>
      </c>
      <c r="C489" s="16" t="s">
        <v>3213</v>
      </c>
      <c r="F489"/>
      <c r="I489"/>
    </row>
    <row r="490" spans="1:14" x14ac:dyDescent="0.2">
      <c r="A490" s="1">
        <f>A488+1</f>
        <v>448</v>
      </c>
      <c r="B490" s="16" t="s">
        <v>1203</v>
      </c>
      <c r="C490" s="16" t="s">
        <v>2647</v>
      </c>
      <c r="D490">
        <v>1986</v>
      </c>
      <c r="F490" s="16" t="s">
        <v>145</v>
      </c>
      <c r="G490" s="66" t="s">
        <v>2648</v>
      </c>
      <c r="H490" t="s">
        <v>2628</v>
      </c>
      <c r="I490"/>
      <c r="L490" t="s">
        <v>2649</v>
      </c>
      <c r="M490" t="s">
        <v>2650</v>
      </c>
    </row>
    <row r="491" spans="1:14" x14ac:dyDescent="0.2">
      <c r="A491" s="1">
        <f>A490+1</f>
        <v>449</v>
      </c>
      <c r="B491" s="16" t="s">
        <v>1203</v>
      </c>
      <c r="C491" s="16" t="s">
        <v>2651</v>
      </c>
      <c r="D491">
        <v>1982</v>
      </c>
      <c r="F491" s="16" t="s">
        <v>145</v>
      </c>
      <c r="G491" s="66" t="s">
        <v>2652</v>
      </c>
      <c r="H491" t="s">
        <v>64</v>
      </c>
      <c r="I491"/>
      <c r="J491" t="s">
        <v>2653</v>
      </c>
      <c r="L491" t="s">
        <v>2654</v>
      </c>
      <c r="M491" t="s">
        <v>2655</v>
      </c>
    </row>
    <row r="492" spans="1:14" x14ac:dyDescent="0.2">
      <c r="A492"/>
      <c r="B492" s="104" t="s">
        <v>1203</v>
      </c>
      <c r="C492" s="16" t="s">
        <v>3212</v>
      </c>
      <c r="D492">
        <v>1982</v>
      </c>
      <c r="F492"/>
      <c r="I492"/>
    </row>
    <row r="493" spans="1:14" x14ac:dyDescent="0.2">
      <c r="A493" s="1">
        <f>A491+1</f>
        <v>450</v>
      </c>
      <c r="B493" s="130" t="s">
        <v>239</v>
      </c>
      <c r="C493" s="16" t="s">
        <v>5104</v>
      </c>
      <c r="D493">
        <v>1971</v>
      </c>
      <c r="F493"/>
      <c r="I493"/>
      <c r="L493" t="s">
        <v>5105</v>
      </c>
    </row>
    <row r="494" spans="1:14" x14ac:dyDescent="0.2">
      <c r="A494" s="1">
        <f t="shared" ref="A494:A501" si="21">A493+1</f>
        <v>451</v>
      </c>
      <c r="B494" s="16" t="s">
        <v>3684</v>
      </c>
      <c r="C494" s="16" t="s">
        <v>3685</v>
      </c>
      <c r="D494">
        <v>1984</v>
      </c>
      <c r="F494" s="16" t="s">
        <v>15</v>
      </c>
      <c r="G494" s="17">
        <v>86303</v>
      </c>
      <c r="H494" t="s">
        <v>32</v>
      </c>
      <c r="I494" s="16" t="s">
        <v>3680</v>
      </c>
      <c r="J494" t="s">
        <v>1934</v>
      </c>
      <c r="L494" t="s">
        <v>3686</v>
      </c>
      <c r="M494" t="s">
        <v>3687</v>
      </c>
      <c r="N494" t="s">
        <v>3688</v>
      </c>
    </row>
    <row r="495" spans="1:14" x14ac:dyDescent="0.2">
      <c r="A495" s="1">
        <f t="shared" si="21"/>
        <v>452</v>
      </c>
      <c r="B495" s="16" t="s">
        <v>952</v>
      </c>
      <c r="C495" s="16" t="s">
        <v>953</v>
      </c>
      <c r="D495">
        <v>1983</v>
      </c>
      <c r="F495"/>
      <c r="I495" s="16" t="s">
        <v>439</v>
      </c>
    </row>
    <row r="496" spans="1:14" x14ac:dyDescent="0.2">
      <c r="A496" s="1">
        <f t="shared" si="21"/>
        <v>453</v>
      </c>
      <c r="B496" s="16" t="s">
        <v>952</v>
      </c>
      <c r="C496" s="16" t="s">
        <v>2358</v>
      </c>
      <c r="D496">
        <v>1980</v>
      </c>
      <c r="F496"/>
      <c r="I496" s="16" t="s">
        <v>1302</v>
      </c>
      <c r="J496" t="s">
        <v>1259</v>
      </c>
    </row>
    <row r="497" spans="1:14" x14ac:dyDescent="0.2">
      <c r="A497" s="1">
        <f t="shared" si="21"/>
        <v>454</v>
      </c>
      <c r="B497" s="16" t="s">
        <v>952</v>
      </c>
      <c r="C497" s="16" t="s">
        <v>2359</v>
      </c>
      <c r="D497">
        <v>1982</v>
      </c>
      <c r="F497"/>
      <c r="I497" s="16" t="s">
        <v>1302</v>
      </c>
    </row>
    <row r="498" spans="1:14" x14ac:dyDescent="0.2">
      <c r="A498" s="1">
        <f t="shared" si="21"/>
        <v>455</v>
      </c>
      <c r="B498" s="16" t="s">
        <v>952</v>
      </c>
      <c r="C498" s="16" t="s">
        <v>4452</v>
      </c>
      <c r="D498">
        <v>1978</v>
      </c>
      <c r="F498" s="16" t="s">
        <v>4453</v>
      </c>
      <c r="G498" s="16" t="s">
        <v>4454</v>
      </c>
      <c r="I498" s="16" t="s">
        <v>921</v>
      </c>
      <c r="J498" t="s">
        <v>1259</v>
      </c>
    </row>
    <row r="499" spans="1:14" x14ac:dyDescent="0.2">
      <c r="A499" s="1">
        <f t="shared" si="21"/>
        <v>456</v>
      </c>
      <c r="B499" s="16" t="s">
        <v>1146</v>
      </c>
      <c r="C499" s="16" t="s">
        <v>229</v>
      </c>
      <c r="D499">
        <v>1977</v>
      </c>
      <c r="F499" s="16" t="s">
        <v>724</v>
      </c>
      <c r="G499" s="16" t="s">
        <v>1147</v>
      </c>
      <c r="H499" t="s">
        <v>32</v>
      </c>
      <c r="I499" s="16" t="s">
        <v>439</v>
      </c>
      <c r="L499" t="s">
        <v>1148</v>
      </c>
      <c r="M499" t="s">
        <v>1149</v>
      </c>
    </row>
    <row r="500" spans="1:14" x14ac:dyDescent="0.2">
      <c r="A500" s="1">
        <f t="shared" si="21"/>
        <v>457</v>
      </c>
      <c r="B500" s="130" t="s">
        <v>4976</v>
      </c>
      <c r="C500" s="16" t="s">
        <v>4977</v>
      </c>
      <c r="D500">
        <v>1980</v>
      </c>
      <c r="F500"/>
      <c r="I500" s="16" t="s">
        <v>2188</v>
      </c>
      <c r="J500" t="s">
        <v>4978</v>
      </c>
    </row>
    <row r="501" spans="1:14" x14ac:dyDescent="0.2">
      <c r="A501" s="1">
        <f t="shared" si="21"/>
        <v>458</v>
      </c>
      <c r="B501" s="16" t="s">
        <v>252</v>
      </c>
      <c r="C501" s="16" t="s">
        <v>5296</v>
      </c>
      <c r="D501">
        <v>1979</v>
      </c>
      <c r="F501"/>
      <c r="I501"/>
      <c r="L501" t="s">
        <v>5297</v>
      </c>
      <c r="M501" t="s">
        <v>5298</v>
      </c>
    </row>
    <row r="502" spans="1:14" x14ac:dyDescent="0.2">
      <c r="A502"/>
      <c r="B502" s="135" t="s">
        <v>252</v>
      </c>
      <c r="C502" s="16" t="s">
        <v>1899</v>
      </c>
      <c r="D502" s="2">
        <v>1992</v>
      </c>
      <c r="F502" s="129"/>
      <c r="G502" s="129"/>
      <c r="H502" s="2"/>
      <c r="I502"/>
      <c r="M502" t="s">
        <v>1900</v>
      </c>
      <c r="N502" t="s">
        <v>1901</v>
      </c>
    </row>
    <row r="503" spans="1:14" x14ac:dyDescent="0.2">
      <c r="A503"/>
      <c r="B503" s="104" t="s">
        <v>4353</v>
      </c>
      <c r="C503" s="16" t="s">
        <v>4354</v>
      </c>
      <c r="D503">
        <v>2004</v>
      </c>
      <c r="F503"/>
      <c r="I503"/>
      <c r="L503" t="s">
        <v>4355</v>
      </c>
      <c r="M503" t="s">
        <v>4356</v>
      </c>
    </row>
    <row r="504" spans="1:14" x14ac:dyDescent="0.2">
      <c r="A504" s="1">
        <f>A501+1</f>
        <v>459</v>
      </c>
      <c r="B504" s="16" t="s">
        <v>4811</v>
      </c>
      <c r="C504" s="16" t="s">
        <v>4812</v>
      </c>
      <c r="D504">
        <v>1979</v>
      </c>
      <c r="F504"/>
      <c r="I504" s="16" t="s">
        <v>4813</v>
      </c>
    </row>
    <row r="505" spans="1:14" x14ac:dyDescent="0.2">
      <c r="A505" s="1">
        <f>A504+1</f>
        <v>460</v>
      </c>
      <c r="B505" s="16" t="s">
        <v>4092</v>
      </c>
      <c r="C505" s="16" t="s">
        <v>4097</v>
      </c>
      <c r="D505">
        <v>1978</v>
      </c>
      <c r="F505"/>
      <c r="G505" s="16"/>
      <c r="I505" s="16" t="s">
        <v>4094</v>
      </c>
      <c r="L505" t="s">
        <v>4098</v>
      </c>
    </row>
    <row r="506" spans="1:14" x14ac:dyDescent="0.2">
      <c r="A506" s="1">
        <f>A505+1</f>
        <v>461</v>
      </c>
      <c r="B506" s="16" t="s">
        <v>4092</v>
      </c>
      <c r="C506" s="16" t="s">
        <v>4093</v>
      </c>
      <c r="D506">
        <v>1974</v>
      </c>
      <c r="F506"/>
      <c r="G506" s="16"/>
      <c r="H506" t="s">
        <v>17</v>
      </c>
      <c r="I506" s="16" t="s">
        <v>4094</v>
      </c>
      <c r="L506" t="s">
        <v>4095</v>
      </c>
      <c r="M506" t="s">
        <v>4096</v>
      </c>
    </row>
    <row r="507" spans="1:14" x14ac:dyDescent="0.2">
      <c r="A507" s="1">
        <f>A506+1</f>
        <v>462</v>
      </c>
      <c r="B507" s="16" t="s">
        <v>1514</v>
      </c>
      <c r="C507" s="16" t="s">
        <v>229</v>
      </c>
      <c r="D507" s="2">
        <v>1984</v>
      </c>
      <c r="F507" s="16" t="s">
        <v>30</v>
      </c>
      <c r="G507" t="s">
        <v>1515</v>
      </c>
      <c r="I507"/>
      <c r="L507" t="s">
        <v>1516</v>
      </c>
    </row>
    <row r="508" spans="1:14" x14ac:dyDescent="0.2">
      <c r="A508"/>
      <c r="B508" s="104" t="s">
        <v>1760</v>
      </c>
      <c r="C508" s="16" t="s">
        <v>4758</v>
      </c>
      <c r="F508"/>
      <c r="I508"/>
    </row>
    <row r="509" spans="1:14" x14ac:dyDescent="0.2">
      <c r="A509" s="1">
        <f>A507+1</f>
        <v>463</v>
      </c>
      <c r="B509" s="16" t="s">
        <v>1760</v>
      </c>
      <c r="C509" s="16" t="s">
        <v>1761</v>
      </c>
      <c r="D509">
        <v>1971</v>
      </c>
      <c r="F509" s="16" t="s">
        <v>2656</v>
      </c>
      <c r="G509" s="66" t="s">
        <v>2657</v>
      </c>
      <c r="H509" t="s">
        <v>17</v>
      </c>
      <c r="I509"/>
      <c r="L509" t="s">
        <v>1765</v>
      </c>
      <c r="M509" t="s">
        <v>2658</v>
      </c>
    </row>
    <row r="510" spans="1:14" x14ac:dyDescent="0.2">
      <c r="A510"/>
      <c r="B510" s="104" t="s">
        <v>1760</v>
      </c>
      <c r="C510" s="23" t="s">
        <v>3214</v>
      </c>
      <c r="D510" t="s">
        <v>3215</v>
      </c>
      <c r="F510"/>
      <c r="I510"/>
    </row>
    <row r="511" spans="1:14" x14ac:dyDescent="0.2">
      <c r="A511"/>
      <c r="B511" s="104" t="s">
        <v>1760</v>
      </c>
      <c r="C511" s="16" t="s">
        <v>4357</v>
      </c>
      <c r="D511">
        <v>1971</v>
      </c>
      <c r="F511"/>
      <c r="I511"/>
    </row>
    <row r="512" spans="1:14" x14ac:dyDescent="0.2">
      <c r="A512" s="1">
        <f>A509+1</f>
        <v>464</v>
      </c>
      <c r="B512" s="16" t="s">
        <v>1760</v>
      </c>
      <c r="C512" s="16" t="s">
        <v>4688</v>
      </c>
      <c r="D512">
        <v>1987</v>
      </c>
      <c r="F512"/>
      <c r="I512" s="16" t="s">
        <v>1029</v>
      </c>
    </row>
    <row r="513" spans="1:14" x14ac:dyDescent="0.2">
      <c r="A513" s="1">
        <f t="shared" ref="A513:A522" si="22">A512+1</f>
        <v>465</v>
      </c>
      <c r="B513" s="16" t="s">
        <v>1760</v>
      </c>
      <c r="C513" s="16" t="s">
        <v>3297</v>
      </c>
      <c r="D513">
        <v>1968</v>
      </c>
      <c r="F513"/>
      <c r="I513"/>
      <c r="L513" t="s">
        <v>3298</v>
      </c>
    </row>
    <row r="514" spans="1:14" ht="13.5" x14ac:dyDescent="0.2">
      <c r="A514" s="1">
        <f t="shared" si="22"/>
        <v>466</v>
      </c>
      <c r="B514" s="16" t="s">
        <v>3440</v>
      </c>
      <c r="C514" s="16" t="s">
        <v>3441</v>
      </c>
      <c r="D514">
        <v>1978</v>
      </c>
      <c r="F514" s="16" t="s">
        <v>490</v>
      </c>
      <c r="G514" s="177" t="s">
        <v>3442</v>
      </c>
      <c r="H514" t="s">
        <v>202</v>
      </c>
      <c r="I514" s="16" t="s">
        <v>1017</v>
      </c>
      <c r="J514" t="s">
        <v>3443</v>
      </c>
    </row>
    <row r="515" spans="1:14" x14ac:dyDescent="0.2">
      <c r="A515" s="1">
        <f t="shared" si="22"/>
        <v>467</v>
      </c>
      <c r="B515" s="128" t="s">
        <v>1972</v>
      </c>
      <c r="C515" s="16" t="s">
        <v>1973</v>
      </c>
      <c r="D515">
        <v>1981</v>
      </c>
      <c r="F515" s="16" t="s">
        <v>15</v>
      </c>
      <c r="G515" s="16"/>
      <c r="H515" t="s">
        <v>32</v>
      </c>
      <c r="I515"/>
      <c r="J515" s="16" t="s">
        <v>1934</v>
      </c>
      <c r="L515" t="s">
        <v>1974</v>
      </c>
    </row>
    <row r="516" spans="1:14" x14ac:dyDescent="0.2">
      <c r="A516" s="1">
        <f t="shared" si="22"/>
        <v>468</v>
      </c>
      <c r="B516" s="16" t="s">
        <v>1972</v>
      </c>
      <c r="C516" s="16" t="s">
        <v>1973</v>
      </c>
      <c r="D516">
        <v>1981</v>
      </c>
      <c r="F516" s="16" t="s">
        <v>15</v>
      </c>
      <c r="G516" t="s">
        <v>5231</v>
      </c>
      <c r="H516" t="s">
        <v>32</v>
      </c>
      <c r="I516" s="16" t="s">
        <v>18</v>
      </c>
      <c r="J516" t="s">
        <v>5232</v>
      </c>
      <c r="L516" t="s">
        <v>1974</v>
      </c>
      <c r="M516" t="s">
        <v>5233</v>
      </c>
      <c r="N516" t="s">
        <v>5234</v>
      </c>
    </row>
    <row r="517" spans="1:14" x14ac:dyDescent="0.2">
      <c r="A517" s="1">
        <f t="shared" si="22"/>
        <v>469</v>
      </c>
      <c r="B517" s="16" t="s">
        <v>3444</v>
      </c>
      <c r="C517" s="16" t="s">
        <v>3694</v>
      </c>
      <c r="D517">
        <v>1967</v>
      </c>
      <c r="F517" s="16" t="s">
        <v>41</v>
      </c>
      <c r="G517" s="66" t="s">
        <v>3695</v>
      </c>
      <c r="H517" t="s">
        <v>64</v>
      </c>
      <c r="I517" s="16" t="s">
        <v>1805</v>
      </c>
      <c r="J517" t="s">
        <v>638</v>
      </c>
      <c r="L517" t="s">
        <v>3696</v>
      </c>
      <c r="M517" t="s">
        <v>3697</v>
      </c>
      <c r="N517" t="s">
        <v>3698</v>
      </c>
    </row>
    <row r="518" spans="1:14" x14ac:dyDescent="0.2">
      <c r="A518" s="1">
        <f t="shared" si="22"/>
        <v>470</v>
      </c>
      <c r="B518" s="16" t="s">
        <v>3444</v>
      </c>
      <c r="C518" s="16" t="s">
        <v>5056</v>
      </c>
      <c r="D518">
        <v>1976</v>
      </c>
      <c r="F518"/>
      <c r="I518"/>
      <c r="L518" t="s">
        <v>5057</v>
      </c>
      <c r="M518" t="s">
        <v>5057</v>
      </c>
    </row>
    <row r="519" spans="1:14" x14ac:dyDescent="0.2">
      <c r="A519" s="1">
        <f t="shared" si="22"/>
        <v>471</v>
      </c>
      <c r="B519" s="16" t="s">
        <v>3444</v>
      </c>
      <c r="C519" s="16" t="s">
        <v>3445</v>
      </c>
      <c r="D519">
        <v>1971</v>
      </c>
      <c r="F519" s="16" t="s">
        <v>41</v>
      </c>
      <c r="G519" s="178" t="s">
        <v>3446</v>
      </c>
      <c r="H519" t="s">
        <v>32</v>
      </c>
      <c r="I519" s="16" t="s">
        <v>1022</v>
      </c>
      <c r="J519" t="s">
        <v>3447</v>
      </c>
      <c r="L519" t="s">
        <v>3448</v>
      </c>
    </row>
    <row r="520" spans="1:14" x14ac:dyDescent="0.2">
      <c r="A520" s="1">
        <f t="shared" si="22"/>
        <v>472</v>
      </c>
      <c r="B520" s="16" t="s">
        <v>3444</v>
      </c>
      <c r="C520" s="16" t="s">
        <v>4455</v>
      </c>
      <c r="D520">
        <v>1979</v>
      </c>
      <c r="F520" s="16" t="s">
        <v>4456</v>
      </c>
      <c r="G520" s="23">
        <v>201017</v>
      </c>
      <c r="H520" t="s">
        <v>64</v>
      </c>
      <c r="I520"/>
      <c r="M520" t="s">
        <v>4457</v>
      </c>
      <c r="N520" t="s">
        <v>4458</v>
      </c>
    </row>
    <row r="521" spans="1:14" x14ac:dyDescent="0.2">
      <c r="A521" s="1">
        <f t="shared" si="22"/>
        <v>473</v>
      </c>
      <c r="B521" s="16" t="s">
        <v>3444</v>
      </c>
      <c r="C521" s="16" t="s">
        <v>3449</v>
      </c>
      <c r="D521">
        <v>1971</v>
      </c>
      <c r="F521" s="16" t="s">
        <v>41</v>
      </c>
      <c r="G521" s="71" t="s">
        <v>3450</v>
      </c>
      <c r="H521" t="s">
        <v>64</v>
      </c>
      <c r="I521" s="16" t="s">
        <v>958</v>
      </c>
      <c r="J521" t="s">
        <v>959</v>
      </c>
      <c r="L521" t="s">
        <v>3451</v>
      </c>
    </row>
    <row r="522" spans="1:14" x14ac:dyDescent="0.2">
      <c r="A522" s="1">
        <f t="shared" si="22"/>
        <v>474</v>
      </c>
      <c r="B522" s="16" t="s">
        <v>3444</v>
      </c>
      <c r="C522" s="16" t="s">
        <v>3449</v>
      </c>
      <c r="D522">
        <v>1971</v>
      </c>
      <c r="F522" s="16" t="s">
        <v>3853</v>
      </c>
      <c r="G522" t="s">
        <v>3854</v>
      </c>
      <c r="H522" t="s">
        <v>194</v>
      </c>
      <c r="I522" s="16" t="s">
        <v>931</v>
      </c>
      <c r="J522" s="16"/>
    </row>
    <row r="523" spans="1:14" x14ac:dyDescent="0.2">
      <c r="A523"/>
      <c r="B523" s="104" t="s">
        <v>3216</v>
      </c>
      <c r="C523" s="16" t="s">
        <v>3217</v>
      </c>
      <c r="F523"/>
      <c r="I523"/>
    </row>
    <row r="524" spans="1:14" x14ac:dyDescent="0.2">
      <c r="A524"/>
      <c r="B524" s="104" t="s">
        <v>3216</v>
      </c>
      <c r="C524" s="16" t="s">
        <v>4370</v>
      </c>
      <c r="F524"/>
      <c r="I524"/>
    </row>
    <row r="525" spans="1:14" x14ac:dyDescent="0.2">
      <c r="A525"/>
      <c r="B525" s="104" t="s">
        <v>3216</v>
      </c>
      <c r="C525" s="16" t="s">
        <v>3244</v>
      </c>
      <c r="F525"/>
      <c r="I525"/>
    </row>
    <row r="526" spans="1:14" ht="25.5" x14ac:dyDescent="0.2">
      <c r="A526" s="1">
        <f>A522+1</f>
        <v>475</v>
      </c>
      <c r="B526" s="16" t="s">
        <v>3834</v>
      </c>
      <c r="C526" s="16" t="s">
        <v>240</v>
      </c>
      <c r="D526">
        <v>1976</v>
      </c>
      <c r="F526" s="16" t="s">
        <v>3836</v>
      </c>
      <c r="G526" t="s">
        <v>3837</v>
      </c>
      <c r="H526" t="s">
        <v>17</v>
      </c>
      <c r="I526" s="16" t="s">
        <v>632</v>
      </c>
    </row>
    <row r="527" spans="1:14" ht="25.5" x14ac:dyDescent="0.2">
      <c r="A527" s="1">
        <f t="shared" ref="A527:A566" si="23">A526+1</f>
        <v>476</v>
      </c>
      <c r="B527" s="16" t="s">
        <v>3834</v>
      </c>
      <c r="C527" s="16" t="s">
        <v>3835</v>
      </c>
      <c r="D527">
        <v>1976</v>
      </c>
      <c r="F527" s="16" t="s">
        <v>3836</v>
      </c>
      <c r="G527" s="16" t="s">
        <v>3837</v>
      </c>
      <c r="H527" t="s">
        <v>17</v>
      </c>
      <c r="I527" s="16" t="s">
        <v>1880</v>
      </c>
      <c r="J527" t="s">
        <v>1934</v>
      </c>
      <c r="L527" t="s">
        <v>3838</v>
      </c>
      <c r="M527" t="s">
        <v>3839</v>
      </c>
      <c r="N527" t="s">
        <v>3840</v>
      </c>
    </row>
    <row r="528" spans="1:14" x14ac:dyDescent="0.2">
      <c r="A528" s="1">
        <f t="shared" si="23"/>
        <v>477</v>
      </c>
      <c r="B528" s="16" t="s">
        <v>2360</v>
      </c>
      <c r="C528" s="16" t="s">
        <v>2361</v>
      </c>
      <c r="D528">
        <v>1976</v>
      </c>
      <c r="F528"/>
      <c r="H528" t="s">
        <v>17</v>
      </c>
      <c r="I528" s="16" t="s">
        <v>2362</v>
      </c>
      <c r="J528" t="s">
        <v>1851</v>
      </c>
    </row>
    <row r="529" spans="1:14" x14ac:dyDescent="0.2">
      <c r="A529" s="1">
        <f t="shared" si="23"/>
        <v>478</v>
      </c>
      <c r="B529" s="16" t="s">
        <v>2965</v>
      </c>
      <c r="C529" s="16" t="s">
        <v>1985</v>
      </c>
      <c r="D529">
        <v>1990</v>
      </c>
      <c r="F529" s="16" t="s">
        <v>2966</v>
      </c>
      <c r="G529" t="s">
        <v>2967</v>
      </c>
      <c r="H529" t="s">
        <v>64</v>
      </c>
      <c r="I529" s="16" t="s">
        <v>18</v>
      </c>
      <c r="L529" t="s">
        <v>2968</v>
      </c>
      <c r="M529" t="s">
        <v>2969</v>
      </c>
    </row>
    <row r="530" spans="1:14" x14ac:dyDescent="0.2">
      <c r="A530" s="1">
        <f t="shared" si="23"/>
        <v>479</v>
      </c>
      <c r="B530" s="130" t="s">
        <v>2965</v>
      </c>
      <c r="C530" s="16" t="s">
        <v>5125</v>
      </c>
      <c r="D530">
        <v>1989</v>
      </c>
      <c r="F530"/>
      <c r="I530" s="16" t="s">
        <v>632</v>
      </c>
      <c r="L530" t="s">
        <v>5126</v>
      </c>
    </row>
    <row r="531" spans="1:14" x14ac:dyDescent="0.2">
      <c r="A531" s="1">
        <f t="shared" si="23"/>
        <v>480</v>
      </c>
      <c r="B531" s="150" t="s">
        <v>267</v>
      </c>
      <c r="C531" s="16" t="s">
        <v>268</v>
      </c>
      <c r="D531" s="1">
        <v>1985</v>
      </c>
      <c r="F531" s="16" t="s">
        <v>30</v>
      </c>
      <c r="G531" s="15"/>
      <c r="H531" s="14"/>
      <c r="I531" s="16" t="s">
        <v>18</v>
      </c>
      <c r="J531" t="s">
        <v>33</v>
      </c>
      <c r="K531" t="s">
        <v>20</v>
      </c>
      <c r="L531" t="s">
        <v>270</v>
      </c>
    </row>
    <row r="532" spans="1:14" x14ac:dyDescent="0.2">
      <c r="A532" s="1">
        <f t="shared" si="23"/>
        <v>481</v>
      </c>
      <c r="B532" s="16" t="s">
        <v>1655</v>
      </c>
      <c r="C532" s="16" t="s">
        <v>1656</v>
      </c>
      <c r="D532">
        <v>1982</v>
      </c>
      <c r="F532" s="16" t="s">
        <v>75</v>
      </c>
      <c r="G532" s="16" t="s">
        <v>1657</v>
      </c>
      <c r="I532"/>
      <c r="J532" t="s">
        <v>1658</v>
      </c>
      <c r="L532" t="s">
        <v>1659</v>
      </c>
      <c r="M532" t="s">
        <v>1660</v>
      </c>
      <c r="N532" t="s">
        <v>1661</v>
      </c>
    </row>
    <row r="533" spans="1:14" x14ac:dyDescent="0.2">
      <c r="A533" s="1">
        <f t="shared" si="23"/>
        <v>482</v>
      </c>
      <c r="B533" s="16" t="s">
        <v>1655</v>
      </c>
      <c r="C533" s="16" t="s">
        <v>3047</v>
      </c>
      <c r="D533">
        <v>1989</v>
      </c>
      <c r="F533"/>
      <c r="I533"/>
      <c r="L533" t="s">
        <v>3048</v>
      </c>
    </row>
    <row r="534" spans="1:14" x14ac:dyDescent="0.2">
      <c r="A534" s="1">
        <f t="shared" si="23"/>
        <v>483</v>
      </c>
      <c r="B534" s="16" t="s">
        <v>1655</v>
      </c>
      <c r="C534" s="16" t="s">
        <v>4002</v>
      </c>
      <c r="D534">
        <v>1987</v>
      </c>
      <c r="F534" s="16" t="s">
        <v>75</v>
      </c>
      <c r="G534" t="s">
        <v>4003</v>
      </c>
      <c r="H534" t="s">
        <v>32</v>
      </c>
      <c r="I534" s="16" t="s">
        <v>921</v>
      </c>
      <c r="J534" t="s">
        <v>4004</v>
      </c>
      <c r="L534" t="s">
        <v>3050</v>
      </c>
      <c r="M534" t="s">
        <v>4005</v>
      </c>
      <c r="N534" t="s">
        <v>4006</v>
      </c>
    </row>
    <row r="535" spans="1:14" x14ac:dyDescent="0.2">
      <c r="A535" s="1">
        <f t="shared" si="23"/>
        <v>484</v>
      </c>
      <c r="B535" s="16" t="s">
        <v>1655</v>
      </c>
      <c r="C535" s="16" t="s">
        <v>3998</v>
      </c>
      <c r="D535">
        <v>1985</v>
      </c>
      <c r="F535" s="16" t="s">
        <v>75</v>
      </c>
      <c r="G535" t="s">
        <v>3999</v>
      </c>
      <c r="H535" t="s">
        <v>32</v>
      </c>
      <c r="I535" s="16" t="s">
        <v>4000</v>
      </c>
      <c r="J535" t="s">
        <v>1934</v>
      </c>
      <c r="L535" t="s">
        <v>4001</v>
      </c>
    </row>
    <row r="536" spans="1:14" x14ac:dyDescent="0.2">
      <c r="A536" s="1">
        <f t="shared" si="23"/>
        <v>485</v>
      </c>
      <c r="B536" s="16" t="s">
        <v>1655</v>
      </c>
      <c r="C536" s="16" t="s">
        <v>3049</v>
      </c>
      <c r="D536">
        <v>1987</v>
      </c>
      <c r="F536"/>
      <c r="I536"/>
      <c r="L536" t="s">
        <v>3050</v>
      </c>
    </row>
    <row r="537" spans="1:14" x14ac:dyDescent="0.2">
      <c r="A537" s="1">
        <f t="shared" si="23"/>
        <v>486</v>
      </c>
      <c r="B537" s="16" t="s">
        <v>1655</v>
      </c>
      <c r="C537" s="16" t="s">
        <v>4459</v>
      </c>
      <c r="D537">
        <v>1983</v>
      </c>
      <c r="F537" s="16" t="s">
        <v>4460</v>
      </c>
      <c r="G537" s="16" t="s">
        <v>4461</v>
      </c>
      <c r="H537" t="s">
        <v>194</v>
      </c>
      <c r="I537" s="16" t="s">
        <v>4462</v>
      </c>
      <c r="J537" t="s">
        <v>4463</v>
      </c>
    </row>
    <row r="538" spans="1:14" x14ac:dyDescent="0.2">
      <c r="A538" s="1">
        <f t="shared" si="23"/>
        <v>487</v>
      </c>
      <c r="B538" s="16" t="s">
        <v>3699</v>
      </c>
      <c r="C538" s="16" t="s">
        <v>3700</v>
      </c>
      <c r="D538">
        <v>1975</v>
      </c>
      <c r="F538" s="16" t="s">
        <v>80</v>
      </c>
      <c r="G538" s="66" t="s">
        <v>3701</v>
      </c>
      <c r="H538" t="s">
        <v>17</v>
      </c>
      <c r="I538" s="16" t="s">
        <v>2417</v>
      </c>
      <c r="J538" t="s">
        <v>3702</v>
      </c>
      <c r="L538" t="s">
        <v>3703</v>
      </c>
      <c r="M538" t="s">
        <v>3704</v>
      </c>
      <c r="N538" t="s">
        <v>3705</v>
      </c>
    </row>
    <row r="539" spans="1:14" x14ac:dyDescent="0.2">
      <c r="A539" s="1">
        <f t="shared" si="23"/>
        <v>488</v>
      </c>
      <c r="B539" s="16" t="s">
        <v>275</v>
      </c>
      <c r="C539" s="16" t="s">
        <v>3706</v>
      </c>
      <c r="D539">
        <v>1971</v>
      </c>
      <c r="F539" s="16" t="s">
        <v>3094</v>
      </c>
      <c r="G539" t="s">
        <v>3707</v>
      </c>
      <c r="H539" t="s">
        <v>17</v>
      </c>
      <c r="I539" s="16" t="s">
        <v>980</v>
      </c>
      <c r="J539" t="s">
        <v>3708</v>
      </c>
      <c r="L539" t="s">
        <v>3709</v>
      </c>
      <c r="M539" t="s">
        <v>3710</v>
      </c>
      <c r="N539" t="s">
        <v>3711</v>
      </c>
    </row>
    <row r="540" spans="1:14" x14ac:dyDescent="0.2">
      <c r="A540" s="1">
        <f t="shared" si="23"/>
        <v>489</v>
      </c>
      <c r="B540" s="16" t="s">
        <v>275</v>
      </c>
      <c r="C540" s="16" t="s">
        <v>3712</v>
      </c>
      <c r="D540">
        <v>1973</v>
      </c>
      <c r="F540" s="16" t="s">
        <v>3094</v>
      </c>
      <c r="G540" t="s">
        <v>3713</v>
      </c>
      <c r="H540" t="s">
        <v>17</v>
      </c>
      <c r="I540" s="16" t="s">
        <v>1805</v>
      </c>
      <c r="J540" t="s">
        <v>3714</v>
      </c>
      <c r="L540" t="s">
        <v>3715</v>
      </c>
      <c r="M540" t="s">
        <v>3716</v>
      </c>
      <c r="N540" t="s">
        <v>3717</v>
      </c>
    </row>
    <row r="541" spans="1:14" x14ac:dyDescent="0.2">
      <c r="A541" s="1">
        <f t="shared" si="23"/>
        <v>490</v>
      </c>
      <c r="B541" s="16" t="s">
        <v>275</v>
      </c>
      <c r="C541" s="16" t="s">
        <v>3093</v>
      </c>
      <c r="D541">
        <v>1975</v>
      </c>
      <c r="F541" s="16" t="s">
        <v>3094</v>
      </c>
      <c r="G541" s="16" t="s">
        <v>3095</v>
      </c>
      <c r="I541"/>
      <c r="J541" s="16"/>
      <c r="L541" t="s">
        <v>3096</v>
      </c>
    </row>
    <row r="542" spans="1:14" x14ac:dyDescent="0.2">
      <c r="A542" s="1">
        <f t="shared" si="23"/>
        <v>491</v>
      </c>
      <c r="B542" s="16" t="s">
        <v>275</v>
      </c>
      <c r="C542" s="16" t="s">
        <v>5174</v>
      </c>
      <c r="D542" s="2">
        <v>1975</v>
      </c>
      <c r="F542" s="16"/>
      <c r="G542" s="2"/>
      <c r="H542" s="2"/>
      <c r="I542" s="16"/>
      <c r="J542" s="2"/>
      <c r="K542" s="2"/>
      <c r="L542" s="2" t="s">
        <v>3096</v>
      </c>
      <c r="M542" s="2"/>
    </row>
    <row r="543" spans="1:14" x14ac:dyDescent="0.2">
      <c r="A543" s="1">
        <f t="shared" si="23"/>
        <v>492</v>
      </c>
      <c r="B543" s="16" t="s">
        <v>275</v>
      </c>
      <c r="C543" s="16" t="s">
        <v>3299</v>
      </c>
      <c r="D543">
        <v>1982</v>
      </c>
      <c r="F543"/>
      <c r="I543"/>
      <c r="L543" t="s">
        <v>279</v>
      </c>
    </row>
    <row r="544" spans="1:14" x14ac:dyDescent="0.2">
      <c r="A544" s="1">
        <f t="shared" si="23"/>
        <v>493</v>
      </c>
      <c r="B544" s="16" t="s">
        <v>5060</v>
      </c>
      <c r="C544" s="16" t="s">
        <v>5061</v>
      </c>
      <c r="D544">
        <v>1980</v>
      </c>
      <c r="F544"/>
      <c r="I544"/>
      <c r="L544" t="s">
        <v>5062</v>
      </c>
    </row>
    <row r="545" spans="1:14" x14ac:dyDescent="0.2">
      <c r="A545" s="1">
        <f t="shared" si="23"/>
        <v>494</v>
      </c>
      <c r="B545" s="16" t="s">
        <v>1517</v>
      </c>
      <c r="C545" s="16" t="s">
        <v>1518</v>
      </c>
      <c r="D545">
        <v>1981</v>
      </c>
      <c r="F545" s="16" t="s">
        <v>145</v>
      </c>
      <c r="G545" t="s">
        <v>1519</v>
      </c>
      <c r="H545" t="s">
        <v>17</v>
      </c>
      <c r="I545"/>
      <c r="L545" t="s">
        <v>1520</v>
      </c>
    </row>
    <row r="546" spans="1:14" x14ac:dyDescent="0.2">
      <c r="A546" s="1">
        <f t="shared" si="23"/>
        <v>495</v>
      </c>
      <c r="B546" s="16" t="s">
        <v>1517</v>
      </c>
      <c r="C546" s="16" t="s">
        <v>4814</v>
      </c>
      <c r="D546">
        <v>1979</v>
      </c>
      <c r="F546"/>
      <c r="I546" s="16" t="s">
        <v>632</v>
      </c>
    </row>
    <row r="547" spans="1:14" x14ac:dyDescent="0.2">
      <c r="A547" s="1">
        <f t="shared" si="23"/>
        <v>496</v>
      </c>
      <c r="B547" s="16" t="s">
        <v>1517</v>
      </c>
      <c r="C547" s="16" t="s">
        <v>1521</v>
      </c>
      <c r="D547">
        <v>1978</v>
      </c>
      <c r="F547"/>
      <c r="G547" t="s">
        <v>1522</v>
      </c>
      <c r="H547" t="s">
        <v>17</v>
      </c>
      <c r="I547"/>
      <c r="J547" t="s">
        <v>1523</v>
      </c>
      <c r="L547" t="s">
        <v>1524</v>
      </c>
      <c r="M547" t="s">
        <v>1525</v>
      </c>
      <c r="N547" t="s">
        <v>1526</v>
      </c>
    </row>
    <row r="548" spans="1:14" x14ac:dyDescent="0.2">
      <c r="A548" s="1">
        <f t="shared" si="23"/>
        <v>497</v>
      </c>
      <c r="B548" s="16" t="s">
        <v>1527</v>
      </c>
      <c r="C548" s="16" t="s">
        <v>1528</v>
      </c>
      <c r="D548">
        <v>1985</v>
      </c>
      <c r="F548"/>
      <c r="G548" t="s">
        <v>1529</v>
      </c>
      <c r="H548" t="s">
        <v>64</v>
      </c>
      <c r="I548"/>
      <c r="L548" t="s">
        <v>1530</v>
      </c>
    </row>
    <row r="549" spans="1:14" x14ac:dyDescent="0.2">
      <c r="A549" s="1">
        <f t="shared" si="23"/>
        <v>498</v>
      </c>
      <c r="B549" s="16" t="s">
        <v>1531</v>
      </c>
      <c r="C549" s="16" t="s">
        <v>1532</v>
      </c>
      <c r="D549">
        <v>1988</v>
      </c>
      <c r="F549" s="16" t="s">
        <v>30</v>
      </c>
      <c r="G549" t="s">
        <v>1533</v>
      </c>
      <c r="I549"/>
    </row>
    <row r="550" spans="1:14" x14ac:dyDescent="0.2">
      <c r="A550" s="1">
        <f t="shared" si="23"/>
        <v>499</v>
      </c>
      <c r="B550" s="16" t="s">
        <v>960</v>
      </c>
      <c r="C550" s="16" t="s">
        <v>961</v>
      </c>
      <c r="D550">
        <v>1981</v>
      </c>
      <c r="F550"/>
      <c r="G550" t="s">
        <v>962</v>
      </c>
      <c r="I550"/>
      <c r="J550" t="s">
        <v>963</v>
      </c>
      <c r="L550" t="s">
        <v>964</v>
      </c>
    </row>
    <row r="551" spans="1:14" x14ac:dyDescent="0.2">
      <c r="A551" s="1">
        <f t="shared" si="23"/>
        <v>500</v>
      </c>
      <c r="B551" s="16" t="s">
        <v>280</v>
      </c>
      <c r="C551" s="16" t="s">
        <v>956</v>
      </c>
      <c r="D551">
        <v>1989</v>
      </c>
      <c r="F551" s="16" t="s">
        <v>145</v>
      </c>
      <c r="G551" s="69" t="s">
        <v>957</v>
      </c>
      <c r="H551" t="s">
        <v>123</v>
      </c>
      <c r="I551" s="16" t="s">
        <v>958</v>
      </c>
      <c r="J551" t="s">
        <v>959</v>
      </c>
    </row>
    <row r="552" spans="1:14" x14ac:dyDescent="0.2">
      <c r="A552" s="1">
        <f t="shared" si="23"/>
        <v>501</v>
      </c>
      <c r="B552" s="16" t="s">
        <v>1253</v>
      </c>
      <c r="C552" s="16" t="s">
        <v>5299</v>
      </c>
      <c r="D552">
        <v>1979</v>
      </c>
      <c r="F552"/>
      <c r="I552"/>
      <c r="M552" t="s">
        <v>5300</v>
      </c>
    </row>
    <row r="553" spans="1:14" x14ac:dyDescent="0.2">
      <c r="A553" s="1">
        <f t="shared" si="23"/>
        <v>502</v>
      </c>
      <c r="B553" s="16" t="s">
        <v>1253</v>
      </c>
      <c r="C553" s="16" t="s">
        <v>1254</v>
      </c>
      <c r="D553">
        <v>1986</v>
      </c>
      <c r="F553" s="16" t="s">
        <v>1255</v>
      </c>
      <c r="G553" t="s">
        <v>1256</v>
      </c>
      <c r="H553" t="s">
        <v>1257</v>
      </c>
      <c r="I553" s="16" t="s">
        <v>1258</v>
      </c>
      <c r="J553" t="s">
        <v>1259</v>
      </c>
    </row>
    <row r="554" spans="1:14" x14ac:dyDescent="0.2">
      <c r="A554" s="1">
        <f t="shared" si="23"/>
        <v>503</v>
      </c>
      <c r="B554" s="16" t="s">
        <v>286</v>
      </c>
      <c r="C554" s="16" t="s">
        <v>4920</v>
      </c>
      <c r="D554">
        <v>1970</v>
      </c>
      <c r="F554"/>
      <c r="I554"/>
    </row>
    <row r="555" spans="1:14" x14ac:dyDescent="0.2">
      <c r="A555" s="1">
        <f t="shared" si="23"/>
        <v>504</v>
      </c>
      <c r="B555" s="16" t="s">
        <v>4588</v>
      </c>
      <c r="C555" s="16" t="s">
        <v>4589</v>
      </c>
      <c r="D555">
        <v>1980</v>
      </c>
      <c r="F555"/>
      <c r="I555" s="16" t="s">
        <v>18</v>
      </c>
    </row>
    <row r="556" spans="1:14" x14ac:dyDescent="0.2">
      <c r="A556" s="1">
        <f t="shared" si="23"/>
        <v>505</v>
      </c>
      <c r="B556" s="16" t="s">
        <v>4588</v>
      </c>
      <c r="C556" s="16" t="s">
        <v>4590</v>
      </c>
      <c r="D556">
        <v>1981</v>
      </c>
      <c r="F556"/>
      <c r="I556" s="16" t="s">
        <v>18</v>
      </c>
    </row>
    <row r="557" spans="1:14" ht="15" x14ac:dyDescent="0.25">
      <c r="A557" s="1">
        <f t="shared" si="23"/>
        <v>506</v>
      </c>
      <c r="B557" s="16" t="s">
        <v>1196</v>
      </c>
      <c r="C557" s="16" t="s">
        <v>1197</v>
      </c>
      <c r="D557" s="58" t="s">
        <v>1198</v>
      </c>
      <c r="F557" s="16" t="s">
        <v>30</v>
      </c>
      <c r="G557" t="s">
        <v>1199</v>
      </c>
      <c r="H557" t="s">
        <v>32</v>
      </c>
      <c r="I557" s="115"/>
      <c r="J557" t="s">
        <v>1200</v>
      </c>
      <c r="L557" t="s">
        <v>1201</v>
      </c>
      <c r="M557" t="s">
        <v>1202</v>
      </c>
    </row>
    <row r="558" spans="1:14" x14ac:dyDescent="0.2">
      <c r="A558" s="1">
        <f t="shared" si="23"/>
        <v>507</v>
      </c>
      <c r="B558" s="130" t="s">
        <v>1196</v>
      </c>
      <c r="C558" s="16" t="s">
        <v>5106</v>
      </c>
      <c r="D558">
        <v>1984</v>
      </c>
      <c r="F558"/>
      <c r="I558"/>
      <c r="J558" t="s">
        <v>5107</v>
      </c>
      <c r="L558" t="s">
        <v>5108</v>
      </c>
    </row>
    <row r="559" spans="1:14" ht="25.5" x14ac:dyDescent="0.2">
      <c r="A559" s="1">
        <f t="shared" si="23"/>
        <v>508</v>
      </c>
      <c r="B559" s="16" t="s">
        <v>1196</v>
      </c>
      <c r="C559" s="16" t="s">
        <v>4543</v>
      </c>
      <c r="D559" s="58" t="s">
        <v>4544</v>
      </c>
      <c r="F559"/>
      <c r="I559" s="16" t="s">
        <v>4545</v>
      </c>
      <c r="J559" t="s">
        <v>1851</v>
      </c>
    </row>
    <row r="560" spans="1:14" x14ac:dyDescent="0.2">
      <c r="A560" s="1">
        <f t="shared" si="23"/>
        <v>509</v>
      </c>
      <c r="B560" s="16" t="s">
        <v>1196</v>
      </c>
      <c r="C560" s="16" t="s">
        <v>2363</v>
      </c>
      <c r="D560">
        <v>1988</v>
      </c>
      <c r="F560"/>
      <c r="I560"/>
    </row>
    <row r="561" spans="1:15" x14ac:dyDescent="0.2">
      <c r="A561" s="1">
        <f t="shared" si="23"/>
        <v>510</v>
      </c>
      <c r="B561" s="130" t="s">
        <v>1196</v>
      </c>
      <c r="C561" s="16" t="s">
        <v>5036</v>
      </c>
      <c r="D561">
        <v>1977</v>
      </c>
      <c r="F561"/>
      <c r="I561" s="16" t="s">
        <v>3411</v>
      </c>
      <c r="L561" t="s">
        <v>5037</v>
      </c>
    </row>
    <row r="562" spans="1:15" x14ac:dyDescent="0.2">
      <c r="A562" s="1">
        <f t="shared" si="23"/>
        <v>511</v>
      </c>
      <c r="B562" s="16" t="s">
        <v>1196</v>
      </c>
      <c r="C562" s="16" t="s">
        <v>4773</v>
      </c>
      <c r="D562">
        <v>1978</v>
      </c>
      <c r="F562"/>
      <c r="I562" s="16" t="s">
        <v>632</v>
      </c>
      <c r="J562" t="s">
        <v>3848</v>
      </c>
      <c r="L562" t="s">
        <v>4774</v>
      </c>
    </row>
    <row r="563" spans="1:15" x14ac:dyDescent="0.2">
      <c r="A563" s="1">
        <f t="shared" si="23"/>
        <v>512</v>
      </c>
      <c r="B563" s="16" t="s">
        <v>4099</v>
      </c>
      <c r="C563" s="16" t="s">
        <v>4100</v>
      </c>
      <c r="D563">
        <v>1977</v>
      </c>
      <c r="F563" s="16" t="s">
        <v>121</v>
      </c>
      <c r="G563" s="16" t="s">
        <v>4101</v>
      </c>
      <c r="H563" t="s">
        <v>163</v>
      </c>
      <c r="I563" s="16" t="s">
        <v>1560</v>
      </c>
    </row>
    <row r="564" spans="1:15" x14ac:dyDescent="0.2">
      <c r="A564" s="1">
        <f t="shared" si="23"/>
        <v>513</v>
      </c>
      <c r="B564" s="128" t="s">
        <v>965</v>
      </c>
      <c r="C564" s="16" t="s">
        <v>970</v>
      </c>
      <c r="D564">
        <v>1988</v>
      </c>
      <c r="F564" s="16" t="s">
        <v>41</v>
      </c>
      <c r="G564" s="16" t="s">
        <v>971</v>
      </c>
      <c r="H564" t="s">
        <v>123</v>
      </c>
      <c r="I564"/>
      <c r="L564" t="s">
        <v>972</v>
      </c>
      <c r="M564" t="s">
        <v>973</v>
      </c>
    </row>
    <row r="565" spans="1:15" x14ac:dyDescent="0.2">
      <c r="A565" s="1">
        <f t="shared" si="23"/>
        <v>514</v>
      </c>
      <c r="B565" s="128" t="s">
        <v>965</v>
      </c>
      <c r="C565" s="16" t="s">
        <v>966</v>
      </c>
      <c r="D565">
        <v>1987</v>
      </c>
      <c r="F565" s="16" t="s">
        <v>41</v>
      </c>
      <c r="G565" s="16" t="s">
        <v>967</v>
      </c>
      <c r="H565" t="s">
        <v>123</v>
      </c>
      <c r="I565"/>
      <c r="L565" t="s">
        <v>968</v>
      </c>
      <c r="M565" t="s">
        <v>969</v>
      </c>
    </row>
    <row r="566" spans="1:15" x14ac:dyDescent="0.2">
      <c r="A566" s="1">
        <f t="shared" si="23"/>
        <v>515</v>
      </c>
      <c r="B566" s="16" t="s">
        <v>4464</v>
      </c>
      <c r="C566" s="16" t="s">
        <v>4465</v>
      </c>
      <c r="D566">
        <v>1988</v>
      </c>
      <c r="F566" s="16" t="s">
        <v>41</v>
      </c>
      <c r="G566" s="16"/>
      <c r="H566" t="s">
        <v>123</v>
      </c>
      <c r="I566" s="16" t="s">
        <v>18</v>
      </c>
      <c r="J566" t="s">
        <v>4466</v>
      </c>
    </row>
    <row r="567" spans="1:15" x14ac:dyDescent="0.2">
      <c r="A567"/>
      <c r="B567" s="104" t="s">
        <v>4856</v>
      </c>
      <c r="C567" s="16" t="s">
        <v>4857</v>
      </c>
      <c r="D567">
        <v>2007</v>
      </c>
      <c r="F567"/>
      <c r="I567"/>
    </row>
    <row r="568" spans="1:15" x14ac:dyDescent="0.2">
      <c r="A568"/>
      <c r="B568" s="104" t="s">
        <v>4858</v>
      </c>
      <c r="C568" s="16" t="s">
        <v>4859</v>
      </c>
      <c r="D568">
        <v>2005</v>
      </c>
      <c r="F568"/>
      <c r="I568"/>
    </row>
    <row r="569" spans="1:15" x14ac:dyDescent="0.2">
      <c r="A569" s="1">
        <f>A566+1</f>
        <v>516</v>
      </c>
      <c r="B569" s="16" t="s">
        <v>1411</v>
      </c>
      <c r="C569" s="16" t="s">
        <v>2659</v>
      </c>
      <c r="D569">
        <v>1976</v>
      </c>
      <c r="F569" s="16" t="s">
        <v>2660</v>
      </c>
      <c r="G569" s="66" t="s">
        <v>2661</v>
      </c>
      <c r="H569" t="s">
        <v>32</v>
      </c>
      <c r="I569"/>
      <c r="J569" t="s">
        <v>2662</v>
      </c>
      <c r="L569" t="s">
        <v>2663</v>
      </c>
      <c r="M569" t="s">
        <v>2664</v>
      </c>
    </row>
    <row r="570" spans="1:15" x14ac:dyDescent="0.2">
      <c r="A570" s="1">
        <f t="shared" ref="A570:A586" si="24">A569+1</f>
        <v>517</v>
      </c>
      <c r="B570" s="16" t="s">
        <v>1411</v>
      </c>
      <c r="C570" s="16" t="s">
        <v>2659</v>
      </c>
      <c r="D570">
        <v>1976</v>
      </c>
      <c r="F570" s="16" t="s">
        <v>15</v>
      </c>
      <c r="G570" s="16" t="s">
        <v>4821</v>
      </c>
      <c r="H570" t="s">
        <v>32</v>
      </c>
      <c r="I570" s="16" t="s">
        <v>931</v>
      </c>
      <c r="J570" t="s">
        <v>4822</v>
      </c>
      <c r="L570" t="s">
        <v>2663</v>
      </c>
      <c r="M570" t="s">
        <v>4823</v>
      </c>
      <c r="N570" t="s">
        <v>4824</v>
      </c>
    </row>
    <row r="571" spans="1:15" x14ac:dyDescent="0.2">
      <c r="A571" s="1">
        <f t="shared" si="24"/>
        <v>518</v>
      </c>
      <c r="B571" s="16" t="s">
        <v>1411</v>
      </c>
      <c r="C571" s="16" t="s">
        <v>1412</v>
      </c>
      <c r="D571">
        <v>1975</v>
      </c>
      <c r="F571" s="16" t="s">
        <v>1413</v>
      </c>
      <c r="G571" s="16" t="s">
        <v>1414</v>
      </c>
      <c r="H571" t="s">
        <v>32</v>
      </c>
      <c r="I571"/>
      <c r="L571" t="s">
        <v>1415</v>
      </c>
      <c r="M571" t="s">
        <v>1416</v>
      </c>
      <c r="N571" t="s">
        <v>1417</v>
      </c>
    </row>
    <row r="572" spans="1:15" x14ac:dyDescent="0.2">
      <c r="A572" s="1">
        <f t="shared" si="24"/>
        <v>519</v>
      </c>
      <c r="B572" s="16" t="s">
        <v>1411</v>
      </c>
      <c r="C572" s="16" t="s">
        <v>229</v>
      </c>
      <c r="D572">
        <v>1974</v>
      </c>
      <c r="F572" s="16" t="s">
        <v>2660</v>
      </c>
      <c r="G572" s="66" t="s">
        <v>2665</v>
      </c>
      <c r="H572" t="s">
        <v>194</v>
      </c>
      <c r="I572"/>
      <c r="L572" t="s">
        <v>2666</v>
      </c>
      <c r="M572" t="s">
        <v>2667</v>
      </c>
    </row>
    <row r="573" spans="1:15" x14ac:dyDescent="0.2">
      <c r="A573" s="1">
        <f t="shared" si="24"/>
        <v>520</v>
      </c>
      <c r="B573" s="16" t="s">
        <v>1411</v>
      </c>
      <c r="C573" s="16" t="s">
        <v>229</v>
      </c>
      <c r="D573" s="2" t="s">
        <v>5175</v>
      </c>
      <c r="F573" s="16"/>
      <c r="G573" s="2"/>
      <c r="H573" s="2"/>
      <c r="I573" s="16"/>
      <c r="J573" s="2"/>
      <c r="K573" s="2"/>
      <c r="L573" s="2"/>
      <c r="M573" s="2" t="s">
        <v>5176</v>
      </c>
    </row>
    <row r="574" spans="1:15" x14ac:dyDescent="0.2">
      <c r="A574" s="1">
        <f t="shared" si="24"/>
        <v>521</v>
      </c>
      <c r="B574" s="16" t="s">
        <v>1411</v>
      </c>
      <c r="C574" s="16" t="s">
        <v>2364</v>
      </c>
      <c r="D574">
        <v>1975</v>
      </c>
      <c r="F574"/>
      <c r="I574"/>
      <c r="O574" t="s">
        <v>2365</v>
      </c>
    </row>
    <row r="575" spans="1:15" x14ac:dyDescent="0.2">
      <c r="A575" s="1">
        <f t="shared" si="24"/>
        <v>522</v>
      </c>
      <c r="B575" s="16" t="s">
        <v>1411</v>
      </c>
      <c r="C575" s="16" t="s">
        <v>4815</v>
      </c>
      <c r="D575">
        <v>1975</v>
      </c>
      <c r="F575" s="16" t="s">
        <v>4816</v>
      </c>
      <c r="G575" t="s">
        <v>4817</v>
      </c>
      <c r="H575" t="s">
        <v>32</v>
      </c>
      <c r="I575" s="16" t="s">
        <v>632</v>
      </c>
      <c r="L575" t="s">
        <v>4818</v>
      </c>
      <c r="M575" t="s">
        <v>4819</v>
      </c>
      <c r="N575" t="s">
        <v>4820</v>
      </c>
    </row>
    <row r="576" spans="1:15" x14ac:dyDescent="0.2">
      <c r="A576" s="1">
        <f t="shared" si="24"/>
        <v>523</v>
      </c>
      <c r="B576" s="16" t="s">
        <v>1411</v>
      </c>
      <c r="C576" s="16" t="s">
        <v>2364</v>
      </c>
      <c r="D576">
        <v>1975</v>
      </c>
      <c r="F576" s="16" t="s">
        <v>2660</v>
      </c>
      <c r="G576" s="71" t="s">
        <v>5378</v>
      </c>
      <c r="H576" t="s">
        <v>32</v>
      </c>
      <c r="I576" s="16" t="s">
        <v>5375</v>
      </c>
      <c r="J576" t="s">
        <v>5365</v>
      </c>
      <c r="L576" t="s">
        <v>4818</v>
      </c>
      <c r="M576" t="s">
        <v>5379</v>
      </c>
      <c r="N576" t="s">
        <v>5380</v>
      </c>
    </row>
    <row r="577" spans="1:14" x14ac:dyDescent="0.2">
      <c r="A577" s="1">
        <f t="shared" si="24"/>
        <v>524</v>
      </c>
      <c r="B577" s="16" t="s">
        <v>3300</v>
      </c>
      <c r="C577" s="16" t="s">
        <v>3301</v>
      </c>
      <c r="D577">
        <v>1978</v>
      </c>
      <c r="F577"/>
      <c r="G577" s="16" t="s">
        <v>3302</v>
      </c>
      <c r="H577" t="s">
        <v>194</v>
      </c>
      <c r="I577"/>
      <c r="M577" t="s">
        <v>3303</v>
      </c>
      <c r="N577" t="s">
        <v>3304</v>
      </c>
    </row>
    <row r="578" spans="1:14" x14ac:dyDescent="0.2">
      <c r="A578" s="1">
        <f t="shared" si="24"/>
        <v>525</v>
      </c>
      <c r="B578" s="16" t="s">
        <v>1260</v>
      </c>
      <c r="C578" s="16" t="s">
        <v>229</v>
      </c>
      <c r="D578">
        <v>1991</v>
      </c>
      <c r="F578" s="16" t="s">
        <v>1261</v>
      </c>
      <c r="G578" s="71" t="s">
        <v>1262</v>
      </c>
      <c r="H578" t="s">
        <v>32</v>
      </c>
      <c r="I578" s="16" t="s">
        <v>921</v>
      </c>
    </row>
    <row r="579" spans="1:14" x14ac:dyDescent="0.2">
      <c r="A579" s="1">
        <f t="shared" si="24"/>
        <v>526</v>
      </c>
      <c r="B579" s="16" t="s">
        <v>4062</v>
      </c>
      <c r="C579" s="16" t="s">
        <v>4063</v>
      </c>
      <c r="D579">
        <v>1974</v>
      </c>
      <c r="F579" s="16" t="s">
        <v>644</v>
      </c>
      <c r="G579" s="68" t="s">
        <v>4064</v>
      </c>
      <c r="H579" t="s">
        <v>123</v>
      </c>
      <c r="I579" s="16" t="s">
        <v>3568</v>
      </c>
      <c r="J579" t="s">
        <v>4065</v>
      </c>
      <c r="M579" t="s">
        <v>4066</v>
      </c>
      <c r="N579" t="s">
        <v>4067</v>
      </c>
    </row>
    <row r="580" spans="1:14" x14ac:dyDescent="0.2">
      <c r="A580" s="1">
        <f t="shared" si="24"/>
        <v>527</v>
      </c>
      <c r="B580" s="16" t="s">
        <v>4062</v>
      </c>
      <c r="C580" s="16" t="s">
        <v>4102</v>
      </c>
      <c r="D580">
        <v>1977</v>
      </c>
      <c r="F580" s="16" t="s">
        <v>644</v>
      </c>
      <c r="G580" s="68" t="s">
        <v>4103</v>
      </c>
      <c r="H580" t="s">
        <v>123</v>
      </c>
      <c r="I580" s="16" t="s">
        <v>632</v>
      </c>
      <c r="M580" t="s">
        <v>4104</v>
      </c>
      <c r="N580" t="s">
        <v>4105</v>
      </c>
    </row>
    <row r="581" spans="1:14" x14ac:dyDescent="0.2">
      <c r="A581" s="1">
        <f t="shared" si="24"/>
        <v>528</v>
      </c>
      <c r="B581" s="16" t="s">
        <v>974</v>
      </c>
      <c r="C581" s="16" t="s">
        <v>3071</v>
      </c>
      <c r="D581">
        <v>1981</v>
      </c>
      <c r="F581"/>
      <c r="I581" s="16" t="s">
        <v>947</v>
      </c>
      <c r="L581" t="s">
        <v>976</v>
      </c>
    </row>
    <row r="582" spans="1:14" x14ac:dyDescent="0.2">
      <c r="A582" s="1">
        <f t="shared" si="24"/>
        <v>529</v>
      </c>
      <c r="B582" s="16" t="s">
        <v>974</v>
      </c>
      <c r="C582" s="16" t="s">
        <v>3071</v>
      </c>
      <c r="D582">
        <v>1981</v>
      </c>
      <c r="F582"/>
      <c r="I582" s="16" t="s">
        <v>18</v>
      </c>
      <c r="J582" t="s">
        <v>3544</v>
      </c>
      <c r="L582" t="s">
        <v>976</v>
      </c>
    </row>
    <row r="583" spans="1:14" x14ac:dyDescent="0.2">
      <c r="A583" s="1">
        <f t="shared" si="24"/>
        <v>530</v>
      </c>
      <c r="B583" s="16" t="s">
        <v>977</v>
      </c>
      <c r="C583" s="16" t="s">
        <v>978</v>
      </c>
      <c r="D583" s="2">
        <v>1980</v>
      </c>
      <c r="F583" s="16" t="s">
        <v>30</v>
      </c>
      <c r="G583" t="s">
        <v>979</v>
      </c>
      <c r="H583" s="2" t="s">
        <v>32</v>
      </c>
      <c r="I583" s="16" t="s">
        <v>980</v>
      </c>
      <c r="J583" t="s">
        <v>981</v>
      </c>
      <c r="L583" t="s">
        <v>982</v>
      </c>
      <c r="M583" t="s">
        <v>982</v>
      </c>
    </row>
    <row r="584" spans="1:14" x14ac:dyDescent="0.2">
      <c r="A584" s="1">
        <f t="shared" si="24"/>
        <v>531</v>
      </c>
      <c r="B584" s="16" t="s">
        <v>977</v>
      </c>
      <c r="C584" s="16" t="s">
        <v>983</v>
      </c>
      <c r="D584">
        <v>1980</v>
      </c>
      <c r="F584"/>
      <c r="I584" s="16" t="s">
        <v>632</v>
      </c>
    </row>
    <row r="585" spans="1:14" x14ac:dyDescent="0.2">
      <c r="A585" s="1">
        <f t="shared" si="24"/>
        <v>532</v>
      </c>
      <c r="B585" s="16" t="s">
        <v>977</v>
      </c>
      <c r="C585" s="16" t="s">
        <v>984</v>
      </c>
      <c r="D585">
        <v>1981</v>
      </c>
      <c r="F585"/>
      <c r="I585" s="16" t="s">
        <v>958</v>
      </c>
      <c r="L585" t="s">
        <v>985</v>
      </c>
    </row>
    <row r="586" spans="1:14" x14ac:dyDescent="0.2">
      <c r="A586" s="1">
        <f t="shared" si="24"/>
        <v>533</v>
      </c>
      <c r="B586" s="16" t="s">
        <v>1207</v>
      </c>
      <c r="C586" s="16" t="s">
        <v>2366</v>
      </c>
      <c r="D586">
        <v>1982</v>
      </c>
      <c r="F586"/>
      <c r="I586" s="16" t="s">
        <v>2153</v>
      </c>
      <c r="J586" t="s">
        <v>2367</v>
      </c>
      <c r="L586" t="s">
        <v>2368</v>
      </c>
    </row>
    <row r="587" spans="1:14" x14ac:dyDescent="0.2">
      <c r="A587"/>
      <c r="B587" s="104" t="s">
        <v>1207</v>
      </c>
      <c r="C587" s="16" t="s">
        <v>4862</v>
      </c>
      <c r="D587">
        <v>1981</v>
      </c>
      <c r="F587"/>
      <c r="I587"/>
    </row>
    <row r="588" spans="1:14" ht="15" x14ac:dyDescent="0.25">
      <c r="A588" s="1">
        <f>A586+1</f>
        <v>534</v>
      </c>
      <c r="B588" s="16" t="s">
        <v>1207</v>
      </c>
      <c r="C588" s="16" t="s">
        <v>1208</v>
      </c>
      <c r="D588">
        <v>1969</v>
      </c>
      <c r="F588" s="16" t="s">
        <v>724</v>
      </c>
      <c r="G588" t="s">
        <v>1209</v>
      </c>
      <c r="H588" t="s">
        <v>1210</v>
      </c>
      <c r="I588" s="116"/>
      <c r="J588" t="s">
        <v>1211</v>
      </c>
      <c r="K588" s="117"/>
      <c r="L588" s="18" t="s">
        <v>1212</v>
      </c>
    </row>
    <row r="589" spans="1:14" x14ac:dyDescent="0.2">
      <c r="A589" s="1">
        <f>A588+1</f>
        <v>535</v>
      </c>
      <c r="B589" s="16" t="s">
        <v>1207</v>
      </c>
      <c r="C589" s="16" t="s">
        <v>5224</v>
      </c>
      <c r="D589">
        <v>1970</v>
      </c>
      <c r="F589"/>
      <c r="I589"/>
    </row>
    <row r="590" spans="1:14" x14ac:dyDescent="0.2">
      <c r="A590"/>
      <c r="B590" s="104" t="s">
        <v>1207</v>
      </c>
      <c r="C590" s="16" t="s">
        <v>4860</v>
      </c>
      <c r="D590">
        <v>1970</v>
      </c>
      <c r="F590"/>
      <c r="I590"/>
    </row>
    <row r="591" spans="1:14" x14ac:dyDescent="0.2">
      <c r="A591" s="1">
        <f>A589+1</f>
        <v>536</v>
      </c>
      <c r="B591" s="16" t="s">
        <v>1207</v>
      </c>
      <c r="C591" s="16" t="s">
        <v>5226</v>
      </c>
      <c r="D591">
        <v>1971</v>
      </c>
      <c r="F591"/>
      <c r="I591"/>
    </row>
    <row r="592" spans="1:14" x14ac:dyDescent="0.2">
      <c r="A592"/>
      <c r="B592" s="104" t="s">
        <v>1207</v>
      </c>
      <c r="C592" s="16" t="s">
        <v>4861</v>
      </c>
      <c r="D592">
        <v>1973</v>
      </c>
      <c r="F592"/>
      <c r="I592"/>
    </row>
    <row r="593" spans="1:14" x14ac:dyDescent="0.2">
      <c r="A593" s="1">
        <f>A591+1</f>
        <v>537</v>
      </c>
      <c r="B593" s="16" t="s">
        <v>1207</v>
      </c>
      <c r="C593" s="16" t="s">
        <v>5225</v>
      </c>
      <c r="D593">
        <v>1970</v>
      </c>
      <c r="F593"/>
      <c r="I593"/>
    </row>
    <row r="594" spans="1:14" x14ac:dyDescent="0.2">
      <c r="A594" s="1">
        <f>A593+1</f>
        <v>538</v>
      </c>
      <c r="B594" s="16" t="s">
        <v>1207</v>
      </c>
      <c r="C594" s="16" t="s">
        <v>5245</v>
      </c>
      <c r="D594" s="58" t="s">
        <v>5246</v>
      </c>
      <c r="F594" s="16" t="s">
        <v>41</v>
      </c>
      <c r="G594" s="68" t="s">
        <v>5247</v>
      </c>
      <c r="H594" t="s">
        <v>64</v>
      </c>
      <c r="I594" s="16" t="s">
        <v>439</v>
      </c>
      <c r="L594" t="s">
        <v>5248</v>
      </c>
      <c r="M594" t="s">
        <v>5249</v>
      </c>
      <c r="N594" t="s">
        <v>5250</v>
      </c>
    </row>
    <row r="595" spans="1:14" x14ac:dyDescent="0.2">
      <c r="A595" s="1">
        <f>A594+1</f>
        <v>539</v>
      </c>
      <c r="B595" s="16" t="s">
        <v>2122</v>
      </c>
      <c r="C595" s="16" t="s">
        <v>2212</v>
      </c>
      <c r="D595">
        <v>1978</v>
      </c>
      <c r="F595"/>
      <c r="G595" s="23">
        <v>6685043</v>
      </c>
      <c r="I595"/>
      <c r="L595" t="s">
        <v>2213</v>
      </c>
    </row>
    <row r="596" spans="1:14" x14ac:dyDescent="0.2">
      <c r="A596" s="1">
        <f>A595+1</f>
        <v>540</v>
      </c>
      <c r="B596" s="16" t="s">
        <v>2122</v>
      </c>
      <c r="C596" s="16" t="s">
        <v>2668</v>
      </c>
      <c r="D596">
        <v>1975</v>
      </c>
      <c r="F596" s="16" t="s">
        <v>2669</v>
      </c>
      <c r="G596" s="66" t="s">
        <v>2670</v>
      </c>
      <c r="H596" t="s">
        <v>32</v>
      </c>
      <c r="I596"/>
      <c r="L596" t="s">
        <v>2671</v>
      </c>
      <c r="M596" t="s">
        <v>2672</v>
      </c>
    </row>
    <row r="597" spans="1:14" x14ac:dyDescent="0.2">
      <c r="A597"/>
      <c r="B597" s="104" t="s">
        <v>2122</v>
      </c>
      <c r="C597" s="16" t="s">
        <v>3221</v>
      </c>
      <c r="F597"/>
      <c r="I597"/>
      <c r="M597" t="s">
        <v>3222</v>
      </c>
    </row>
    <row r="598" spans="1:14" x14ac:dyDescent="0.2">
      <c r="A598" s="1">
        <f>A596+1</f>
        <v>541</v>
      </c>
      <c r="B598" s="16" t="s">
        <v>2122</v>
      </c>
      <c r="C598" s="16" t="s">
        <v>2673</v>
      </c>
      <c r="D598">
        <v>1976</v>
      </c>
      <c r="F598" s="16" t="s">
        <v>2669</v>
      </c>
      <c r="G598" s="66" t="s">
        <v>2674</v>
      </c>
      <c r="H598" t="s">
        <v>997</v>
      </c>
      <c r="I598"/>
      <c r="L598" t="s">
        <v>2675</v>
      </c>
      <c r="M598" t="s">
        <v>2676</v>
      </c>
    </row>
    <row r="599" spans="1:14" x14ac:dyDescent="0.2">
      <c r="A599"/>
      <c r="B599" s="104" t="s">
        <v>2122</v>
      </c>
      <c r="C599" s="16" t="s">
        <v>3218</v>
      </c>
      <c r="D599">
        <v>1976</v>
      </c>
      <c r="F599"/>
      <c r="I599"/>
    </row>
    <row r="600" spans="1:14" x14ac:dyDescent="0.2">
      <c r="A600" s="1">
        <f>A598+1</f>
        <v>542</v>
      </c>
      <c r="B600" s="16" t="s">
        <v>2122</v>
      </c>
      <c r="C600" s="16" t="s">
        <v>2677</v>
      </c>
      <c r="D600">
        <v>1975</v>
      </c>
      <c r="F600" s="16" t="s">
        <v>2669</v>
      </c>
      <c r="G600" s="66" t="s">
        <v>2678</v>
      </c>
      <c r="H600" t="s">
        <v>997</v>
      </c>
      <c r="I600"/>
      <c r="L600" t="s">
        <v>2679</v>
      </c>
      <c r="M600" t="s">
        <v>2680</v>
      </c>
    </row>
    <row r="601" spans="1:14" x14ac:dyDescent="0.2">
      <c r="A601" s="1">
        <f>A600+1</f>
        <v>543</v>
      </c>
      <c r="B601" s="16" t="s">
        <v>2122</v>
      </c>
      <c r="C601" s="16" t="s">
        <v>2123</v>
      </c>
      <c r="D601" s="2">
        <v>1979</v>
      </c>
      <c r="F601" s="16" t="s">
        <v>2124</v>
      </c>
      <c r="G601" s="16" t="s">
        <v>2125</v>
      </c>
      <c r="H601" s="2" t="s">
        <v>194</v>
      </c>
      <c r="I601" s="16" t="s">
        <v>632</v>
      </c>
      <c r="J601" t="s">
        <v>2126</v>
      </c>
      <c r="L601" t="s">
        <v>2127</v>
      </c>
      <c r="M601" t="s">
        <v>2128</v>
      </c>
      <c r="N601" t="s">
        <v>2129</v>
      </c>
    </row>
    <row r="602" spans="1:14" x14ac:dyDescent="0.2">
      <c r="A602" s="1">
        <f>A601+1</f>
        <v>544</v>
      </c>
      <c r="B602" s="16" t="s">
        <v>2122</v>
      </c>
      <c r="C602" s="16" t="s">
        <v>2681</v>
      </c>
      <c r="D602">
        <v>1974</v>
      </c>
      <c r="F602" s="16" t="s">
        <v>2669</v>
      </c>
      <c r="G602" s="66" t="s">
        <v>2682</v>
      </c>
      <c r="H602" t="s">
        <v>194</v>
      </c>
      <c r="I602"/>
      <c r="L602" t="s">
        <v>2683</v>
      </c>
      <c r="M602" t="s">
        <v>2684</v>
      </c>
    </row>
    <row r="603" spans="1:14" x14ac:dyDescent="0.2">
      <c r="A603"/>
      <c r="B603" s="104" t="s">
        <v>2122</v>
      </c>
      <c r="C603" s="16" t="s">
        <v>4358</v>
      </c>
      <c r="F603"/>
      <c r="I603"/>
    </row>
    <row r="604" spans="1:14" x14ac:dyDescent="0.2">
      <c r="A604"/>
      <c r="B604" s="104" t="s">
        <v>2122</v>
      </c>
      <c r="C604" s="16" t="s">
        <v>3223</v>
      </c>
      <c r="F604"/>
      <c r="I604"/>
    </row>
    <row r="605" spans="1:14" x14ac:dyDescent="0.2">
      <c r="A605" s="1">
        <f>A602+1</f>
        <v>545</v>
      </c>
      <c r="B605" s="16" t="s">
        <v>2122</v>
      </c>
      <c r="C605" s="16" t="s">
        <v>2685</v>
      </c>
      <c r="D605">
        <v>1977</v>
      </c>
      <c r="F605" s="16" t="s">
        <v>2669</v>
      </c>
      <c r="G605" s="68" t="s">
        <v>2686</v>
      </c>
      <c r="H605" t="s">
        <v>997</v>
      </c>
      <c r="I605"/>
      <c r="L605" t="s">
        <v>2687</v>
      </c>
      <c r="M605" s="143" t="s">
        <v>2688</v>
      </c>
    </row>
    <row r="606" spans="1:14" x14ac:dyDescent="0.2">
      <c r="A606"/>
      <c r="B606" s="104" t="s">
        <v>2122</v>
      </c>
      <c r="C606" s="16" t="s">
        <v>3219</v>
      </c>
      <c r="D606">
        <v>1977</v>
      </c>
      <c r="F606"/>
      <c r="I606"/>
    </row>
    <row r="607" spans="1:14" x14ac:dyDescent="0.2">
      <c r="A607"/>
      <c r="B607" s="104" t="s">
        <v>2122</v>
      </c>
      <c r="C607" s="16" t="s">
        <v>3220</v>
      </c>
      <c r="D607">
        <v>1979</v>
      </c>
      <c r="F607"/>
      <c r="I607"/>
    </row>
    <row r="608" spans="1:14" x14ac:dyDescent="0.2">
      <c r="A608"/>
      <c r="B608" s="104" t="s">
        <v>2122</v>
      </c>
      <c r="C608" s="16" t="s">
        <v>3097</v>
      </c>
      <c r="D608">
        <v>2005</v>
      </c>
      <c r="F608"/>
      <c r="I608"/>
      <c r="L608" t="s">
        <v>3098</v>
      </c>
    </row>
    <row r="609" spans="1:14" x14ac:dyDescent="0.2">
      <c r="A609" s="1">
        <f>A605+1</f>
        <v>546</v>
      </c>
      <c r="B609" s="16" t="s">
        <v>2122</v>
      </c>
      <c r="C609" s="16" t="s">
        <v>3245</v>
      </c>
      <c r="D609">
        <v>1988</v>
      </c>
      <c r="F609"/>
      <c r="I609"/>
      <c r="L609" t="s">
        <v>3246</v>
      </c>
      <c r="M609" t="s">
        <v>3247</v>
      </c>
      <c r="N609" t="s">
        <v>3248</v>
      </c>
    </row>
    <row r="610" spans="1:14" x14ac:dyDescent="0.2">
      <c r="A610" s="1">
        <f t="shared" ref="A610:A618" si="25">A609+1</f>
        <v>547</v>
      </c>
      <c r="B610" s="16" t="s">
        <v>5322</v>
      </c>
      <c r="C610" s="16" t="s">
        <v>5323</v>
      </c>
      <c r="D610">
        <v>1988</v>
      </c>
      <c r="F610"/>
      <c r="I610"/>
      <c r="L610" t="s">
        <v>5324</v>
      </c>
      <c r="M610" t="s">
        <v>5325</v>
      </c>
    </row>
    <row r="611" spans="1:14" x14ac:dyDescent="0.2">
      <c r="A611" s="1">
        <f t="shared" si="25"/>
        <v>548</v>
      </c>
      <c r="B611" s="16" t="s">
        <v>1418</v>
      </c>
      <c r="C611" s="16" t="s">
        <v>3009</v>
      </c>
      <c r="D611" s="2">
        <v>1986</v>
      </c>
      <c r="F611" s="16" t="s">
        <v>1420</v>
      </c>
      <c r="G611" t="s">
        <v>3010</v>
      </c>
      <c r="H611" t="s">
        <v>194</v>
      </c>
      <c r="I611" s="16" t="s">
        <v>1636</v>
      </c>
      <c r="J611" t="s">
        <v>3008</v>
      </c>
      <c r="L611" t="s">
        <v>3011</v>
      </c>
      <c r="M611" t="s">
        <v>3012</v>
      </c>
      <c r="N611" t="s">
        <v>3013</v>
      </c>
    </row>
    <row r="612" spans="1:14" x14ac:dyDescent="0.2">
      <c r="A612" s="1">
        <f t="shared" si="25"/>
        <v>549</v>
      </c>
      <c r="B612" s="16" t="s">
        <v>1418</v>
      </c>
      <c r="C612" s="16" t="s">
        <v>3009</v>
      </c>
      <c r="D612">
        <v>1986</v>
      </c>
      <c r="F612" s="16" t="s">
        <v>1420</v>
      </c>
      <c r="G612" t="s">
        <v>3010</v>
      </c>
      <c r="H612" t="s">
        <v>194</v>
      </c>
      <c r="I612" s="16" t="s">
        <v>439</v>
      </c>
      <c r="J612" t="s">
        <v>3305</v>
      </c>
      <c r="L612" t="s">
        <v>3011</v>
      </c>
      <c r="M612" t="s">
        <v>3012</v>
      </c>
      <c r="N612" t="s">
        <v>3013</v>
      </c>
    </row>
    <row r="613" spans="1:14" x14ac:dyDescent="0.2">
      <c r="A613" s="1">
        <f t="shared" si="25"/>
        <v>550</v>
      </c>
      <c r="B613" s="16" t="s">
        <v>1418</v>
      </c>
      <c r="C613" s="16" t="s">
        <v>4209</v>
      </c>
      <c r="D613" s="2">
        <v>1986</v>
      </c>
      <c r="F613" s="16"/>
      <c r="G613" s="76"/>
      <c r="I613" s="16" t="s">
        <v>931</v>
      </c>
      <c r="L613" t="s">
        <v>3011</v>
      </c>
    </row>
    <row r="614" spans="1:14" x14ac:dyDescent="0.2">
      <c r="A614" s="1">
        <f t="shared" si="25"/>
        <v>551</v>
      </c>
      <c r="B614" s="16" t="s">
        <v>1418</v>
      </c>
      <c r="C614" s="16" t="s">
        <v>1419</v>
      </c>
      <c r="D614">
        <v>1983</v>
      </c>
      <c r="F614" s="16" t="s">
        <v>1420</v>
      </c>
      <c r="G614" s="68" t="s">
        <v>1421</v>
      </c>
      <c r="H614" t="s">
        <v>64</v>
      </c>
      <c r="I614" s="16" t="s">
        <v>900</v>
      </c>
      <c r="J614" t="s">
        <v>1422</v>
      </c>
      <c r="L614" t="s">
        <v>1423</v>
      </c>
      <c r="M614" t="s">
        <v>1424</v>
      </c>
      <c r="N614" t="s">
        <v>1425</v>
      </c>
    </row>
    <row r="615" spans="1:14" x14ac:dyDescent="0.2">
      <c r="A615" s="1">
        <f t="shared" si="25"/>
        <v>552</v>
      </c>
      <c r="B615" s="16" t="s">
        <v>1418</v>
      </c>
      <c r="C615" s="16" t="s">
        <v>1419</v>
      </c>
      <c r="D615">
        <v>1983</v>
      </c>
      <c r="F615"/>
      <c r="H615" t="s">
        <v>64</v>
      </c>
      <c r="I615" s="16" t="s">
        <v>2369</v>
      </c>
    </row>
    <row r="616" spans="1:14" x14ac:dyDescent="0.2">
      <c r="A616" s="1">
        <f t="shared" si="25"/>
        <v>553</v>
      </c>
      <c r="B616" s="16" t="s">
        <v>1418</v>
      </c>
      <c r="C616" s="16" t="s">
        <v>3007</v>
      </c>
      <c r="D616" s="2">
        <v>1984</v>
      </c>
      <c r="F616" s="16"/>
      <c r="H616" t="s">
        <v>194</v>
      </c>
      <c r="I616"/>
      <c r="J616" t="s">
        <v>3008</v>
      </c>
    </row>
    <row r="617" spans="1:14" x14ac:dyDescent="0.2">
      <c r="A617" s="1">
        <f t="shared" si="25"/>
        <v>554</v>
      </c>
      <c r="B617" s="16" t="s">
        <v>4692</v>
      </c>
      <c r="C617" s="16" t="s">
        <v>4693</v>
      </c>
      <c r="D617">
        <v>1978</v>
      </c>
      <c r="F617" s="16" t="s">
        <v>4694</v>
      </c>
      <c r="G617" t="s">
        <v>4695</v>
      </c>
      <c r="H617" t="s">
        <v>4696</v>
      </c>
      <c r="I617" s="16" t="s">
        <v>632</v>
      </c>
      <c r="J617" t="s">
        <v>4697</v>
      </c>
      <c r="L617" t="s">
        <v>4698</v>
      </c>
      <c r="M617" t="s">
        <v>4699</v>
      </c>
      <c r="N617" t="s">
        <v>4700</v>
      </c>
    </row>
    <row r="618" spans="1:14" x14ac:dyDescent="0.2">
      <c r="A618" s="1">
        <f t="shared" si="25"/>
        <v>555</v>
      </c>
      <c r="B618" s="16" t="s">
        <v>986</v>
      </c>
      <c r="C618" s="16" t="s">
        <v>987</v>
      </c>
      <c r="D618">
        <v>1981</v>
      </c>
      <c r="F618"/>
      <c r="I618"/>
    </row>
    <row r="619" spans="1:14" x14ac:dyDescent="0.2">
      <c r="A619"/>
      <c r="B619" s="104" t="s">
        <v>4863</v>
      </c>
      <c r="C619" s="16" t="s">
        <v>4864</v>
      </c>
      <c r="D619">
        <v>1972</v>
      </c>
      <c r="F619"/>
      <c r="I619"/>
    </row>
    <row r="620" spans="1:14" x14ac:dyDescent="0.2">
      <c r="A620"/>
      <c r="B620" s="104" t="s">
        <v>1150</v>
      </c>
      <c r="C620" s="16" t="s">
        <v>3249</v>
      </c>
      <c r="F620"/>
      <c r="I620"/>
    </row>
    <row r="621" spans="1:14" x14ac:dyDescent="0.2">
      <c r="A621" s="1">
        <f>A618+1</f>
        <v>556</v>
      </c>
      <c r="B621" s="16" t="s">
        <v>1150</v>
      </c>
      <c r="C621" s="16" t="s">
        <v>4921</v>
      </c>
      <c r="D621">
        <v>1982</v>
      </c>
      <c r="F621"/>
      <c r="I621"/>
      <c r="J621" t="s">
        <v>4922</v>
      </c>
    </row>
    <row r="622" spans="1:14" x14ac:dyDescent="0.2">
      <c r="A622" s="1">
        <f t="shared" ref="A622:A631" si="26">A621+1</f>
        <v>557</v>
      </c>
      <c r="B622" s="16" t="s">
        <v>1150</v>
      </c>
      <c r="C622" s="16" t="s">
        <v>2149</v>
      </c>
      <c r="D622" s="2">
        <v>1971</v>
      </c>
      <c r="F622" s="16" t="s">
        <v>724</v>
      </c>
      <c r="G622" s="2" t="s">
        <v>2150</v>
      </c>
      <c r="H622" s="2"/>
      <c r="I622"/>
      <c r="L622" t="s">
        <v>2151</v>
      </c>
    </row>
    <row r="623" spans="1:14" x14ac:dyDescent="0.2">
      <c r="A623" s="1">
        <f t="shared" si="26"/>
        <v>558</v>
      </c>
      <c r="B623" s="16" t="s">
        <v>1150</v>
      </c>
      <c r="C623" s="16" t="s">
        <v>2149</v>
      </c>
      <c r="D623">
        <v>1971</v>
      </c>
      <c r="F623" s="16" t="s">
        <v>724</v>
      </c>
      <c r="G623" t="s">
        <v>2150</v>
      </c>
      <c r="H623" t="s">
        <v>4660</v>
      </c>
      <c r="I623" s="16" t="s">
        <v>958</v>
      </c>
      <c r="J623" t="s">
        <v>4661</v>
      </c>
      <c r="L623" t="s">
        <v>4662</v>
      </c>
    </row>
    <row r="624" spans="1:14" x14ac:dyDescent="0.2">
      <c r="A624" s="1">
        <f t="shared" si="26"/>
        <v>559</v>
      </c>
      <c r="B624" s="16" t="s">
        <v>1150</v>
      </c>
      <c r="C624" s="16" t="s">
        <v>2146</v>
      </c>
      <c r="D624" s="2">
        <v>1969</v>
      </c>
      <c r="F624" s="16" t="s">
        <v>724</v>
      </c>
      <c r="G624" s="2" t="s">
        <v>2147</v>
      </c>
      <c r="H624" s="2"/>
      <c r="I624"/>
      <c r="L624" t="s">
        <v>2148</v>
      </c>
    </row>
    <row r="625" spans="1:15" x14ac:dyDescent="0.2">
      <c r="A625" s="1">
        <f t="shared" si="26"/>
        <v>560</v>
      </c>
      <c r="B625" s="128" t="s">
        <v>1150</v>
      </c>
      <c r="C625" s="16" t="s">
        <v>2020</v>
      </c>
      <c r="D625" s="2" t="s">
        <v>2021</v>
      </c>
      <c r="F625" s="16" t="s">
        <v>724</v>
      </c>
      <c r="G625" s="16" t="s">
        <v>2022</v>
      </c>
      <c r="H625" s="2" t="s">
        <v>17</v>
      </c>
      <c r="I625" s="16" t="s">
        <v>2023</v>
      </c>
      <c r="J625" t="s">
        <v>2024</v>
      </c>
      <c r="L625" t="s">
        <v>2025</v>
      </c>
      <c r="M625" t="s">
        <v>2026</v>
      </c>
      <c r="N625" t="s">
        <v>2027</v>
      </c>
    </row>
    <row r="626" spans="1:15" x14ac:dyDescent="0.2">
      <c r="A626" s="1">
        <f t="shared" si="26"/>
        <v>561</v>
      </c>
      <c r="B626" s="16" t="s">
        <v>1150</v>
      </c>
      <c r="C626" s="16" t="s">
        <v>2020</v>
      </c>
      <c r="D626">
        <v>1969</v>
      </c>
      <c r="F626" s="16" t="s">
        <v>724</v>
      </c>
      <c r="G626" s="16" t="s">
        <v>3718</v>
      </c>
      <c r="H626" t="s">
        <v>194</v>
      </c>
      <c r="I626" s="16" t="s">
        <v>980</v>
      </c>
      <c r="J626" t="s">
        <v>3719</v>
      </c>
      <c r="L626" t="s">
        <v>3720</v>
      </c>
      <c r="M626" t="s">
        <v>3721</v>
      </c>
      <c r="N626" t="s">
        <v>3722</v>
      </c>
      <c r="O626" t="s">
        <v>3723</v>
      </c>
    </row>
    <row r="627" spans="1:15" x14ac:dyDescent="0.2">
      <c r="A627" s="1">
        <f t="shared" si="26"/>
        <v>562</v>
      </c>
      <c r="B627" s="16" t="s">
        <v>1150</v>
      </c>
      <c r="C627" s="16" t="s">
        <v>1151</v>
      </c>
      <c r="D627" t="s">
        <v>1152</v>
      </c>
      <c r="F627" s="16" t="s">
        <v>724</v>
      </c>
      <c r="G627" s="16" t="s">
        <v>1153</v>
      </c>
      <c r="H627" t="s">
        <v>64</v>
      </c>
      <c r="I627" s="16" t="s">
        <v>955</v>
      </c>
      <c r="L627" t="s">
        <v>1154</v>
      </c>
      <c r="M627" t="s">
        <v>1155</v>
      </c>
    </row>
    <row r="628" spans="1:15" x14ac:dyDescent="0.2">
      <c r="A628" s="1">
        <f t="shared" si="26"/>
        <v>563</v>
      </c>
      <c r="B628" s="16" t="s">
        <v>1150</v>
      </c>
      <c r="C628" s="16" t="s">
        <v>4118</v>
      </c>
      <c r="D628" s="1" t="s">
        <v>5272</v>
      </c>
      <c r="F628" s="16" t="s">
        <v>724</v>
      </c>
      <c r="G628" s="66">
        <v>8122796576</v>
      </c>
      <c r="H628" t="s">
        <v>57</v>
      </c>
      <c r="I628" s="16" t="s">
        <v>1042</v>
      </c>
      <c r="L628" t="s">
        <v>5273</v>
      </c>
      <c r="M628" t="s">
        <v>5274</v>
      </c>
      <c r="N628" t="s">
        <v>5275</v>
      </c>
    </row>
    <row r="629" spans="1:15" ht="25.5" x14ac:dyDescent="0.2">
      <c r="A629" s="1">
        <f t="shared" si="26"/>
        <v>564</v>
      </c>
      <c r="B629" s="16" t="s">
        <v>1150</v>
      </c>
      <c r="C629" s="16" t="s">
        <v>3913</v>
      </c>
      <c r="D629">
        <v>1979</v>
      </c>
      <c r="F629" s="16" t="s">
        <v>2014</v>
      </c>
      <c r="G629" s="16" t="s">
        <v>3914</v>
      </c>
      <c r="H629" t="s">
        <v>194</v>
      </c>
      <c r="I629" s="16" t="s">
        <v>2153</v>
      </c>
      <c r="J629" s="16" t="s">
        <v>3915</v>
      </c>
      <c r="L629" t="s">
        <v>3916</v>
      </c>
      <c r="M629" t="s">
        <v>3917</v>
      </c>
      <c r="N629" t="s">
        <v>3918</v>
      </c>
    </row>
    <row r="630" spans="1:15" x14ac:dyDescent="0.2">
      <c r="A630" s="1">
        <f t="shared" si="26"/>
        <v>565</v>
      </c>
      <c r="B630" s="16" t="s">
        <v>1150</v>
      </c>
      <c r="C630" s="16" t="s">
        <v>3913</v>
      </c>
      <c r="D630">
        <v>1979</v>
      </c>
      <c r="F630" s="16" t="s">
        <v>2014</v>
      </c>
      <c r="G630" s="16" t="s">
        <v>4163</v>
      </c>
      <c r="H630" t="s">
        <v>4164</v>
      </c>
      <c r="I630" s="16" t="s">
        <v>4165</v>
      </c>
      <c r="J630" s="16" t="s">
        <v>981</v>
      </c>
      <c r="L630" t="s">
        <v>3916</v>
      </c>
      <c r="M630" t="s">
        <v>3917</v>
      </c>
      <c r="N630" t="s">
        <v>3918</v>
      </c>
    </row>
    <row r="631" spans="1:15" x14ac:dyDescent="0.2">
      <c r="A631" s="1">
        <f t="shared" si="26"/>
        <v>566</v>
      </c>
      <c r="B631" s="128" t="s">
        <v>1150</v>
      </c>
      <c r="C631" s="16" t="s">
        <v>2013</v>
      </c>
      <c r="D631" s="2">
        <v>1975</v>
      </c>
      <c r="F631" s="16" t="s">
        <v>2014</v>
      </c>
      <c r="G631" s="16" t="s">
        <v>2015</v>
      </c>
      <c r="H631" s="2" t="s">
        <v>64</v>
      </c>
      <c r="I631" s="16" t="s">
        <v>921</v>
      </c>
      <c r="J631" t="s">
        <v>2016</v>
      </c>
      <c r="L631" t="s">
        <v>2017</v>
      </c>
      <c r="M631" t="s">
        <v>2018</v>
      </c>
      <c r="N631" t="s">
        <v>2019</v>
      </c>
    </row>
    <row r="632" spans="1:15" x14ac:dyDescent="0.2">
      <c r="A632"/>
      <c r="B632" s="104" t="s">
        <v>1150</v>
      </c>
      <c r="C632" s="16" t="s">
        <v>3099</v>
      </c>
      <c r="D632">
        <v>2010</v>
      </c>
      <c r="F632"/>
      <c r="G632" s="68"/>
      <c r="I632"/>
      <c r="J632" s="16" t="s">
        <v>3100</v>
      </c>
    </row>
    <row r="633" spans="1:15" x14ac:dyDescent="0.2">
      <c r="A633" s="1">
        <f>A631+1</f>
        <v>567</v>
      </c>
      <c r="B633" s="16" t="s">
        <v>5177</v>
      </c>
      <c r="C633" s="16" t="s">
        <v>229</v>
      </c>
      <c r="D633" s="2">
        <v>1978</v>
      </c>
      <c r="F633" s="16"/>
      <c r="G633" s="2"/>
      <c r="H633" s="2"/>
      <c r="I633" s="16"/>
      <c r="J633" s="2"/>
      <c r="K633" s="2"/>
      <c r="L633" s="2" t="s">
        <v>5178</v>
      </c>
      <c r="M633" s="2"/>
    </row>
    <row r="634" spans="1:15" x14ac:dyDescent="0.2">
      <c r="A634" s="1">
        <f t="shared" ref="A634:A642" si="27">A633+1</f>
        <v>568</v>
      </c>
      <c r="B634" s="16" t="s">
        <v>988</v>
      </c>
      <c r="C634" s="16" t="s">
        <v>989</v>
      </c>
      <c r="D634">
        <v>1974</v>
      </c>
      <c r="F634" s="16" t="s">
        <v>41</v>
      </c>
      <c r="G634" t="s">
        <v>990</v>
      </c>
      <c r="H634" t="s">
        <v>123</v>
      </c>
      <c r="I634"/>
      <c r="L634" t="s">
        <v>991</v>
      </c>
      <c r="M634" t="s">
        <v>992</v>
      </c>
    </row>
    <row r="635" spans="1:15" x14ac:dyDescent="0.2">
      <c r="A635" s="1">
        <f t="shared" si="27"/>
        <v>569</v>
      </c>
      <c r="B635" s="16" t="s">
        <v>5179</v>
      </c>
      <c r="C635" s="16" t="s">
        <v>14</v>
      </c>
      <c r="D635" s="2">
        <v>1976</v>
      </c>
      <c r="F635" s="16"/>
      <c r="G635" s="2"/>
      <c r="H635" s="2"/>
      <c r="I635" s="16"/>
      <c r="J635" s="2"/>
      <c r="K635" s="2"/>
      <c r="L635" s="2" t="s">
        <v>5180</v>
      </c>
      <c r="M635" s="2"/>
    </row>
    <row r="636" spans="1:15" x14ac:dyDescent="0.2">
      <c r="A636" s="1">
        <f t="shared" si="27"/>
        <v>570</v>
      </c>
      <c r="B636" s="16" t="s">
        <v>5179</v>
      </c>
      <c r="C636" s="16" t="s">
        <v>5181</v>
      </c>
      <c r="D636" s="2">
        <v>1978</v>
      </c>
      <c r="F636" s="16"/>
      <c r="G636" s="2"/>
      <c r="H636" s="2"/>
      <c r="I636" s="16"/>
      <c r="J636" s="2"/>
      <c r="K636" s="2"/>
      <c r="L636" s="2" t="s">
        <v>5182</v>
      </c>
      <c r="M636" s="2"/>
    </row>
    <row r="637" spans="1:15" x14ac:dyDescent="0.2">
      <c r="A637" s="1">
        <f t="shared" si="27"/>
        <v>571</v>
      </c>
      <c r="B637" s="16" t="s">
        <v>3939</v>
      </c>
      <c r="C637" s="16" t="s">
        <v>4184</v>
      </c>
      <c r="D637">
        <v>1984</v>
      </c>
      <c r="F637" s="16" t="s">
        <v>75</v>
      </c>
      <c r="G637" s="71" t="s">
        <v>4185</v>
      </c>
      <c r="H637" t="s">
        <v>32</v>
      </c>
      <c r="I637" s="16" t="s">
        <v>900</v>
      </c>
      <c r="J637" t="s">
        <v>4186</v>
      </c>
      <c r="L637" t="s">
        <v>4187</v>
      </c>
      <c r="M637" t="s">
        <v>4188</v>
      </c>
      <c r="N637" t="s">
        <v>4189</v>
      </c>
    </row>
    <row r="638" spans="1:15" x14ac:dyDescent="0.2">
      <c r="A638" s="1">
        <f t="shared" si="27"/>
        <v>572</v>
      </c>
      <c r="B638" s="16" t="s">
        <v>3939</v>
      </c>
      <c r="C638" s="16" t="s">
        <v>3940</v>
      </c>
      <c r="D638">
        <v>1988</v>
      </c>
      <c r="F638" s="16" t="s">
        <v>80</v>
      </c>
      <c r="G638" t="s">
        <v>3941</v>
      </c>
      <c r="H638" t="s">
        <v>64</v>
      </c>
      <c r="I638" s="16" t="s">
        <v>18</v>
      </c>
      <c r="J638" t="s">
        <v>3942</v>
      </c>
      <c r="L638" t="s">
        <v>3943</v>
      </c>
      <c r="M638" t="s">
        <v>3944</v>
      </c>
      <c r="N638" t="s">
        <v>3945</v>
      </c>
    </row>
    <row r="639" spans="1:15" x14ac:dyDescent="0.2">
      <c r="A639" s="1">
        <f t="shared" si="27"/>
        <v>573</v>
      </c>
      <c r="B639" s="16" t="s">
        <v>5183</v>
      </c>
      <c r="C639" s="16" t="s">
        <v>5184</v>
      </c>
      <c r="D639" s="2">
        <v>1975</v>
      </c>
      <c r="F639" s="16"/>
      <c r="G639" s="2"/>
      <c r="H639" s="2"/>
      <c r="I639" s="16"/>
      <c r="J639" s="2"/>
      <c r="K639" s="2"/>
      <c r="L639" s="2" t="s">
        <v>5185</v>
      </c>
      <c r="M639" s="2"/>
    </row>
    <row r="640" spans="1:15" x14ac:dyDescent="0.2">
      <c r="A640" s="1">
        <f t="shared" si="27"/>
        <v>574</v>
      </c>
      <c r="B640" s="16" t="s">
        <v>4068</v>
      </c>
      <c r="C640" s="16" t="s">
        <v>229</v>
      </c>
      <c r="D640">
        <v>1985</v>
      </c>
      <c r="F640" s="16" t="s">
        <v>1437</v>
      </c>
      <c r="H640" t="s">
        <v>17</v>
      </c>
      <c r="I640" s="16" t="s">
        <v>2362</v>
      </c>
    </row>
    <row r="641" spans="1:14" x14ac:dyDescent="0.2">
      <c r="A641" s="1">
        <f t="shared" si="27"/>
        <v>575</v>
      </c>
      <c r="B641" s="16" t="s">
        <v>4068</v>
      </c>
      <c r="C641" s="16" t="s">
        <v>229</v>
      </c>
      <c r="D641">
        <v>1985</v>
      </c>
      <c r="F641"/>
      <c r="I641" s="16" t="s">
        <v>18</v>
      </c>
    </row>
    <row r="642" spans="1:14" x14ac:dyDescent="0.2">
      <c r="A642" s="1">
        <f t="shared" si="27"/>
        <v>576</v>
      </c>
      <c r="B642" s="16" t="s">
        <v>1534</v>
      </c>
      <c r="C642" s="16" t="s">
        <v>1535</v>
      </c>
      <c r="D642">
        <v>1987</v>
      </c>
      <c r="F642" s="16" t="s">
        <v>30</v>
      </c>
      <c r="G642" t="s">
        <v>1536</v>
      </c>
      <c r="I642"/>
    </row>
    <row r="643" spans="1:14" x14ac:dyDescent="0.2">
      <c r="A643"/>
      <c r="B643" s="104" t="s">
        <v>2370</v>
      </c>
      <c r="C643" s="16" t="s">
        <v>4225</v>
      </c>
      <c r="D643" s="16">
        <v>2003</v>
      </c>
      <c r="F643"/>
      <c r="I643"/>
    </row>
    <row r="644" spans="1:14" x14ac:dyDescent="0.2">
      <c r="A644" s="1">
        <f>A642+1</f>
        <v>577</v>
      </c>
      <c r="B644" s="16" t="s">
        <v>2370</v>
      </c>
      <c r="C644" s="16" t="s">
        <v>2371</v>
      </c>
      <c r="D644">
        <v>1976</v>
      </c>
      <c r="F644"/>
      <c r="H644" t="s">
        <v>64</v>
      </c>
      <c r="I644" s="16" t="s">
        <v>2372</v>
      </c>
      <c r="J644" t="s">
        <v>1851</v>
      </c>
    </row>
    <row r="645" spans="1:14" x14ac:dyDescent="0.2">
      <c r="A645" s="1">
        <f t="shared" ref="A645:A679" si="28">A644+1</f>
        <v>578</v>
      </c>
      <c r="B645" s="16" t="s">
        <v>2370</v>
      </c>
      <c r="C645" s="16" t="s">
        <v>2689</v>
      </c>
      <c r="D645">
        <v>1988</v>
      </c>
      <c r="F645" s="16" t="s">
        <v>477</v>
      </c>
      <c r="G645" s="66" t="s">
        <v>2690</v>
      </c>
      <c r="H645" t="s">
        <v>64</v>
      </c>
      <c r="I645"/>
      <c r="L645" t="s">
        <v>2691</v>
      </c>
      <c r="M645" t="s">
        <v>2692</v>
      </c>
    </row>
    <row r="646" spans="1:14" x14ac:dyDescent="0.2">
      <c r="A646" s="1">
        <f t="shared" si="28"/>
        <v>579</v>
      </c>
      <c r="B646" s="16" t="s">
        <v>2370</v>
      </c>
      <c r="C646" s="16" t="s">
        <v>4303</v>
      </c>
      <c r="D646">
        <v>1977</v>
      </c>
      <c r="F646" s="16" t="s">
        <v>357</v>
      </c>
      <c r="G646" t="s">
        <v>4304</v>
      </c>
      <c r="H646" t="s">
        <v>194</v>
      </c>
      <c r="I646" s="16" t="s">
        <v>2394</v>
      </c>
      <c r="J646" t="s">
        <v>4305</v>
      </c>
      <c r="L646" t="s">
        <v>4306</v>
      </c>
      <c r="M646" t="s">
        <v>4307</v>
      </c>
      <c r="N646" t="s">
        <v>4308</v>
      </c>
    </row>
    <row r="647" spans="1:14" x14ac:dyDescent="0.2">
      <c r="A647" s="1">
        <f t="shared" si="28"/>
        <v>580</v>
      </c>
      <c r="B647" s="16" t="s">
        <v>842</v>
      </c>
      <c r="C647" s="16" t="s">
        <v>850</v>
      </c>
      <c r="D647">
        <v>1989</v>
      </c>
      <c r="F647"/>
      <c r="I647" s="16" t="s">
        <v>18</v>
      </c>
    </row>
    <row r="648" spans="1:14" x14ac:dyDescent="0.2">
      <c r="A648" s="1">
        <f t="shared" si="28"/>
        <v>581</v>
      </c>
      <c r="B648" s="16" t="s">
        <v>842</v>
      </c>
      <c r="C648" s="16" t="s">
        <v>4044</v>
      </c>
      <c r="D648">
        <v>1984</v>
      </c>
      <c r="F648" s="16" t="s">
        <v>851</v>
      </c>
      <c r="G648" t="s">
        <v>856</v>
      </c>
      <c r="H648" t="s">
        <v>64</v>
      </c>
      <c r="I648" s="16" t="s">
        <v>955</v>
      </c>
    </row>
    <row r="649" spans="1:14" x14ac:dyDescent="0.2">
      <c r="A649" s="1">
        <f t="shared" si="28"/>
        <v>582</v>
      </c>
      <c r="B649" s="16" t="s">
        <v>842</v>
      </c>
      <c r="C649" s="16" t="s">
        <v>1853</v>
      </c>
      <c r="D649" s="2">
        <v>1990</v>
      </c>
      <c r="F649" s="16" t="s">
        <v>1300</v>
      </c>
      <c r="G649" t="s">
        <v>1854</v>
      </c>
      <c r="H649" s="2" t="s">
        <v>64</v>
      </c>
      <c r="I649" s="16" t="s">
        <v>921</v>
      </c>
      <c r="J649" t="s">
        <v>1851</v>
      </c>
      <c r="L649" t="s">
        <v>1855</v>
      </c>
      <c r="M649" t="s">
        <v>1856</v>
      </c>
      <c r="N649" t="s">
        <v>1857</v>
      </c>
    </row>
    <row r="650" spans="1:14" x14ac:dyDescent="0.2">
      <c r="A650" s="1">
        <f t="shared" si="28"/>
        <v>583</v>
      </c>
      <c r="B650" s="16" t="s">
        <v>842</v>
      </c>
      <c r="C650" s="16" t="s">
        <v>3512</v>
      </c>
      <c r="D650">
        <v>1986</v>
      </c>
      <c r="F650"/>
      <c r="I650" s="16" t="s">
        <v>18</v>
      </c>
    </row>
    <row r="651" spans="1:14" x14ac:dyDescent="0.2">
      <c r="A651" s="1">
        <f t="shared" si="28"/>
        <v>584</v>
      </c>
      <c r="B651" s="16" t="s">
        <v>5253</v>
      </c>
      <c r="C651" s="16" t="s">
        <v>5254</v>
      </c>
      <c r="D651" s="1">
        <v>2000</v>
      </c>
      <c r="F651" s="16" t="s">
        <v>680</v>
      </c>
      <c r="G651" s="66">
        <v>8485321</v>
      </c>
      <c r="H651" t="s">
        <v>123</v>
      </c>
      <c r="I651" s="16" t="s">
        <v>921</v>
      </c>
      <c r="L651" t="s">
        <v>5255</v>
      </c>
      <c r="M651" t="s">
        <v>5256</v>
      </c>
      <c r="N651" t="s">
        <v>5257</v>
      </c>
    </row>
    <row r="652" spans="1:14" x14ac:dyDescent="0.2">
      <c r="A652" s="1">
        <f t="shared" si="28"/>
        <v>585</v>
      </c>
      <c r="B652" s="16" t="s">
        <v>1585</v>
      </c>
      <c r="C652" s="16" t="s">
        <v>1588</v>
      </c>
      <c r="D652" s="2">
        <v>1972</v>
      </c>
      <c r="F652" s="16" t="s">
        <v>133</v>
      </c>
      <c r="G652" t="s">
        <v>1589</v>
      </c>
      <c r="H652" t="s">
        <v>32</v>
      </c>
      <c r="I652" s="16" t="s">
        <v>632</v>
      </c>
      <c r="J652" t="s">
        <v>1590</v>
      </c>
    </row>
    <row r="653" spans="1:14" x14ac:dyDescent="0.2">
      <c r="A653" s="1">
        <f t="shared" si="28"/>
        <v>586</v>
      </c>
      <c r="B653" s="16" t="s">
        <v>1585</v>
      </c>
      <c r="C653" s="16" t="s">
        <v>1586</v>
      </c>
      <c r="D653" s="2">
        <v>1973</v>
      </c>
      <c r="F653" s="16" t="s">
        <v>133</v>
      </c>
      <c r="G653" t="s">
        <v>1587</v>
      </c>
      <c r="H653" t="s">
        <v>17</v>
      </c>
      <c r="I653" s="16" t="s">
        <v>632</v>
      </c>
    </row>
    <row r="654" spans="1:14" x14ac:dyDescent="0.2">
      <c r="A654" s="1">
        <f t="shared" si="28"/>
        <v>587</v>
      </c>
      <c r="B654" s="16" t="s">
        <v>1585</v>
      </c>
      <c r="C654" s="16" t="s">
        <v>5237</v>
      </c>
      <c r="D654">
        <v>1973</v>
      </c>
      <c r="F654" s="16" t="s">
        <v>133</v>
      </c>
      <c r="G654" s="71" t="s">
        <v>5238</v>
      </c>
      <c r="H654" t="s">
        <v>32</v>
      </c>
      <c r="I654" s="16" t="s">
        <v>955</v>
      </c>
      <c r="L654" t="s">
        <v>5239</v>
      </c>
      <c r="M654" t="s">
        <v>5240</v>
      </c>
      <c r="N654" t="s">
        <v>5241</v>
      </c>
    </row>
    <row r="655" spans="1:14" x14ac:dyDescent="0.2">
      <c r="A655" s="1">
        <f t="shared" si="28"/>
        <v>588</v>
      </c>
      <c r="B655" s="16" t="s">
        <v>3063</v>
      </c>
      <c r="C655" s="16" t="s">
        <v>4210</v>
      </c>
      <c r="D655">
        <v>1980</v>
      </c>
      <c r="F655"/>
      <c r="I655" s="16" t="s">
        <v>2394</v>
      </c>
      <c r="J655" s="161"/>
      <c r="L655" t="s">
        <v>4211</v>
      </c>
    </row>
    <row r="656" spans="1:14" x14ac:dyDescent="0.2">
      <c r="A656" s="1">
        <f t="shared" si="28"/>
        <v>589</v>
      </c>
      <c r="B656" s="68" t="s">
        <v>3063</v>
      </c>
      <c r="C656" s="68" t="s">
        <v>3064</v>
      </c>
      <c r="D656">
        <v>1985</v>
      </c>
      <c r="F656"/>
      <c r="I656"/>
    </row>
    <row r="657" spans="1:15" x14ac:dyDescent="0.2">
      <c r="A657" s="1">
        <f t="shared" si="28"/>
        <v>590</v>
      </c>
      <c r="B657" s="16" t="s">
        <v>3063</v>
      </c>
      <c r="C657" s="16" t="s">
        <v>3545</v>
      </c>
      <c r="D657">
        <v>1986</v>
      </c>
      <c r="F657"/>
      <c r="I657"/>
      <c r="L657" t="s">
        <v>3546</v>
      </c>
    </row>
    <row r="658" spans="1:15" x14ac:dyDescent="0.2">
      <c r="A658" s="1">
        <f t="shared" si="28"/>
        <v>591</v>
      </c>
      <c r="B658" s="16" t="s">
        <v>3063</v>
      </c>
      <c r="C658" s="16" t="s">
        <v>4546</v>
      </c>
      <c r="D658">
        <v>1988</v>
      </c>
      <c r="F658"/>
      <c r="I658" s="16" t="s">
        <v>4547</v>
      </c>
      <c r="J658" t="s">
        <v>4548</v>
      </c>
    </row>
    <row r="659" spans="1:15" x14ac:dyDescent="0.2">
      <c r="A659" s="1">
        <f t="shared" si="28"/>
        <v>592</v>
      </c>
      <c r="B659" s="128" t="s">
        <v>1785</v>
      </c>
      <c r="C659" s="16" t="s">
        <v>1786</v>
      </c>
      <c r="D659">
        <v>1985</v>
      </c>
      <c r="F659" s="16"/>
      <c r="G659" s="16"/>
      <c r="I659"/>
      <c r="L659" t="s">
        <v>1787</v>
      </c>
    </row>
    <row r="660" spans="1:15" x14ac:dyDescent="0.2">
      <c r="A660" s="1">
        <f t="shared" si="28"/>
        <v>593</v>
      </c>
      <c r="B660" s="16" t="s">
        <v>4825</v>
      </c>
      <c r="C660" s="16" t="s">
        <v>4826</v>
      </c>
      <c r="D660">
        <v>1973</v>
      </c>
      <c r="F660"/>
      <c r="I660" s="16" t="s">
        <v>632</v>
      </c>
    </row>
    <row r="661" spans="1:15" x14ac:dyDescent="0.2">
      <c r="A661" s="1">
        <f t="shared" si="28"/>
        <v>594</v>
      </c>
      <c r="B661" s="16" t="s">
        <v>4106</v>
      </c>
      <c r="C661" s="16" t="s">
        <v>4110</v>
      </c>
      <c r="D661">
        <v>1973</v>
      </c>
      <c r="F661"/>
      <c r="G661" s="16" t="s">
        <v>4111</v>
      </c>
      <c r="H661" t="s">
        <v>17</v>
      </c>
      <c r="I661" s="16" t="s">
        <v>763</v>
      </c>
      <c r="M661" t="s">
        <v>4112</v>
      </c>
    </row>
    <row r="662" spans="1:15" x14ac:dyDescent="0.2">
      <c r="A662" s="1">
        <f t="shared" si="28"/>
        <v>595</v>
      </c>
      <c r="B662" s="16" t="s">
        <v>4106</v>
      </c>
      <c r="C662" s="16" t="s">
        <v>4107</v>
      </c>
      <c r="D662">
        <v>1971</v>
      </c>
      <c r="F662"/>
      <c r="G662" s="16" t="s">
        <v>4108</v>
      </c>
      <c r="H662" t="s">
        <v>17</v>
      </c>
      <c r="I662" s="16" t="s">
        <v>2204</v>
      </c>
      <c r="M662" t="s">
        <v>4109</v>
      </c>
    </row>
    <row r="663" spans="1:15" x14ac:dyDescent="0.2">
      <c r="A663" s="1">
        <f t="shared" si="28"/>
        <v>596</v>
      </c>
      <c r="B663" s="16" t="s">
        <v>3855</v>
      </c>
      <c r="C663" s="16" t="s">
        <v>3856</v>
      </c>
      <c r="D663">
        <v>1985</v>
      </c>
      <c r="F663"/>
      <c r="I663"/>
      <c r="J663" s="16"/>
    </row>
    <row r="664" spans="1:15" x14ac:dyDescent="0.2">
      <c r="A664" s="1">
        <f t="shared" si="28"/>
        <v>597</v>
      </c>
      <c r="B664" s="16" t="s">
        <v>1112</v>
      </c>
      <c r="C664" s="16" t="s">
        <v>295</v>
      </c>
      <c r="D664">
        <v>1979</v>
      </c>
      <c r="F664"/>
      <c r="I664"/>
    </row>
    <row r="665" spans="1:15" x14ac:dyDescent="0.2">
      <c r="A665" s="1">
        <f t="shared" si="28"/>
        <v>598</v>
      </c>
      <c r="B665" s="16" t="s">
        <v>1112</v>
      </c>
      <c r="C665" s="16" t="s">
        <v>295</v>
      </c>
      <c r="D665">
        <v>1979</v>
      </c>
      <c r="F665"/>
      <c r="I665" s="16" t="s">
        <v>632</v>
      </c>
    </row>
    <row r="666" spans="1:15" x14ac:dyDescent="0.2">
      <c r="A666" s="1">
        <f t="shared" si="28"/>
        <v>599</v>
      </c>
      <c r="B666" s="16" t="s">
        <v>1112</v>
      </c>
      <c r="C666" s="16" t="s">
        <v>2693</v>
      </c>
      <c r="D666">
        <v>1980</v>
      </c>
      <c r="F666" s="16" t="s">
        <v>1538</v>
      </c>
      <c r="G666" s="66" t="s">
        <v>2694</v>
      </c>
      <c r="H666" t="s">
        <v>64</v>
      </c>
      <c r="I666"/>
      <c r="L666" t="s">
        <v>2695</v>
      </c>
      <c r="M666" t="s">
        <v>2696</v>
      </c>
    </row>
    <row r="667" spans="1:15" x14ac:dyDescent="0.2">
      <c r="A667" s="1">
        <f t="shared" si="28"/>
        <v>600</v>
      </c>
      <c r="B667" s="16" t="s">
        <v>1112</v>
      </c>
      <c r="C667" s="16" t="s">
        <v>2693</v>
      </c>
      <c r="D667">
        <v>1980</v>
      </c>
      <c r="F667" s="16" t="s">
        <v>1538</v>
      </c>
      <c r="G667" s="66"/>
      <c r="I667" s="16" t="s">
        <v>931</v>
      </c>
      <c r="L667" t="s">
        <v>2695</v>
      </c>
    </row>
    <row r="668" spans="1:15" x14ac:dyDescent="0.2">
      <c r="A668" s="1">
        <f t="shared" si="28"/>
        <v>601</v>
      </c>
      <c r="B668" s="16" t="s">
        <v>1112</v>
      </c>
      <c r="C668" s="16" t="s">
        <v>1113</v>
      </c>
      <c r="D668" s="2">
        <v>1986</v>
      </c>
      <c r="F668"/>
      <c r="G668" s="71" t="s">
        <v>1114</v>
      </c>
      <c r="H668" s="71" t="s">
        <v>1115</v>
      </c>
      <c r="I668" s="106" t="s">
        <v>958</v>
      </c>
      <c r="L668" s="108" t="s">
        <v>1116</v>
      </c>
      <c r="O668" s="17"/>
    </row>
    <row r="669" spans="1:15" x14ac:dyDescent="0.2">
      <c r="A669" s="1">
        <f t="shared" si="28"/>
        <v>602</v>
      </c>
      <c r="B669" s="16" t="s">
        <v>1112</v>
      </c>
      <c r="C669" s="16" t="s">
        <v>2374</v>
      </c>
      <c r="D669">
        <v>1975</v>
      </c>
      <c r="F669"/>
      <c r="I669"/>
    </row>
    <row r="670" spans="1:15" x14ac:dyDescent="0.2">
      <c r="A670" s="1">
        <f t="shared" si="28"/>
        <v>603</v>
      </c>
      <c r="B670" s="16" t="s">
        <v>1112</v>
      </c>
      <c r="C670" s="16" t="s">
        <v>2373</v>
      </c>
      <c r="D670">
        <v>1973</v>
      </c>
      <c r="F670"/>
      <c r="I670"/>
    </row>
    <row r="671" spans="1:15" x14ac:dyDescent="0.2">
      <c r="A671" s="1">
        <f t="shared" si="28"/>
        <v>604</v>
      </c>
      <c r="B671" s="16" t="s">
        <v>1112</v>
      </c>
      <c r="C671" s="16" t="s">
        <v>2697</v>
      </c>
      <c r="D671">
        <v>1974</v>
      </c>
      <c r="F671" s="16" t="s">
        <v>1538</v>
      </c>
      <c r="G671" s="66" t="s">
        <v>2698</v>
      </c>
      <c r="H671" t="s">
        <v>17</v>
      </c>
      <c r="I671"/>
      <c r="L671" t="s">
        <v>2699</v>
      </c>
      <c r="M671" t="s">
        <v>2700</v>
      </c>
    </row>
    <row r="672" spans="1:15" x14ac:dyDescent="0.2">
      <c r="A672" s="1">
        <f t="shared" si="28"/>
        <v>605</v>
      </c>
      <c r="B672" s="16" t="s">
        <v>1112</v>
      </c>
      <c r="C672" s="16" t="s">
        <v>2697</v>
      </c>
      <c r="D672">
        <v>1974</v>
      </c>
      <c r="F672"/>
      <c r="I672"/>
      <c r="L672" t="s">
        <v>2699</v>
      </c>
    </row>
    <row r="673" spans="1:14" x14ac:dyDescent="0.2">
      <c r="A673" s="1">
        <f t="shared" si="28"/>
        <v>606</v>
      </c>
      <c r="B673" s="16" t="s">
        <v>1112</v>
      </c>
      <c r="C673" s="16" t="s">
        <v>1537</v>
      </c>
      <c r="D673">
        <v>1976</v>
      </c>
      <c r="F673" s="16" t="s">
        <v>1538</v>
      </c>
      <c r="G673" t="s">
        <v>1539</v>
      </c>
      <c r="H673" t="s">
        <v>17</v>
      </c>
      <c r="I673"/>
      <c r="L673" t="s">
        <v>1540</v>
      </c>
      <c r="M673" t="s">
        <v>1541</v>
      </c>
      <c r="N673" t="s">
        <v>1542</v>
      </c>
    </row>
    <row r="674" spans="1:14" x14ac:dyDescent="0.2">
      <c r="A674" s="1">
        <f t="shared" si="28"/>
        <v>607</v>
      </c>
      <c r="B674" s="16" t="s">
        <v>1112</v>
      </c>
      <c r="C674" s="16" t="s">
        <v>2701</v>
      </c>
      <c r="D674" s="2">
        <v>1978</v>
      </c>
      <c r="F674" s="16" t="s">
        <v>1538</v>
      </c>
      <c r="G674" s="66" t="s">
        <v>2702</v>
      </c>
      <c r="H674" t="s">
        <v>17</v>
      </c>
      <c r="I674" s="16" t="s">
        <v>632</v>
      </c>
      <c r="J674" t="s">
        <v>2703</v>
      </c>
      <c r="L674" t="s">
        <v>2704</v>
      </c>
      <c r="M674" t="s">
        <v>2705</v>
      </c>
    </row>
    <row r="675" spans="1:14" x14ac:dyDescent="0.2">
      <c r="A675" s="1">
        <f t="shared" si="28"/>
        <v>608</v>
      </c>
      <c r="B675" s="16" t="s">
        <v>1224</v>
      </c>
      <c r="C675" s="16" t="s">
        <v>1378</v>
      </c>
      <c r="D675">
        <v>1987</v>
      </c>
      <c r="F675" s="16" t="s">
        <v>145</v>
      </c>
      <c r="G675" t="s">
        <v>1379</v>
      </c>
      <c r="H675" t="s">
        <v>64</v>
      </c>
      <c r="I675" s="16" t="s">
        <v>955</v>
      </c>
      <c r="J675" t="s">
        <v>1380</v>
      </c>
      <c r="L675" t="s">
        <v>1381</v>
      </c>
      <c r="M675" t="s">
        <v>1382</v>
      </c>
      <c r="N675" t="s">
        <v>1383</v>
      </c>
    </row>
    <row r="676" spans="1:14" x14ac:dyDescent="0.2">
      <c r="A676" s="1">
        <f t="shared" si="28"/>
        <v>609</v>
      </c>
      <c r="B676" s="16" t="s">
        <v>1224</v>
      </c>
      <c r="C676" s="16" t="s">
        <v>1614</v>
      </c>
      <c r="D676">
        <v>1984</v>
      </c>
      <c r="F676" s="16" t="s">
        <v>145</v>
      </c>
      <c r="G676" s="16" t="s">
        <v>1615</v>
      </c>
      <c r="H676" t="s">
        <v>1616</v>
      </c>
      <c r="I676" s="16" t="s">
        <v>1135</v>
      </c>
      <c r="J676" t="s">
        <v>1617</v>
      </c>
      <c r="L676" t="s">
        <v>1618</v>
      </c>
      <c r="M676" t="s">
        <v>1619</v>
      </c>
      <c r="N676" t="s">
        <v>1620</v>
      </c>
    </row>
    <row r="677" spans="1:14" x14ac:dyDescent="0.2">
      <c r="A677" s="1">
        <f t="shared" si="28"/>
        <v>610</v>
      </c>
      <c r="B677" s="16" t="s">
        <v>1224</v>
      </c>
      <c r="C677" s="16" t="s">
        <v>1614</v>
      </c>
      <c r="D677">
        <v>1984</v>
      </c>
      <c r="F677" s="16"/>
      <c r="G677" s="66"/>
      <c r="I677"/>
      <c r="L677" t="s">
        <v>1618</v>
      </c>
      <c r="M677" s="143" t="s">
        <v>1619</v>
      </c>
    </row>
    <row r="678" spans="1:14" x14ac:dyDescent="0.2">
      <c r="A678" s="1">
        <f t="shared" si="28"/>
        <v>611</v>
      </c>
      <c r="B678" s="16" t="s">
        <v>1224</v>
      </c>
      <c r="C678" s="16" t="s">
        <v>4212</v>
      </c>
      <c r="D678">
        <v>1991</v>
      </c>
      <c r="F678"/>
      <c r="I678" s="16" t="s">
        <v>958</v>
      </c>
    </row>
    <row r="679" spans="1:14" x14ac:dyDescent="0.2">
      <c r="A679" s="1">
        <f t="shared" si="28"/>
        <v>612</v>
      </c>
      <c r="B679" s="16" t="s">
        <v>1224</v>
      </c>
      <c r="C679" s="16" t="s">
        <v>1225</v>
      </c>
      <c r="D679">
        <v>1985</v>
      </c>
      <c r="F679" s="16" t="s">
        <v>145</v>
      </c>
      <c r="G679" s="16" t="s">
        <v>1226</v>
      </c>
      <c r="H679" t="s">
        <v>17</v>
      </c>
      <c r="I679" s="16" t="s">
        <v>942</v>
      </c>
      <c r="J679" t="s">
        <v>1227</v>
      </c>
      <c r="L679" t="s">
        <v>1228</v>
      </c>
      <c r="M679" t="s">
        <v>1229</v>
      </c>
    </row>
    <row r="680" spans="1:14" x14ac:dyDescent="0.2">
      <c r="A680"/>
      <c r="B680" s="104" t="s">
        <v>1224</v>
      </c>
      <c r="C680" s="16" t="s">
        <v>3532</v>
      </c>
      <c r="D680">
        <v>1998</v>
      </c>
      <c r="F680"/>
      <c r="I680"/>
      <c r="L680" t="s">
        <v>3533</v>
      </c>
    </row>
    <row r="681" spans="1:14" x14ac:dyDescent="0.2">
      <c r="A681" s="1">
        <f>A679+1</f>
        <v>613</v>
      </c>
      <c r="B681" s="16" t="s">
        <v>1224</v>
      </c>
      <c r="C681" s="16" t="s">
        <v>3035</v>
      </c>
      <c r="D681">
        <v>1984</v>
      </c>
      <c r="F681"/>
      <c r="I681" s="16" t="s">
        <v>632</v>
      </c>
      <c r="L681" t="s">
        <v>3036</v>
      </c>
    </row>
    <row r="682" spans="1:14" x14ac:dyDescent="0.2">
      <c r="A682" s="1">
        <f>A681+1</f>
        <v>614</v>
      </c>
      <c r="B682" s="16" t="s">
        <v>1224</v>
      </c>
      <c r="C682" s="16" t="s">
        <v>1662</v>
      </c>
      <c r="D682">
        <v>1983</v>
      </c>
      <c r="F682" s="16" t="s">
        <v>145</v>
      </c>
      <c r="G682" s="16" t="s">
        <v>1663</v>
      </c>
      <c r="H682" t="s">
        <v>64</v>
      </c>
      <c r="I682" s="16" t="s">
        <v>18</v>
      </c>
      <c r="J682" t="s">
        <v>1664</v>
      </c>
      <c r="L682" t="s">
        <v>1665</v>
      </c>
      <c r="M682" t="s">
        <v>1666</v>
      </c>
      <c r="N682" t="s">
        <v>1667</v>
      </c>
    </row>
    <row r="683" spans="1:14" x14ac:dyDescent="0.2">
      <c r="A683" s="1">
        <f>A682+1</f>
        <v>615</v>
      </c>
      <c r="B683" s="16" t="s">
        <v>1224</v>
      </c>
      <c r="C683" s="16" t="s">
        <v>1662</v>
      </c>
      <c r="D683">
        <v>1983</v>
      </c>
      <c r="F683" s="16" t="s">
        <v>145</v>
      </c>
      <c r="G683" s="66" t="s">
        <v>2706</v>
      </c>
      <c r="H683" t="s">
        <v>17</v>
      </c>
      <c r="I683"/>
      <c r="L683" t="s">
        <v>1665</v>
      </c>
      <c r="M683" t="s">
        <v>2707</v>
      </c>
    </row>
    <row r="684" spans="1:14" x14ac:dyDescent="0.2">
      <c r="A684" s="1">
        <f>A683+1</f>
        <v>616</v>
      </c>
      <c r="B684" s="16" t="s">
        <v>1224</v>
      </c>
      <c r="C684" s="16" t="s">
        <v>2708</v>
      </c>
      <c r="D684">
        <v>1990</v>
      </c>
      <c r="F684" s="16" t="s">
        <v>2639</v>
      </c>
      <c r="G684" s="66" t="s">
        <v>2709</v>
      </c>
      <c r="H684" t="s">
        <v>64</v>
      </c>
      <c r="I684"/>
      <c r="L684" t="s">
        <v>2710</v>
      </c>
      <c r="M684" t="s">
        <v>2711</v>
      </c>
    </row>
    <row r="685" spans="1:14" x14ac:dyDescent="0.2">
      <c r="A685" s="1">
        <f>A684+1</f>
        <v>617</v>
      </c>
      <c r="B685" s="16" t="s">
        <v>1224</v>
      </c>
      <c r="C685" s="16" t="s">
        <v>2708</v>
      </c>
      <c r="D685">
        <v>1990</v>
      </c>
      <c r="F685"/>
      <c r="I685" s="16" t="s">
        <v>1880</v>
      </c>
      <c r="J685" t="s">
        <v>3841</v>
      </c>
    </row>
    <row r="686" spans="1:14" x14ac:dyDescent="0.2">
      <c r="A686"/>
      <c r="B686" s="104" t="s">
        <v>1224</v>
      </c>
      <c r="C686" s="16" t="s">
        <v>3534</v>
      </c>
      <c r="D686">
        <v>2012</v>
      </c>
      <c r="F686"/>
      <c r="I686"/>
      <c r="L686" t="s">
        <v>3535</v>
      </c>
    </row>
    <row r="687" spans="1:14" x14ac:dyDescent="0.2">
      <c r="A687" s="1">
        <f>A685+1</f>
        <v>618</v>
      </c>
      <c r="B687" s="16" t="s">
        <v>1224</v>
      </c>
      <c r="C687" s="16" t="s">
        <v>2712</v>
      </c>
      <c r="D687">
        <v>1988</v>
      </c>
      <c r="F687"/>
      <c r="I687"/>
      <c r="L687" t="s">
        <v>2713</v>
      </c>
      <c r="M687" s="143" t="s">
        <v>2714</v>
      </c>
    </row>
    <row r="688" spans="1:14" x14ac:dyDescent="0.2">
      <c r="A688" s="1">
        <f>A687+1</f>
        <v>619</v>
      </c>
      <c r="B688" s="130" t="s">
        <v>5109</v>
      </c>
      <c r="C688" s="16" t="s">
        <v>5110</v>
      </c>
      <c r="D688">
        <v>1989</v>
      </c>
      <c r="F688"/>
      <c r="I688" s="16" t="s">
        <v>5111</v>
      </c>
      <c r="L688" t="s">
        <v>2710</v>
      </c>
    </row>
    <row r="689" spans="1:16" x14ac:dyDescent="0.2">
      <c r="A689" s="1">
        <f>A688+1</f>
        <v>620</v>
      </c>
      <c r="B689" s="16" t="s">
        <v>1975</v>
      </c>
      <c r="C689" s="16" t="s">
        <v>1976</v>
      </c>
      <c r="D689">
        <v>1981</v>
      </c>
      <c r="F689" s="16" t="s">
        <v>1977</v>
      </c>
      <c r="G689" s="16" t="s">
        <v>1978</v>
      </c>
      <c r="H689" t="s">
        <v>123</v>
      </c>
      <c r="I689" s="16" t="s">
        <v>439</v>
      </c>
      <c r="J689" s="16" t="s">
        <v>1922</v>
      </c>
      <c r="L689" t="s">
        <v>1979</v>
      </c>
      <c r="M689" t="s">
        <v>1980</v>
      </c>
    </row>
    <row r="690" spans="1:16" x14ac:dyDescent="0.2">
      <c r="A690" s="1">
        <f>A689+1</f>
        <v>621</v>
      </c>
      <c r="B690" s="16" t="s">
        <v>2715</v>
      </c>
      <c r="C690" s="16" t="s">
        <v>995</v>
      </c>
      <c r="D690">
        <v>1981</v>
      </c>
      <c r="F690" s="16" t="s">
        <v>75</v>
      </c>
      <c r="G690" s="71" t="s">
        <v>996</v>
      </c>
      <c r="H690" t="s">
        <v>997</v>
      </c>
      <c r="I690"/>
      <c r="M690" t="s">
        <v>998</v>
      </c>
      <c r="P690" t="s">
        <v>3724</v>
      </c>
    </row>
    <row r="691" spans="1:16" x14ac:dyDescent="0.2">
      <c r="A691"/>
      <c r="B691" s="104" t="s">
        <v>2275</v>
      </c>
      <c r="C691" s="16" t="s">
        <v>2276</v>
      </c>
      <c r="D691">
        <v>2002</v>
      </c>
      <c r="F691"/>
      <c r="G691" s="246"/>
      <c r="I691"/>
      <c r="L691" t="s">
        <v>2277</v>
      </c>
    </row>
    <row r="692" spans="1:16" x14ac:dyDescent="0.2">
      <c r="A692" s="1">
        <f>A690+1</f>
        <v>622</v>
      </c>
      <c r="B692" s="16" t="s">
        <v>1117</v>
      </c>
      <c r="C692" s="16" t="s">
        <v>4007</v>
      </c>
      <c r="D692">
        <v>1984</v>
      </c>
      <c r="F692" s="16" t="s">
        <v>4008</v>
      </c>
      <c r="G692" s="16" t="s">
        <v>4009</v>
      </c>
      <c r="H692" t="s">
        <v>32</v>
      </c>
      <c r="I692" s="16" t="s">
        <v>921</v>
      </c>
      <c r="J692" t="s">
        <v>3925</v>
      </c>
      <c r="L692" t="s">
        <v>4010</v>
      </c>
      <c r="M692" t="s">
        <v>4011</v>
      </c>
      <c r="N692" t="s">
        <v>4012</v>
      </c>
    </row>
    <row r="693" spans="1:16" x14ac:dyDescent="0.2">
      <c r="A693" s="1">
        <f t="shared" ref="A693:A700" si="29">A692+1</f>
        <v>623</v>
      </c>
      <c r="B693" s="133" t="s">
        <v>1117</v>
      </c>
      <c r="C693" s="134" t="s">
        <v>1858</v>
      </c>
      <c r="D693" s="2">
        <v>1986</v>
      </c>
      <c r="F693" s="16" t="s">
        <v>1420</v>
      </c>
      <c r="G693" t="s">
        <v>1859</v>
      </c>
      <c r="H693" s="2" t="s">
        <v>64</v>
      </c>
      <c r="I693" s="16" t="s">
        <v>1860</v>
      </c>
      <c r="J693" t="s">
        <v>1861</v>
      </c>
      <c r="L693" t="s">
        <v>1862</v>
      </c>
      <c r="M693" t="s">
        <v>1863</v>
      </c>
      <c r="N693" t="s">
        <v>1864</v>
      </c>
    </row>
    <row r="694" spans="1:16" x14ac:dyDescent="0.2">
      <c r="A694" s="1">
        <f t="shared" si="29"/>
        <v>624</v>
      </c>
      <c r="B694" s="16" t="s">
        <v>1117</v>
      </c>
      <c r="C694" s="16" t="s">
        <v>2375</v>
      </c>
      <c r="D694">
        <v>1985</v>
      </c>
      <c r="F694"/>
      <c r="H694" t="s">
        <v>202</v>
      </c>
      <c r="I694" s="16" t="s">
        <v>1135</v>
      </c>
    </row>
    <row r="695" spans="1:16" x14ac:dyDescent="0.2">
      <c r="A695" s="1">
        <f t="shared" si="29"/>
        <v>625</v>
      </c>
      <c r="B695" s="130" t="s">
        <v>1117</v>
      </c>
      <c r="C695" s="16" t="s">
        <v>4979</v>
      </c>
      <c r="D695">
        <v>1984</v>
      </c>
      <c r="F695"/>
      <c r="I695" s="16" t="s">
        <v>18</v>
      </c>
      <c r="L695" t="s">
        <v>4980</v>
      </c>
    </row>
    <row r="696" spans="1:16" x14ac:dyDescent="0.2">
      <c r="A696" s="1">
        <f t="shared" si="29"/>
        <v>626</v>
      </c>
      <c r="B696" s="16" t="s">
        <v>1117</v>
      </c>
      <c r="C696" s="16" t="s">
        <v>1118</v>
      </c>
      <c r="D696" s="2">
        <v>1983</v>
      </c>
      <c r="F696"/>
      <c r="G696" s="71" t="s">
        <v>1119</v>
      </c>
      <c r="H696" s="71" t="s">
        <v>32</v>
      </c>
      <c r="I696" s="106" t="s">
        <v>18</v>
      </c>
      <c r="L696" s="109" t="s">
        <v>1120</v>
      </c>
      <c r="O696" s="107">
        <v>3.5034722222222203E-2</v>
      </c>
    </row>
    <row r="697" spans="1:16" x14ac:dyDescent="0.2">
      <c r="A697" s="1">
        <f t="shared" si="29"/>
        <v>627</v>
      </c>
      <c r="B697" s="16" t="s">
        <v>2376</v>
      </c>
      <c r="C697" s="16" t="s">
        <v>2377</v>
      </c>
      <c r="D697">
        <v>1973</v>
      </c>
      <c r="F697"/>
      <c r="G697" s="23"/>
      <c r="I697" s="16" t="s">
        <v>1636</v>
      </c>
      <c r="L697" t="s">
        <v>2378</v>
      </c>
    </row>
    <row r="698" spans="1:16" x14ac:dyDescent="0.2">
      <c r="A698" s="1">
        <f t="shared" si="29"/>
        <v>628</v>
      </c>
      <c r="B698" s="16" t="s">
        <v>3857</v>
      </c>
      <c r="C698" s="16" t="s">
        <v>3858</v>
      </c>
      <c r="D698">
        <v>1988</v>
      </c>
      <c r="F698"/>
      <c r="I698"/>
      <c r="J698" s="16"/>
      <c r="L698" t="s">
        <v>3859</v>
      </c>
      <c r="M698" t="s">
        <v>3860</v>
      </c>
      <c r="N698" t="s">
        <v>3861</v>
      </c>
    </row>
    <row r="699" spans="1:16" x14ac:dyDescent="0.2">
      <c r="A699" s="1">
        <f t="shared" si="29"/>
        <v>629</v>
      </c>
      <c r="B699" s="16" t="s">
        <v>3250</v>
      </c>
      <c r="C699" s="16" t="s">
        <v>4791</v>
      </c>
      <c r="D699">
        <v>1986</v>
      </c>
      <c r="F699" s="16" t="s">
        <v>4792</v>
      </c>
      <c r="G699" t="s">
        <v>4793</v>
      </c>
      <c r="H699" t="s">
        <v>17</v>
      </c>
      <c r="I699" s="16" t="s">
        <v>1042</v>
      </c>
      <c r="L699" t="s">
        <v>4794</v>
      </c>
      <c r="M699" t="s">
        <v>4795</v>
      </c>
      <c r="N699" t="s">
        <v>4796</v>
      </c>
    </row>
    <row r="700" spans="1:16" x14ac:dyDescent="0.2">
      <c r="A700" s="1">
        <f t="shared" si="29"/>
        <v>630</v>
      </c>
      <c r="B700" s="16" t="s">
        <v>3250</v>
      </c>
      <c r="C700" s="16" t="s">
        <v>4746</v>
      </c>
      <c r="D700">
        <v>1986</v>
      </c>
      <c r="F700"/>
      <c r="I700" s="16" t="s">
        <v>763</v>
      </c>
      <c r="L700" t="s">
        <v>4747</v>
      </c>
      <c r="M700" t="s">
        <v>4748</v>
      </c>
      <c r="N700" t="s">
        <v>4749</v>
      </c>
    </row>
    <row r="701" spans="1:16" x14ac:dyDescent="0.2">
      <c r="A701"/>
      <c r="B701" s="104" t="s">
        <v>3250</v>
      </c>
      <c r="C701" s="16" t="s">
        <v>3267</v>
      </c>
      <c r="F701"/>
      <c r="I701"/>
    </row>
    <row r="702" spans="1:16" x14ac:dyDescent="0.2">
      <c r="A702" s="1">
        <f>A700+1</f>
        <v>631</v>
      </c>
      <c r="B702" s="16" t="s">
        <v>3250</v>
      </c>
      <c r="C702" s="16" t="s">
        <v>4750</v>
      </c>
      <c r="D702">
        <v>1984</v>
      </c>
      <c r="F702"/>
      <c r="I702" s="16" t="s">
        <v>632</v>
      </c>
      <c r="L702" t="s">
        <v>4751</v>
      </c>
    </row>
    <row r="703" spans="1:16" x14ac:dyDescent="0.2">
      <c r="A703"/>
      <c r="B703" s="104" t="s">
        <v>3250</v>
      </c>
      <c r="C703" s="16" t="s">
        <v>3251</v>
      </c>
      <c r="F703"/>
      <c r="I703"/>
    </row>
    <row r="704" spans="1:16" x14ac:dyDescent="0.2">
      <c r="A704" s="1">
        <f>A702+1</f>
        <v>632</v>
      </c>
      <c r="B704" s="16" t="s">
        <v>3559</v>
      </c>
      <c r="C704" s="16" t="s">
        <v>3560</v>
      </c>
      <c r="D704">
        <v>1988</v>
      </c>
      <c r="F704" s="16" t="s">
        <v>133</v>
      </c>
      <c r="G704" s="16" t="s">
        <v>3561</v>
      </c>
      <c r="H704" t="s">
        <v>32</v>
      </c>
      <c r="I704" s="16" t="s">
        <v>3562</v>
      </c>
      <c r="J704" t="s">
        <v>3563</v>
      </c>
      <c r="L704" t="s">
        <v>3564</v>
      </c>
      <c r="M704" t="s">
        <v>3565</v>
      </c>
    </row>
    <row r="705" spans="1:15" x14ac:dyDescent="0.2">
      <c r="A705" s="1">
        <f t="shared" ref="A705:A728" si="30">A704+1</f>
        <v>633</v>
      </c>
      <c r="B705" s="16" t="s">
        <v>3452</v>
      </c>
      <c r="C705" s="16" t="s">
        <v>3455</v>
      </c>
      <c r="D705">
        <v>1987</v>
      </c>
      <c r="F705" s="16" t="s">
        <v>3454</v>
      </c>
      <c r="G705" s="69" t="s">
        <v>3456</v>
      </c>
      <c r="H705" t="s">
        <v>32</v>
      </c>
      <c r="I705" s="16" t="s">
        <v>958</v>
      </c>
      <c r="J705" t="s">
        <v>959</v>
      </c>
    </row>
    <row r="706" spans="1:15" x14ac:dyDescent="0.2">
      <c r="A706" s="1">
        <f t="shared" si="30"/>
        <v>634</v>
      </c>
      <c r="B706" s="16" t="s">
        <v>3452</v>
      </c>
      <c r="C706" s="16" t="s">
        <v>3455</v>
      </c>
      <c r="D706">
        <v>1987</v>
      </c>
      <c r="F706" s="16" t="s">
        <v>15</v>
      </c>
      <c r="G706" s="16" t="s">
        <v>3919</v>
      </c>
      <c r="H706" t="s">
        <v>202</v>
      </c>
      <c r="I706" s="16" t="s">
        <v>921</v>
      </c>
      <c r="J706" t="s">
        <v>3920</v>
      </c>
      <c r="L706" t="s">
        <v>3921</v>
      </c>
      <c r="M706" t="s">
        <v>3922</v>
      </c>
      <c r="N706" t="s">
        <v>3923</v>
      </c>
    </row>
    <row r="707" spans="1:15" x14ac:dyDescent="0.2">
      <c r="A707" s="1">
        <f t="shared" si="30"/>
        <v>635</v>
      </c>
      <c r="B707" s="16" t="s">
        <v>3452</v>
      </c>
      <c r="C707" s="16" t="s">
        <v>3453</v>
      </c>
      <c r="D707">
        <v>1982</v>
      </c>
      <c r="F707" s="16" t="s">
        <v>3454</v>
      </c>
      <c r="G707" s="69"/>
      <c r="I707" s="16" t="s">
        <v>958</v>
      </c>
      <c r="J707" t="s">
        <v>959</v>
      </c>
    </row>
    <row r="708" spans="1:15" x14ac:dyDescent="0.2">
      <c r="A708" s="1">
        <f t="shared" si="30"/>
        <v>636</v>
      </c>
      <c r="B708" s="16" t="s">
        <v>3452</v>
      </c>
      <c r="C708" s="16" t="s">
        <v>3453</v>
      </c>
      <c r="D708">
        <v>1982</v>
      </c>
      <c r="F708" s="16" t="s">
        <v>15</v>
      </c>
      <c r="G708" s="16" t="s">
        <v>3725</v>
      </c>
      <c r="H708" t="s">
        <v>32</v>
      </c>
      <c r="I708" s="16" t="s">
        <v>900</v>
      </c>
      <c r="J708" t="s">
        <v>1851</v>
      </c>
      <c r="L708" t="s">
        <v>3726</v>
      </c>
      <c r="M708" t="s">
        <v>3727</v>
      </c>
      <c r="N708" t="s">
        <v>3728</v>
      </c>
    </row>
    <row r="709" spans="1:15" x14ac:dyDescent="0.2">
      <c r="A709" s="1">
        <f t="shared" si="30"/>
        <v>637</v>
      </c>
      <c r="B709" s="16" t="s">
        <v>4113</v>
      </c>
      <c r="C709" s="16" t="s">
        <v>4114</v>
      </c>
      <c r="D709">
        <v>1975</v>
      </c>
      <c r="F709"/>
      <c r="G709" s="16"/>
      <c r="I709"/>
    </row>
    <row r="710" spans="1:15" x14ac:dyDescent="0.2">
      <c r="A710" s="1">
        <f t="shared" si="30"/>
        <v>638</v>
      </c>
      <c r="B710" s="16" t="s">
        <v>3862</v>
      </c>
      <c r="C710" s="16" t="s">
        <v>3863</v>
      </c>
      <c r="D710">
        <v>1990</v>
      </c>
      <c r="F710"/>
      <c r="I710"/>
      <c r="J710" s="16"/>
    </row>
    <row r="711" spans="1:15" x14ac:dyDescent="0.2">
      <c r="A711" s="1">
        <f t="shared" si="30"/>
        <v>639</v>
      </c>
      <c r="B711" s="16" t="s">
        <v>5301</v>
      </c>
      <c r="C711" s="16" t="s">
        <v>5302</v>
      </c>
      <c r="D711">
        <v>1984</v>
      </c>
      <c r="F711"/>
      <c r="I711"/>
      <c r="L711" t="s">
        <v>5303</v>
      </c>
      <c r="M711" t="s">
        <v>5304</v>
      </c>
    </row>
    <row r="712" spans="1:15" x14ac:dyDescent="0.2">
      <c r="A712" s="1">
        <f t="shared" si="30"/>
        <v>640</v>
      </c>
      <c r="B712" s="16" t="s">
        <v>1121</v>
      </c>
      <c r="C712" s="16" t="s">
        <v>3870</v>
      </c>
      <c r="D712">
        <v>1990</v>
      </c>
      <c r="F712"/>
      <c r="I712" s="16" t="s">
        <v>632</v>
      </c>
      <c r="J712" s="16"/>
      <c r="L712" t="s">
        <v>3871</v>
      </c>
    </row>
    <row r="713" spans="1:15" x14ac:dyDescent="0.2">
      <c r="A713" s="1">
        <f t="shared" si="30"/>
        <v>641</v>
      </c>
      <c r="B713" s="16" t="s">
        <v>1121</v>
      </c>
      <c r="C713" s="16" t="s">
        <v>1122</v>
      </c>
      <c r="D713" s="2">
        <v>1983</v>
      </c>
      <c r="F713"/>
      <c r="G713" s="71" t="s">
        <v>1123</v>
      </c>
      <c r="H713" s="71" t="s">
        <v>1115</v>
      </c>
      <c r="I713" s="106" t="s">
        <v>900</v>
      </c>
      <c r="J713" t="s">
        <v>1124</v>
      </c>
      <c r="L713" s="109" t="s">
        <v>1125</v>
      </c>
      <c r="O713" s="107" t="s">
        <v>1126</v>
      </c>
    </row>
    <row r="714" spans="1:15" x14ac:dyDescent="0.2">
      <c r="A714" s="1">
        <f t="shared" si="30"/>
        <v>642</v>
      </c>
      <c r="B714" s="16" t="s">
        <v>1121</v>
      </c>
      <c r="C714" s="16" t="s">
        <v>1122</v>
      </c>
      <c r="D714">
        <v>1983</v>
      </c>
      <c r="F714" s="16" t="s">
        <v>4013</v>
      </c>
      <c r="G714" t="s">
        <v>4014</v>
      </c>
      <c r="H714" t="s">
        <v>64</v>
      </c>
      <c r="I714" s="16" t="s">
        <v>921</v>
      </c>
      <c r="J714" t="s">
        <v>4015</v>
      </c>
      <c r="L714" t="s">
        <v>1125</v>
      </c>
      <c r="M714" t="s">
        <v>4016</v>
      </c>
      <c r="N714" t="s">
        <v>4017</v>
      </c>
    </row>
    <row r="715" spans="1:15" x14ac:dyDescent="0.2">
      <c r="A715" s="1">
        <f t="shared" si="30"/>
        <v>643</v>
      </c>
      <c r="B715" s="16" t="s">
        <v>1121</v>
      </c>
      <c r="C715" s="16" t="s">
        <v>2587</v>
      </c>
      <c r="D715">
        <v>1984</v>
      </c>
      <c r="F715"/>
      <c r="I715"/>
      <c r="L715" t="s">
        <v>3164</v>
      </c>
    </row>
    <row r="716" spans="1:15" x14ac:dyDescent="0.2">
      <c r="A716" s="1">
        <f t="shared" si="30"/>
        <v>644</v>
      </c>
      <c r="B716" s="16" t="s">
        <v>1121</v>
      </c>
      <c r="C716" s="16" t="s">
        <v>2587</v>
      </c>
      <c r="D716">
        <v>1984</v>
      </c>
      <c r="F716"/>
      <c r="I716" s="16" t="s">
        <v>931</v>
      </c>
      <c r="J716" s="16"/>
      <c r="L716" t="s">
        <v>3869</v>
      </c>
    </row>
    <row r="717" spans="1:15" x14ac:dyDescent="0.2">
      <c r="A717" s="1">
        <f t="shared" si="30"/>
        <v>645</v>
      </c>
      <c r="B717" s="16" t="s">
        <v>1121</v>
      </c>
      <c r="C717" s="16" t="s">
        <v>3867</v>
      </c>
      <c r="D717">
        <v>1979</v>
      </c>
      <c r="F717"/>
      <c r="I717" s="16" t="s">
        <v>931</v>
      </c>
      <c r="J717" s="16"/>
      <c r="L717" t="s">
        <v>3868</v>
      </c>
    </row>
    <row r="718" spans="1:15" x14ac:dyDescent="0.2">
      <c r="A718" s="1">
        <f t="shared" si="30"/>
        <v>646</v>
      </c>
      <c r="B718" s="16" t="s">
        <v>1121</v>
      </c>
      <c r="C718" s="16" t="s">
        <v>4643</v>
      </c>
      <c r="D718">
        <v>1982</v>
      </c>
      <c r="F718" s="16" t="s">
        <v>680</v>
      </c>
      <c r="G718" t="s">
        <v>4644</v>
      </c>
      <c r="I718" s="16" t="s">
        <v>18</v>
      </c>
      <c r="J718" t="s">
        <v>1851</v>
      </c>
    </row>
    <row r="719" spans="1:15" x14ac:dyDescent="0.2">
      <c r="A719" s="1">
        <f t="shared" si="30"/>
        <v>647</v>
      </c>
      <c r="B719" s="16" t="s">
        <v>1121</v>
      </c>
      <c r="C719" s="16" t="s">
        <v>4511</v>
      </c>
      <c r="D719">
        <v>1974</v>
      </c>
      <c r="F719"/>
      <c r="G719" s="16"/>
      <c r="I719" s="16" t="s">
        <v>632</v>
      </c>
      <c r="L719" t="s">
        <v>4512</v>
      </c>
    </row>
    <row r="720" spans="1:15" x14ac:dyDescent="0.2">
      <c r="A720" s="1">
        <f t="shared" si="30"/>
        <v>648</v>
      </c>
      <c r="B720" s="16" t="s">
        <v>1121</v>
      </c>
      <c r="C720" s="16" t="s">
        <v>4467</v>
      </c>
      <c r="D720">
        <v>1980</v>
      </c>
      <c r="F720" s="16" t="s">
        <v>4468</v>
      </c>
      <c r="G720" s="16" t="s">
        <v>4469</v>
      </c>
      <c r="I720" s="16" t="s">
        <v>1302</v>
      </c>
      <c r="J720" t="s">
        <v>1259</v>
      </c>
    </row>
    <row r="721" spans="1:14" x14ac:dyDescent="0.2">
      <c r="A721" s="1">
        <f t="shared" si="30"/>
        <v>649</v>
      </c>
      <c r="B721" s="16" t="s">
        <v>1121</v>
      </c>
      <c r="C721" s="16" t="s">
        <v>2483</v>
      </c>
      <c r="D721">
        <v>1973</v>
      </c>
      <c r="F721" s="16" t="s">
        <v>680</v>
      </c>
      <c r="G721" t="s">
        <v>2484</v>
      </c>
      <c r="H721" t="s">
        <v>17</v>
      </c>
      <c r="I721" s="16" t="s">
        <v>632</v>
      </c>
      <c r="L721" t="s">
        <v>2485</v>
      </c>
      <c r="M721" t="s">
        <v>2486</v>
      </c>
      <c r="N721" t="s">
        <v>2487</v>
      </c>
    </row>
    <row r="722" spans="1:14" x14ac:dyDescent="0.2">
      <c r="A722" s="1">
        <f t="shared" si="30"/>
        <v>650</v>
      </c>
      <c r="B722" s="16" t="s">
        <v>1121</v>
      </c>
      <c r="C722" s="16" t="s">
        <v>2483</v>
      </c>
      <c r="D722">
        <v>1973</v>
      </c>
      <c r="F722" s="16" t="s">
        <v>680</v>
      </c>
      <c r="G722" s="66" t="s">
        <v>2484</v>
      </c>
      <c r="H722" t="s">
        <v>997</v>
      </c>
      <c r="I722"/>
      <c r="L722" t="s">
        <v>2485</v>
      </c>
      <c r="M722" t="s">
        <v>2716</v>
      </c>
    </row>
    <row r="723" spans="1:14" x14ac:dyDescent="0.2">
      <c r="A723" s="1">
        <f t="shared" si="30"/>
        <v>651</v>
      </c>
      <c r="B723" s="16" t="s">
        <v>1121</v>
      </c>
      <c r="C723" s="16" t="s">
        <v>2483</v>
      </c>
      <c r="D723">
        <v>1973</v>
      </c>
      <c r="F723" s="16" t="s">
        <v>680</v>
      </c>
      <c r="G723" t="s">
        <v>2484</v>
      </c>
      <c r="I723"/>
    </row>
    <row r="724" spans="1:14" x14ac:dyDescent="0.2">
      <c r="A724" s="1">
        <f t="shared" si="30"/>
        <v>652</v>
      </c>
      <c r="B724" s="16" t="s">
        <v>1121</v>
      </c>
      <c r="C724" s="16" t="s">
        <v>2483</v>
      </c>
      <c r="D724">
        <v>1973</v>
      </c>
      <c r="F724" s="16" t="s">
        <v>680</v>
      </c>
      <c r="G724" t="s">
        <v>2484</v>
      </c>
      <c r="H724" t="s">
        <v>17</v>
      </c>
      <c r="I724" s="16" t="s">
        <v>439</v>
      </c>
      <c r="L724" t="s">
        <v>2485</v>
      </c>
    </row>
    <row r="725" spans="1:14" x14ac:dyDescent="0.2">
      <c r="A725" s="1">
        <f t="shared" si="30"/>
        <v>653</v>
      </c>
      <c r="B725" s="16" t="s">
        <v>4382</v>
      </c>
      <c r="C725" s="16" t="s">
        <v>4383</v>
      </c>
      <c r="D725">
        <v>1981</v>
      </c>
      <c r="F725" s="16" t="s">
        <v>4384</v>
      </c>
      <c r="H725" t="s">
        <v>194</v>
      </c>
      <c r="I725" s="16" t="s">
        <v>4385</v>
      </c>
      <c r="J725" t="s">
        <v>4386</v>
      </c>
    </row>
    <row r="726" spans="1:14" x14ac:dyDescent="0.2">
      <c r="A726" s="1">
        <f t="shared" si="30"/>
        <v>654</v>
      </c>
      <c r="B726" s="16" t="s">
        <v>4115</v>
      </c>
      <c r="C726" s="16" t="s">
        <v>4116</v>
      </c>
      <c r="D726">
        <v>1979</v>
      </c>
      <c r="F726" s="16" t="s">
        <v>15</v>
      </c>
      <c r="G726" s="16" t="s">
        <v>4117</v>
      </c>
      <c r="H726" t="s">
        <v>17</v>
      </c>
      <c r="I726" s="16" t="s">
        <v>18</v>
      </c>
    </row>
    <row r="727" spans="1:14" x14ac:dyDescent="0.2">
      <c r="A727" s="1">
        <f t="shared" si="30"/>
        <v>655</v>
      </c>
      <c r="B727" s="16" t="s">
        <v>3354</v>
      </c>
      <c r="C727" s="16" t="s">
        <v>3355</v>
      </c>
      <c r="D727">
        <v>1991</v>
      </c>
      <c r="F727"/>
      <c r="I727"/>
      <c r="L727" t="s">
        <v>3356</v>
      </c>
      <c r="M727" t="s">
        <v>3357</v>
      </c>
    </row>
    <row r="728" spans="1:14" x14ac:dyDescent="0.2">
      <c r="A728" s="1">
        <f t="shared" si="30"/>
        <v>656</v>
      </c>
      <c r="B728" s="16" t="s">
        <v>4018</v>
      </c>
      <c r="C728" s="16" t="s">
        <v>4019</v>
      </c>
      <c r="D728">
        <v>1979</v>
      </c>
      <c r="F728" s="16" t="s">
        <v>3454</v>
      </c>
      <c r="G728" t="s">
        <v>4020</v>
      </c>
      <c r="H728" t="s">
        <v>32</v>
      </c>
      <c r="I728" s="16" t="s">
        <v>921</v>
      </c>
      <c r="J728" t="s">
        <v>1934</v>
      </c>
      <c r="L728" t="s">
        <v>4021</v>
      </c>
      <c r="M728" t="s">
        <v>4022</v>
      </c>
      <c r="N728" t="s">
        <v>4023</v>
      </c>
    </row>
    <row r="729" spans="1:14" x14ac:dyDescent="0.2">
      <c r="A729"/>
      <c r="B729" s="104" t="s">
        <v>4549</v>
      </c>
      <c r="C729" s="16" t="s">
        <v>4550</v>
      </c>
      <c r="D729">
        <v>1997</v>
      </c>
      <c r="F729"/>
      <c r="I729" s="16" t="s">
        <v>18</v>
      </c>
      <c r="J729" t="s">
        <v>4537</v>
      </c>
    </row>
    <row r="730" spans="1:14" x14ac:dyDescent="0.2">
      <c r="A730"/>
      <c r="B730" s="104" t="s">
        <v>4549</v>
      </c>
      <c r="C730" s="168" t="s">
        <v>4866</v>
      </c>
      <c r="D730">
        <v>1999</v>
      </c>
      <c r="F730"/>
      <c r="I730"/>
    </row>
    <row r="731" spans="1:14" x14ac:dyDescent="0.2">
      <c r="A731"/>
      <c r="B731" s="104" t="s">
        <v>4549</v>
      </c>
      <c r="C731" s="16" t="s">
        <v>4865</v>
      </c>
      <c r="D731">
        <v>1998</v>
      </c>
      <c r="F731"/>
      <c r="I731"/>
    </row>
    <row r="732" spans="1:14" x14ac:dyDescent="0.2">
      <c r="A732" s="1">
        <f>A728+1</f>
        <v>657</v>
      </c>
      <c r="B732" s="16" t="s">
        <v>5186</v>
      </c>
      <c r="C732" s="16" t="s">
        <v>5187</v>
      </c>
      <c r="D732" s="2">
        <v>1975</v>
      </c>
      <c r="F732" s="16"/>
      <c r="G732" s="2"/>
      <c r="H732" s="2"/>
      <c r="I732" s="16"/>
      <c r="J732" s="2"/>
      <c r="K732" s="2"/>
      <c r="L732" s="2" t="s">
        <v>5188</v>
      </c>
      <c r="M732" s="2" t="s">
        <v>5189</v>
      </c>
    </row>
    <row r="733" spans="1:14" x14ac:dyDescent="0.2">
      <c r="A733"/>
      <c r="B733" s="104" t="s">
        <v>3536</v>
      </c>
      <c r="C733" s="16" t="s">
        <v>3537</v>
      </c>
      <c r="F733"/>
      <c r="I733"/>
    </row>
    <row r="734" spans="1:14" x14ac:dyDescent="0.2">
      <c r="A734" s="1">
        <f>A732+1</f>
        <v>658</v>
      </c>
      <c r="B734" s="16" t="s">
        <v>2043</v>
      </c>
      <c r="C734" s="16" t="s">
        <v>4701</v>
      </c>
      <c r="D734">
        <v>1982</v>
      </c>
      <c r="F734"/>
      <c r="I734" s="16" t="s">
        <v>632</v>
      </c>
      <c r="L734" t="s">
        <v>4702</v>
      </c>
    </row>
    <row r="735" spans="1:14" x14ac:dyDescent="0.2">
      <c r="A735" s="1">
        <f t="shared" ref="A735:A752" si="31">A734+1</f>
        <v>659</v>
      </c>
      <c r="B735" s="16" t="s">
        <v>2043</v>
      </c>
      <c r="C735" s="16" t="s">
        <v>3514</v>
      </c>
      <c r="D735">
        <v>1986</v>
      </c>
      <c r="F735"/>
      <c r="I735" s="16" t="s">
        <v>921</v>
      </c>
    </row>
    <row r="736" spans="1:14" x14ac:dyDescent="0.2">
      <c r="A736" s="1">
        <f t="shared" si="31"/>
        <v>660</v>
      </c>
      <c r="B736" s="16" t="s">
        <v>2043</v>
      </c>
      <c r="C736" s="16" t="s">
        <v>2381</v>
      </c>
      <c r="D736">
        <v>1976</v>
      </c>
      <c r="F736"/>
      <c r="I736" s="16" t="s">
        <v>980</v>
      </c>
      <c r="L736" t="s">
        <v>2382</v>
      </c>
    </row>
    <row r="737" spans="1:14" x14ac:dyDescent="0.2">
      <c r="A737" s="1">
        <f t="shared" si="31"/>
        <v>661</v>
      </c>
      <c r="B737" s="16" t="s">
        <v>2043</v>
      </c>
      <c r="C737" s="16" t="s">
        <v>3101</v>
      </c>
      <c r="D737">
        <v>1976</v>
      </c>
      <c r="F737"/>
      <c r="G737" s="68"/>
      <c r="I737"/>
    </row>
    <row r="738" spans="1:14" x14ac:dyDescent="0.2">
      <c r="A738" s="1">
        <f t="shared" si="31"/>
        <v>662</v>
      </c>
      <c r="B738" s="16" t="s">
        <v>2043</v>
      </c>
      <c r="C738" s="16" t="s">
        <v>3165</v>
      </c>
      <c r="D738">
        <v>1972</v>
      </c>
      <c r="F738" s="16" t="s">
        <v>644</v>
      </c>
      <c r="G738" s="71" t="s">
        <v>3166</v>
      </c>
      <c r="H738" t="s">
        <v>64</v>
      </c>
      <c r="I738" s="16" t="s">
        <v>921</v>
      </c>
      <c r="J738" t="s">
        <v>647</v>
      </c>
      <c r="L738" t="s">
        <v>3167</v>
      </c>
      <c r="M738" t="s">
        <v>3168</v>
      </c>
      <c r="N738" t="s">
        <v>3169</v>
      </c>
    </row>
    <row r="739" spans="1:14" x14ac:dyDescent="0.2">
      <c r="A739" s="1">
        <f t="shared" si="31"/>
        <v>663</v>
      </c>
      <c r="B739" s="16" t="s">
        <v>2043</v>
      </c>
      <c r="C739" s="16" t="s">
        <v>2717</v>
      </c>
      <c r="D739">
        <v>1977</v>
      </c>
      <c r="F739" s="16" t="s">
        <v>133</v>
      </c>
      <c r="G739" s="66" t="s">
        <v>2718</v>
      </c>
      <c r="H739" t="s">
        <v>32</v>
      </c>
      <c r="I739"/>
      <c r="L739" t="s">
        <v>2719</v>
      </c>
      <c r="M739" t="s">
        <v>2720</v>
      </c>
    </row>
    <row r="740" spans="1:14" x14ac:dyDescent="0.2">
      <c r="A740" s="1">
        <f t="shared" si="31"/>
        <v>664</v>
      </c>
      <c r="B740" s="16" t="s">
        <v>2043</v>
      </c>
      <c r="C740" s="16" t="s">
        <v>2717</v>
      </c>
      <c r="D740">
        <v>1977</v>
      </c>
      <c r="F740"/>
      <c r="H740" t="s">
        <v>64</v>
      </c>
      <c r="I740" s="16" t="s">
        <v>3568</v>
      </c>
      <c r="J740" t="s">
        <v>3843</v>
      </c>
    </row>
    <row r="741" spans="1:14" x14ac:dyDescent="0.2">
      <c r="A741" s="1">
        <f t="shared" si="31"/>
        <v>665</v>
      </c>
      <c r="B741" s="16" t="s">
        <v>2043</v>
      </c>
      <c r="C741" s="16" t="s">
        <v>2721</v>
      </c>
      <c r="D741">
        <v>1975</v>
      </c>
      <c r="F741" s="16" t="s">
        <v>2722</v>
      </c>
      <c r="G741" s="66" t="s">
        <v>2723</v>
      </c>
      <c r="H741" t="s">
        <v>202</v>
      </c>
      <c r="I741"/>
      <c r="L741" t="s">
        <v>2724</v>
      </c>
      <c r="M741" t="s">
        <v>2725</v>
      </c>
    </row>
    <row r="742" spans="1:14" x14ac:dyDescent="0.2">
      <c r="A742" s="1">
        <f t="shared" si="31"/>
        <v>666</v>
      </c>
      <c r="B742" s="16" t="s">
        <v>2043</v>
      </c>
      <c r="C742" s="16" t="s">
        <v>2379</v>
      </c>
      <c r="D742">
        <v>1973</v>
      </c>
      <c r="F742"/>
      <c r="H742" t="s">
        <v>32</v>
      </c>
      <c r="I742" s="16" t="s">
        <v>955</v>
      </c>
      <c r="L742" t="s">
        <v>2380</v>
      </c>
    </row>
    <row r="743" spans="1:14" x14ac:dyDescent="0.2">
      <c r="A743" s="1">
        <f t="shared" si="31"/>
        <v>667</v>
      </c>
      <c r="B743" s="16" t="s">
        <v>2043</v>
      </c>
      <c r="C743" s="16" t="s">
        <v>2379</v>
      </c>
      <c r="D743">
        <v>1973</v>
      </c>
      <c r="F743"/>
      <c r="H743" t="s">
        <v>64</v>
      </c>
      <c r="I743" s="16" t="s">
        <v>3833</v>
      </c>
      <c r="J743" s="16" t="s">
        <v>3842</v>
      </c>
    </row>
    <row r="744" spans="1:14" x14ac:dyDescent="0.2">
      <c r="A744" s="1">
        <f t="shared" si="31"/>
        <v>668</v>
      </c>
      <c r="B744" s="16" t="s">
        <v>2043</v>
      </c>
      <c r="C744" s="16" t="s">
        <v>2726</v>
      </c>
      <c r="D744">
        <v>1973</v>
      </c>
      <c r="F744" s="16" t="s">
        <v>133</v>
      </c>
      <c r="G744" s="66" t="s">
        <v>2727</v>
      </c>
      <c r="H744" t="s">
        <v>32</v>
      </c>
      <c r="I744"/>
      <c r="L744" t="s">
        <v>2380</v>
      </c>
      <c r="M744" t="s">
        <v>2728</v>
      </c>
    </row>
    <row r="745" spans="1:14" x14ac:dyDescent="0.2">
      <c r="A745" s="1">
        <f t="shared" si="31"/>
        <v>669</v>
      </c>
      <c r="B745" s="16" t="s">
        <v>2043</v>
      </c>
      <c r="C745" s="16" t="s">
        <v>3513</v>
      </c>
      <c r="D745">
        <v>1985</v>
      </c>
      <c r="F745"/>
      <c r="I745" s="16" t="s">
        <v>955</v>
      </c>
    </row>
    <row r="746" spans="1:14" x14ac:dyDescent="0.2">
      <c r="A746" s="1">
        <f t="shared" si="31"/>
        <v>670</v>
      </c>
      <c r="B746" s="16" t="s">
        <v>2043</v>
      </c>
      <c r="C746" s="16" t="s">
        <v>2383</v>
      </c>
      <c r="F746"/>
      <c r="I746"/>
    </row>
    <row r="747" spans="1:14" x14ac:dyDescent="0.2">
      <c r="A747" s="1">
        <f t="shared" si="31"/>
        <v>671</v>
      </c>
      <c r="B747" s="16" t="s">
        <v>2043</v>
      </c>
      <c r="C747" s="16" t="s">
        <v>2043</v>
      </c>
      <c r="D747">
        <v>1971</v>
      </c>
      <c r="F747" s="16" t="s">
        <v>133</v>
      </c>
      <c r="G747" s="66" t="s">
        <v>2729</v>
      </c>
      <c r="H747" t="s">
        <v>32</v>
      </c>
      <c r="I747"/>
      <c r="L747" t="s">
        <v>2730</v>
      </c>
      <c r="M747" t="s">
        <v>2731</v>
      </c>
      <c r="N747" t="s">
        <v>2732</v>
      </c>
    </row>
    <row r="748" spans="1:14" x14ac:dyDescent="0.2">
      <c r="A748" s="1">
        <f t="shared" si="31"/>
        <v>672</v>
      </c>
      <c r="B748" s="16" t="s">
        <v>2043</v>
      </c>
      <c r="C748" s="16" t="s">
        <v>2044</v>
      </c>
      <c r="D748" s="2">
        <v>1974</v>
      </c>
      <c r="F748" s="16" t="s">
        <v>133</v>
      </c>
      <c r="G748" s="16" t="s">
        <v>2045</v>
      </c>
      <c r="H748" s="2" t="s">
        <v>163</v>
      </c>
      <c r="I748" s="16" t="s">
        <v>18</v>
      </c>
      <c r="J748" t="s">
        <v>2046</v>
      </c>
      <c r="L748" t="s">
        <v>2047</v>
      </c>
      <c r="M748" t="s">
        <v>2048</v>
      </c>
      <c r="N748" t="s">
        <v>2049</v>
      </c>
    </row>
    <row r="749" spans="1:14" x14ac:dyDescent="0.2">
      <c r="A749" s="1">
        <f t="shared" si="31"/>
        <v>673</v>
      </c>
      <c r="B749" s="16" t="s">
        <v>2043</v>
      </c>
      <c r="C749" s="16" t="s">
        <v>2152</v>
      </c>
      <c r="D749">
        <v>1973</v>
      </c>
      <c r="F749"/>
      <c r="H749" t="s">
        <v>32</v>
      </c>
      <c r="I749" s="16" t="s">
        <v>955</v>
      </c>
      <c r="L749" t="s">
        <v>2155</v>
      </c>
    </row>
    <row r="750" spans="1:14" x14ac:dyDescent="0.2">
      <c r="A750" s="1">
        <f t="shared" si="31"/>
        <v>674</v>
      </c>
      <c r="B750" s="16" t="s">
        <v>2043</v>
      </c>
      <c r="C750" s="16" t="s">
        <v>2152</v>
      </c>
      <c r="D750">
        <v>1973</v>
      </c>
      <c r="F750" s="16" t="s">
        <v>644</v>
      </c>
      <c r="G750" s="66" t="s">
        <v>2733</v>
      </c>
      <c r="H750" t="s">
        <v>997</v>
      </c>
      <c r="I750"/>
      <c r="L750" t="s">
        <v>2155</v>
      </c>
      <c r="M750" t="s">
        <v>2734</v>
      </c>
    </row>
    <row r="751" spans="1:14" x14ac:dyDescent="0.2">
      <c r="A751" s="1">
        <f t="shared" si="31"/>
        <v>675</v>
      </c>
      <c r="B751" s="16" t="s">
        <v>2043</v>
      </c>
      <c r="C751" s="16" t="s">
        <v>2736</v>
      </c>
      <c r="D751">
        <v>1981</v>
      </c>
      <c r="F751" s="16" t="s">
        <v>2737</v>
      </c>
      <c r="G751" s="16" t="s">
        <v>2738</v>
      </c>
      <c r="H751" t="s">
        <v>17</v>
      </c>
      <c r="I751"/>
      <c r="J751" t="s">
        <v>2739</v>
      </c>
      <c r="L751" t="s">
        <v>2740</v>
      </c>
      <c r="M751" t="s">
        <v>2741</v>
      </c>
      <c r="N751" t="s">
        <v>2742</v>
      </c>
    </row>
    <row r="752" spans="1:14" x14ac:dyDescent="0.2">
      <c r="A752" s="1">
        <f t="shared" si="31"/>
        <v>676</v>
      </c>
      <c r="B752" s="130" t="s">
        <v>5039</v>
      </c>
      <c r="C752" s="16" t="s">
        <v>2736</v>
      </c>
      <c r="D752">
        <v>1981</v>
      </c>
      <c r="F752" s="16"/>
      <c r="G752" s="16"/>
      <c r="I752" s="16" t="s">
        <v>763</v>
      </c>
    </row>
    <row r="753" spans="1:14" x14ac:dyDescent="0.2">
      <c r="A753"/>
      <c r="B753" s="104" t="s">
        <v>4867</v>
      </c>
      <c r="C753" s="16" t="s">
        <v>4868</v>
      </c>
      <c r="D753">
        <v>2003</v>
      </c>
      <c r="F753"/>
      <c r="I753"/>
    </row>
    <row r="754" spans="1:14" x14ac:dyDescent="0.2">
      <c r="A754" s="1">
        <f>A752+1</f>
        <v>677</v>
      </c>
      <c r="B754" s="16" t="s">
        <v>2384</v>
      </c>
      <c r="C754" s="16" t="s">
        <v>5354</v>
      </c>
      <c r="D754">
        <v>1976</v>
      </c>
      <c r="F754" s="16" t="s">
        <v>5355</v>
      </c>
      <c r="G754" t="s">
        <v>5356</v>
      </c>
      <c r="H754" t="s">
        <v>64</v>
      </c>
      <c r="I754" s="16" t="s">
        <v>5357</v>
      </c>
      <c r="J754" t="s">
        <v>5358</v>
      </c>
      <c r="L754" t="s">
        <v>5359</v>
      </c>
      <c r="M754" t="s">
        <v>5360</v>
      </c>
    </row>
    <row r="755" spans="1:14" x14ac:dyDescent="0.2">
      <c r="A755" s="1">
        <f t="shared" ref="A755:A760" si="32">A754+1</f>
        <v>678</v>
      </c>
      <c r="B755" s="16" t="s">
        <v>2384</v>
      </c>
      <c r="C755" s="16" t="s">
        <v>601</v>
      </c>
      <c r="D755">
        <v>1971</v>
      </c>
      <c r="F755"/>
      <c r="G755" s="23"/>
      <c r="I755" s="16" t="s">
        <v>1560</v>
      </c>
      <c r="J755" t="s">
        <v>2385</v>
      </c>
    </row>
    <row r="756" spans="1:14" x14ac:dyDescent="0.2">
      <c r="A756" s="1">
        <f t="shared" si="32"/>
        <v>679</v>
      </c>
      <c r="B756" s="16" t="s">
        <v>4923</v>
      </c>
      <c r="C756" s="16" t="s">
        <v>4924</v>
      </c>
      <c r="D756">
        <v>1975</v>
      </c>
      <c r="F756"/>
      <c r="I756"/>
    </row>
    <row r="757" spans="1:14" x14ac:dyDescent="0.2">
      <c r="A757" s="1">
        <f t="shared" si="32"/>
        <v>680</v>
      </c>
      <c r="B757" s="128" t="s">
        <v>1820</v>
      </c>
      <c r="C757" s="16" t="s">
        <v>1821</v>
      </c>
      <c r="D757">
        <v>1985</v>
      </c>
      <c r="F757" s="16"/>
      <c r="G757" s="16"/>
      <c r="I757"/>
      <c r="L757" t="s">
        <v>1822</v>
      </c>
    </row>
    <row r="758" spans="1:14" x14ac:dyDescent="0.2">
      <c r="A758" s="1">
        <f t="shared" si="32"/>
        <v>681</v>
      </c>
      <c r="B758" s="16" t="s">
        <v>4591</v>
      </c>
      <c r="C758" s="16" t="s">
        <v>4593</v>
      </c>
      <c r="D758">
        <v>1986</v>
      </c>
      <c r="F758"/>
      <c r="I758" s="16" t="s">
        <v>18</v>
      </c>
    </row>
    <row r="759" spans="1:14" x14ac:dyDescent="0.2">
      <c r="A759" s="1">
        <f t="shared" si="32"/>
        <v>682</v>
      </c>
      <c r="B759" s="16" t="s">
        <v>4591</v>
      </c>
      <c r="C759" s="16" t="s">
        <v>4594</v>
      </c>
      <c r="F759"/>
      <c r="I759" s="16" t="s">
        <v>18</v>
      </c>
    </row>
    <row r="760" spans="1:14" x14ac:dyDescent="0.2">
      <c r="A760" s="1">
        <f t="shared" si="32"/>
        <v>683</v>
      </c>
      <c r="B760" s="16" t="s">
        <v>4591</v>
      </c>
      <c r="C760" s="16" t="s">
        <v>4592</v>
      </c>
      <c r="D760">
        <v>1985</v>
      </c>
      <c r="F760"/>
      <c r="I760" s="16" t="s">
        <v>18</v>
      </c>
    </row>
    <row r="761" spans="1:14" x14ac:dyDescent="0.2">
      <c r="A761"/>
      <c r="B761" s="104" t="s">
        <v>4371</v>
      </c>
      <c r="C761" s="16" t="s">
        <v>4372</v>
      </c>
      <c r="D761">
        <v>2005</v>
      </c>
      <c r="F761"/>
      <c r="I761"/>
      <c r="L761" t="s">
        <v>4373</v>
      </c>
      <c r="M761" t="s">
        <v>4374</v>
      </c>
    </row>
    <row r="762" spans="1:14" x14ac:dyDescent="0.2">
      <c r="A762" s="1">
        <f>A760+1</f>
        <v>684</v>
      </c>
      <c r="B762" s="16" t="s">
        <v>5065</v>
      </c>
      <c r="C762" s="16" t="s">
        <v>5066</v>
      </c>
      <c r="D762">
        <v>1970</v>
      </c>
      <c r="F762"/>
      <c r="I762"/>
      <c r="L762" t="s">
        <v>5067</v>
      </c>
    </row>
    <row r="763" spans="1:14" x14ac:dyDescent="0.2">
      <c r="A763" s="1">
        <f t="shared" ref="A763:A770" si="33">A762+1</f>
        <v>685</v>
      </c>
      <c r="B763" s="16" t="s">
        <v>5258</v>
      </c>
      <c r="C763" s="16" t="s">
        <v>5259</v>
      </c>
      <c r="D763" s="1" t="s">
        <v>5260</v>
      </c>
      <c r="F763" s="16" t="s">
        <v>5261</v>
      </c>
      <c r="G763" s="66" t="s">
        <v>5262</v>
      </c>
      <c r="H763" t="s">
        <v>17</v>
      </c>
      <c r="I763" s="16" t="s">
        <v>1042</v>
      </c>
      <c r="L763" t="s">
        <v>5263</v>
      </c>
      <c r="M763" t="s">
        <v>5264</v>
      </c>
      <c r="N763" t="s">
        <v>5265</v>
      </c>
    </row>
    <row r="764" spans="1:14" x14ac:dyDescent="0.2">
      <c r="A764" s="1">
        <f t="shared" si="33"/>
        <v>686</v>
      </c>
      <c r="B764" s="16" t="s">
        <v>5258</v>
      </c>
      <c r="C764" s="16" t="s">
        <v>5266</v>
      </c>
      <c r="D764" s="1" t="s">
        <v>5267</v>
      </c>
      <c r="F764" s="16" t="s">
        <v>5261</v>
      </c>
      <c r="G764" s="66" t="s">
        <v>5268</v>
      </c>
      <c r="H764" t="s">
        <v>17</v>
      </c>
      <c r="I764" s="16" t="s">
        <v>1042</v>
      </c>
      <c r="L764" t="s">
        <v>5269</v>
      </c>
      <c r="M764" t="s">
        <v>5270</v>
      </c>
      <c r="N764" t="s">
        <v>5271</v>
      </c>
    </row>
    <row r="765" spans="1:14" x14ac:dyDescent="0.2">
      <c r="A765" s="1">
        <f t="shared" si="33"/>
        <v>687</v>
      </c>
      <c r="B765" s="16" t="s">
        <v>999</v>
      </c>
      <c r="C765" s="16" t="s">
        <v>1000</v>
      </c>
      <c r="D765">
        <v>1977</v>
      </c>
      <c r="F765"/>
      <c r="I765" s="16" t="s">
        <v>1001</v>
      </c>
      <c r="M765" t="s">
        <v>1002</v>
      </c>
    </row>
    <row r="766" spans="1:14" x14ac:dyDescent="0.2">
      <c r="A766" s="1">
        <f t="shared" si="33"/>
        <v>688</v>
      </c>
      <c r="B766" s="16" t="s">
        <v>1006</v>
      </c>
      <c r="C766" s="16" t="s">
        <v>229</v>
      </c>
      <c r="D766">
        <v>1974</v>
      </c>
      <c r="F766"/>
      <c r="I766"/>
      <c r="L766" t="s">
        <v>1007</v>
      </c>
    </row>
    <row r="767" spans="1:14" x14ac:dyDescent="0.2">
      <c r="A767" s="1">
        <f t="shared" si="33"/>
        <v>689</v>
      </c>
      <c r="B767" s="16" t="s">
        <v>1008</v>
      </c>
      <c r="C767" s="16" t="s">
        <v>1011</v>
      </c>
      <c r="D767">
        <v>1977</v>
      </c>
      <c r="F767"/>
      <c r="I767"/>
      <c r="L767" t="s">
        <v>1012</v>
      </c>
      <c r="M767" t="s">
        <v>1012</v>
      </c>
    </row>
    <row r="768" spans="1:14" x14ac:dyDescent="0.2">
      <c r="A768" s="1">
        <f t="shared" si="33"/>
        <v>690</v>
      </c>
      <c r="B768" s="16" t="s">
        <v>1008</v>
      </c>
      <c r="C768" s="16" t="s">
        <v>1009</v>
      </c>
      <c r="D768">
        <v>1977</v>
      </c>
      <c r="F768"/>
      <c r="I768"/>
      <c r="L768" t="s">
        <v>1010</v>
      </c>
    </row>
    <row r="769" spans="1:15" x14ac:dyDescent="0.2">
      <c r="A769" s="1">
        <f t="shared" si="33"/>
        <v>691</v>
      </c>
      <c r="B769" s="16" t="s">
        <v>1003</v>
      </c>
      <c r="C769" s="16" t="s">
        <v>1004</v>
      </c>
      <c r="D769">
        <v>1975</v>
      </c>
      <c r="F769"/>
      <c r="I769" s="16" t="s">
        <v>1005</v>
      </c>
    </row>
    <row r="770" spans="1:15" x14ac:dyDescent="0.2">
      <c r="A770" s="1">
        <f t="shared" si="33"/>
        <v>692</v>
      </c>
      <c r="B770" s="16" t="s">
        <v>1003</v>
      </c>
      <c r="C770" s="16" t="s">
        <v>2386</v>
      </c>
      <c r="D770">
        <v>1975</v>
      </c>
      <c r="F770"/>
      <c r="G770" s="23"/>
      <c r="I770" s="16" t="s">
        <v>2387</v>
      </c>
    </row>
    <row r="771" spans="1:15" x14ac:dyDescent="0.2">
      <c r="A771"/>
      <c r="B771" s="104" t="s">
        <v>4869</v>
      </c>
      <c r="C771" s="16" t="s">
        <v>4870</v>
      </c>
      <c r="D771">
        <v>1994</v>
      </c>
      <c r="F771"/>
      <c r="I771"/>
    </row>
    <row r="772" spans="1:15" x14ac:dyDescent="0.2">
      <c r="A772" s="1">
        <f>A770+1</f>
        <v>693</v>
      </c>
      <c r="B772" s="16" t="s">
        <v>1127</v>
      </c>
      <c r="C772" s="16" t="s">
        <v>1128</v>
      </c>
      <c r="D772" s="2">
        <v>1984</v>
      </c>
      <c r="F772"/>
      <c r="G772" s="71" t="s">
        <v>1129</v>
      </c>
      <c r="H772" s="71" t="s">
        <v>1130</v>
      </c>
      <c r="I772" s="106" t="s">
        <v>18</v>
      </c>
      <c r="J772" s="108"/>
      <c r="L772" s="2" t="s">
        <v>1120</v>
      </c>
      <c r="O772" s="107">
        <v>2.73263888888889E-2</v>
      </c>
    </row>
    <row r="773" spans="1:15" x14ac:dyDescent="0.2">
      <c r="A773" s="1">
        <f>A772+1</f>
        <v>694</v>
      </c>
      <c r="B773" s="16" t="s">
        <v>4925</v>
      </c>
      <c r="C773" s="16" t="s">
        <v>4926</v>
      </c>
      <c r="D773">
        <v>1986</v>
      </c>
      <c r="F773"/>
      <c r="I773"/>
    </row>
    <row r="774" spans="1:15" x14ac:dyDescent="0.2">
      <c r="A774"/>
      <c r="B774" s="104" t="s">
        <v>4871</v>
      </c>
      <c r="C774" s="16" t="s">
        <v>4872</v>
      </c>
      <c r="D774">
        <v>1972</v>
      </c>
      <c r="F774"/>
      <c r="I774"/>
    </row>
    <row r="775" spans="1:15" x14ac:dyDescent="0.2">
      <c r="A775"/>
      <c r="B775" s="104" t="s">
        <v>4871</v>
      </c>
      <c r="C775" s="16" t="s">
        <v>4873</v>
      </c>
      <c r="D775">
        <v>1974</v>
      </c>
      <c r="F775"/>
      <c r="I775"/>
    </row>
    <row r="776" spans="1:15" x14ac:dyDescent="0.2">
      <c r="A776"/>
      <c r="B776" s="104" t="s">
        <v>4874</v>
      </c>
      <c r="C776" s="16" t="s">
        <v>4875</v>
      </c>
      <c r="D776">
        <v>2002</v>
      </c>
      <c r="F776"/>
      <c r="I776"/>
    </row>
    <row r="777" spans="1:15" x14ac:dyDescent="0.2">
      <c r="A777" s="1">
        <f>A773+1</f>
        <v>695</v>
      </c>
      <c r="B777" s="16" t="s">
        <v>4927</v>
      </c>
      <c r="C777" s="16" t="s">
        <v>4928</v>
      </c>
      <c r="D777">
        <v>1988</v>
      </c>
      <c r="F777"/>
      <c r="I777"/>
    </row>
    <row r="778" spans="1:15" x14ac:dyDescent="0.2">
      <c r="A778" s="1">
        <f t="shared" ref="A778:A784" si="34">A777+1</f>
        <v>696</v>
      </c>
      <c r="B778" s="16" t="s">
        <v>2388</v>
      </c>
      <c r="C778" s="16" t="s">
        <v>2389</v>
      </c>
      <c r="D778">
        <v>1982</v>
      </c>
      <c r="F778"/>
      <c r="I778" s="23" t="s">
        <v>632</v>
      </c>
      <c r="J778" t="s">
        <v>1259</v>
      </c>
    </row>
    <row r="779" spans="1:15" x14ac:dyDescent="0.2">
      <c r="A779" s="1">
        <f t="shared" si="34"/>
        <v>697</v>
      </c>
      <c r="B779" s="16" t="s">
        <v>3729</v>
      </c>
      <c r="C779" s="16" t="s">
        <v>3730</v>
      </c>
      <c r="D779">
        <v>1973</v>
      </c>
      <c r="F779" s="16" t="s">
        <v>3094</v>
      </c>
      <c r="G779" t="s">
        <v>3731</v>
      </c>
      <c r="H779" t="s">
        <v>17</v>
      </c>
      <c r="I779" s="16" t="s">
        <v>632</v>
      </c>
      <c r="J779" t="s">
        <v>3732</v>
      </c>
      <c r="L779" t="s">
        <v>3733</v>
      </c>
      <c r="M779" t="s">
        <v>3734</v>
      </c>
      <c r="N779" t="s">
        <v>3735</v>
      </c>
    </row>
    <row r="780" spans="1:15" x14ac:dyDescent="0.2">
      <c r="A780" s="1">
        <f t="shared" si="34"/>
        <v>698</v>
      </c>
      <c r="B780" s="16" t="s">
        <v>3729</v>
      </c>
      <c r="C780" s="16" t="s">
        <v>3730</v>
      </c>
      <c r="D780">
        <v>1973</v>
      </c>
      <c r="F780" s="16" t="s">
        <v>3094</v>
      </c>
      <c r="G780" s="16" t="s">
        <v>3946</v>
      </c>
      <c r="H780" t="s">
        <v>17</v>
      </c>
      <c r="I780" s="16" t="s">
        <v>632</v>
      </c>
      <c r="J780" t="s">
        <v>913</v>
      </c>
      <c r="L780" t="s">
        <v>3733</v>
      </c>
      <c r="M780" t="s">
        <v>3734</v>
      </c>
      <c r="N780" t="s">
        <v>3947</v>
      </c>
    </row>
    <row r="781" spans="1:15" x14ac:dyDescent="0.2">
      <c r="A781" s="1">
        <f t="shared" si="34"/>
        <v>699</v>
      </c>
      <c r="B781" s="16" t="s">
        <v>2390</v>
      </c>
      <c r="C781" s="16" t="s">
        <v>2391</v>
      </c>
      <c r="D781">
        <v>1979</v>
      </c>
      <c r="F781"/>
      <c r="I781" s="23" t="s">
        <v>1697</v>
      </c>
    </row>
    <row r="782" spans="1:15" x14ac:dyDescent="0.2">
      <c r="A782" s="1">
        <f t="shared" si="34"/>
        <v>700</v>
      </c>
      <c r="B782" s="16" t="s">
        <v>5305</v>
      </c>
      <c r="C782" s="16" t="s">
        <v>5306</v>
      </c>
      <c r="D782">
        <v>1987</v>
      </c>
      <c r="F782"/>
      <c r="I782"/>
      <c r="L782" t="s">
        <v>5307</v>
      </c>
    </row>
    <row r="783" spans="1:15" x14ac:dyDescent="0.2">
      <c r="A783" s="1">
        <f t="shared" si="34"/>
        <v>701</v>
      </c>
      <c r="B783" s="16" t="s">
        <v>5308</v>
      </c>
      <c r="C783" s="16" t="s">
        <v>5309</v>
      </c>
      <c r="D783">
        <v>1983</v>
      </c>
      <c r="F783"/>
      <c r="I783"/>
      <c r="L783" t="s">
        <v>5310</v>
      </c>
    </row>
    <row r="784" spans="1:15" x14ac:dyDescent="0.2">
      <c r="A784" s="1">
        <f t="shared" si="34"/>
        <v>702</v>
      </c>
      <c r="B784" s="16" t="s">
        <v>2392</v>
      </c>
      <c r="C784" s="16" t="s">
        <v>2393</v>
      </c>
      <c r="D784">
        <v>1975</v>
      </c>
      <c r="F784"/>
      <c r="G784" s="23"/>
      <c r="I784" s="16" t="s">
        <v>2394</v>
      </c>
      <c r="J784" t="s">
        <v>634</v>
      </c>
      <c r="L784" t="s">
        <v>2395</v>
      </c>
    </row>
    <row r="785" spans="1:14" x14ac:dyDescent="0.2">
      <c r="A785"/>
      <c r="B785" s="104" t="s">
        <v>3529</v>
      </c>
      <c r="C785" s="16" t="s">
        <v>3538</v>
      </c>
      <c r="D785">
        <v>1994</v>
      </c>
      <c r="F785"/>
      <c r="I785"/>
      <c r="M785" t="s">
        <v>3539</v>
      </c>
    </row>
    <row r="786" spans="1:14" x14ac:dyDescent="0.2">
      <c r="A786" s="1">
        <f>A784+1</f>
        <v>703</v>
      </c>
      <c r="B786" s="16" t="s">
        <v>3529</v>
      </c>
      <c r="C786" s="16" t="s">
        <v>3530</v>
      </c>
      <c r="D786">
        <v>1988</v>
      </c>
      <c r="F786"/>
      <c r="I786" s="16" t="s">
        <v>18</v>
      </c>
      <c r="L786" t="s">
        <v>3531</v>
      </c>
    </row>
    <row r="787" spans="1:14" x14ac:dyDescent="0.2">
      <c r="A787" s="1">
        <f>A786+1</f>
        <v>704</v>
      </c>
      <c r="B787" s="16" t="s">
        <v>2263</v>
      </c>
      <c r="C787" s="16" t="s">
        <v>2264</v>
      </c>
      <c r="D787">
        <v>1982</v>
      </c>
      <c r="F787"/>
      <c r="I787"/>
      <c r="L787" t="s">
        <v>2265</v>
      </c>
    </row>
    <row r="788" spans="1:14" x14ac:dyDescent="0.2">
      <c r="A788"/>
      <c r="B788" s="104" t="s">
        <v>2263</v>
      </c>
      <c r="C788" s="16" t="s">
        <v>3268</v>
      </c>
      <c r="F788"/>
      <c r="I788"/>
    </row>
    <row r="789" spans="1:14" x14ac:dyDescent="0.2">
      <c r="A789"/>
      <c r="B789" s="104" t="s">
        <v>2263</v>
      </c>
      <c r="C789" s="16" t="s">
        <v>4375</v>
      </c>
      <c r="F789"/>
      <c r="I789"/>
      <c r="L789" t="s">
        <v>4376</v>
      </c>
    </row>
    <row r="790" spans="1:14" x14ac:dyDescent="0.2">
      <c r="A790" s="1">
        <f>A787+1</f>
        <v>705</v>
      </c>
      <c r="B790" s="16" t="s">
        <v>5068</v>
      </c>
      <c r="C790" s="16" t="s">
        <v>5069</v>
      </c>
      <c r="D790">
        <v>1980</v>
      </c>
      <c r="F790"/>
      <c r="I790"/>
      <c r="L790" t="s">
        <v>5070</v>
      </c>
    </row>
    <row r="791" spans="1:14" x14ac:dyDescent="0.2">
      <c r="A791" s="1">
        <f t="shared" ref="A791:A807" si="35">A790+1</f>
        <v>706</v>
      </c>
      <c r="B791" s="16" t="s">
        <v>1591</v>
      </c>
      <c r="C791" s="16" t="s">
        <v>2748</v>
      </c>
      <c r="D791">
        <v>1983</v>
      </c>
      <c r="F791" s="16" t="s">
        <v>1718</v>
      </c>
      <c r="G791" s="66" t="s">
        <v>2749</v>
      </c>
      <c r="H791" t="s">
        <v>32</v>
      </c>
      <c r="I791"/>
      <c r="L791" t="s">
        <v>2750</v>
      </c>
      <c r="M791" t="s">
        <v>2751</v>
      </c>
    </row>
    <row r="792" spans="1:14" x14ac:dyDescent="0.2">
      <c r="A792" s="1">
        <f t="shared" si="35"/>
        <v>707</v>
      </c>
      <c r="B792" s="16" t="s">
        <v>1591</v>
      </c>
      <c r="C792" s="16" t="s">
        <v>1592</v>
      </c>
      <c r="D792" s="2">
        <v>1977</v>
      </c>
      <c r="F792" s="16"/>
      <c r="I792"/>
    </row>
    <row r="793" spans="1:14" x14ac:dyDescent="0.2">
      <c r="A793" s="1">
        <f t="shared" si="35"/>
        <v>708</v>
      </c>
      <c r="B793" s="16" t="s">
        <v>1591</v>
      </c>
      <c r="C793" s="16" t="s">
        <v>4551</v>
      </c>
      <c r="D793">
        <v>1980</v>
      </c>
      <c r="F793" s="16" t="s">
        <v>1718</v>
      </c>
      <c r="G793" s="68" t="s">
        <v>4552</v>
      </c>
      <c r="H793" t="s">
        <v>4553</v>
      </c>
      <c r="I793" s="16" t="s">
        <v>4554</v>
      </c>
      <c r="J793" t="s">
        <v>4555</v>
      </c>
    </row>
    <row r="794" spans="1:14" x14ac:dyDescent="0.2">
      <c r="A794" s="1">
        <f t="shared" si="35"/>
        <v>709</v>
      </c>
      <c r="B794" s="16" t="s">
        <v>1591</v>
      </c>
      <c r="C794" s="16" t="s">
        <v>2743</v>
      </c>
      <c r="D794">
        <v>1978</v>
      </c>
      <c r="F794" s="16" t="s">
        <v>724</v>
      </c>
      <c r="G794" s="66" t="s">
        <v>2744</v>
      </c>
      <c r="H794" t="s">
        <v>194</v>
      </c>
      <c r="I794"/>
      <c r="L794" t="s">
        <v>2745</v>
      </c>
      <c r="M794" t="s">
        <v>2746</v>
      </c>
      <c r="N794" t="s">
        <v>2747</v>
      </c>
    </row>
    <row r="795" spans="1:14" x14ac:dyDescent="0.2">
      <c r="A795" s="1">
        <f t="shared" si="35"/>
        <v>710</v>
      </c>
      <c r="B795" s="16" t="s">
        <v>1591</v>
      </c>
      <c r="C795" s="16" t="s">
        <v>3306</v>
      </c>
      <c r="D795">
        <v>1978</v>
      </c>
      <c r="F795" s="16" t="s">
        <v>1718</v>
      </c>
      <c r="G795" t="s">
        <v>3307</v>
      </c>
      <c r="H795" t="s">
        <v>17</v>
      </c>
      <c r="I795" s="16" t="s">
        <v>439</v>
      </c>
      <c r="J795" t="s">
        <v>3308</v>
      </c>
      <c r="L795" t="s">
        <v>3309</v>
      </c>
      <c r="M795" t="s">
        <v>3310</v>
      </c>
      <c r="N795" t="s">
        <v>3311</v>
      </c>
    </row>
    <row r="796" spans="1:14" x14ac:dyDescent="0.2">
      <c r="A796" s="1">
        <f t="shared" si="35"/>
        <v>711</v>
      </c>
      <c r="B796" s="16" t="s">
        <v>1591</v>
      </c>
      <c r="C796" s="16" t="s">
        <v>3948</v>
      </c>
      <c r="D796">
        <v>1980</v>
      </c>
      <c r="F796" s="16" t="s">
        <v>1718</v>
      </c>
      <c r="G796" t="s">
        <v>3949</v>
      </c>
      <c r="H796" t="s">
        <v>202</v>
      </c>
      <c r="I796" s="16" t="s">
        <v>439</v>
      </c>
      <c r="J796" t="s">
        <v>913</v>
      </c>
    </row>
    <row r="797" spans="1:14" x14ac:dyDescent="0.2">
      <c r="A797" s="1">
        <f t="shared" si="35"/>
        <v>712</v>
      </c>
      <c r="B797" s="16" t="s">
        <v>1591</v>
      </c>
      <c r="C797" s="16" t="s">
        <v>4069</v>
      </c>
      <c r="D797">
        <v>1982</v>
      </c>
      <c r="F797" s="16" t="s">
        <v>1718</v>
      </c>
      <c r="H797" t="s">
        <v>899</v>
      </c>
      <c r="I797" s="16" t="s">
        <v>1880</v>
      </c>
      <c r="J797" t="s">
        <v>913</v>
      </c>
    </row>
    <row r="798" spans="1:14" x14ac:dyDescent="0.2">
      <c r="A798" s="1">
        <f t="shared" si="35"/>
        <v>713</v>
      </c>
      <c r="B798" s="16" t="s">
        <v>1591</v>
      </c>
      <c r="C798" s="16" t="s">
        <v>5071</v>
      </c>
      <c r="D798">
        <v>1986</v>
      </c>
      <c r="F798"/>
      <c r="I798"/>
      <c r="L798" t="s">
        <v>5072</v>
      </c>
    </row>
    <row r="799" spans="1:14" x14ac:dyDescent="0.2">
      <c r="A799" s="1">
        <f t="shared" si="35"/>
        <v>714</v>
      </c>
      <c r="B799" s="128" t="s">
        <v>1788</v>
      </c>
      <c r="C799" s="16" t="s">
        <v>1789</v>
      </c>
      <c r="D799">
        <v>1983</v>
      </c>
      <c r="F799" s="16"/>
      <c r="G799" s="16" t="s">
        <v>1790</v>
      </c>
      <c r="H799" t="s">
        <v>32</v>
      </c>
      <c r="I799" s="16" t="s">
        <v>439</v>
      </c>
    </row>
    <row r="800" spans="1:14" x14ac:dyDescent="0.2">
      <c r="A800" s="1">
        <f t="shared" si="35"/>
        <v>715</v>
      </c>
      <c r="B800" s="16" t="s">
        <v>2752</v>
      </c>
      <c r="C800" s="16" t="s">
        <v>2753</v>
      </c>
      <c r="D800">
        <v>1973</v>
      </c>
      <c r="F800" s="16"/>
      <c r="G800" s="66"/>
      <c r="I800"/>
      <c r="J800" t="s">
        <v>2754</v>
      </c>
      <c r="L800" t="s">
        <v>2755</v>
      </c>
      <c r="M800" t="s">
        <v>2756</v>
      </c>
    </row>
    <row r="801" spans="1:15" x14ac:dyDescent="0.2">
      <c r="A801" s="1">
        <f t="shared" si="35"/>
        <v>716</v>
      </c>
      <c r="B801" s="16" t="s">
        <v>4929</v>
      </c>
      <c r="C801" s="16" t="s">
        <v>229</v>
      </c>
      <c r="D801">
        <v>1985</v>
      </c>
      <c r="F801"/>
      <c r="I801"/>
      <c r="J801" t="s">
        <v>4930</v>
      </c>
    </row>
    <row r="802" spans="1:15" x14ac:dyDescent="0.2">
      <c r="A802" s="1">
        <f t="shared" si="35"/>
        <v>717</v>
      </c>
      <c r="B802" s="16" t="s">
        <v>1131</v>
      </c>
      <c r="C802" s="16" t="s">
        <v>1668</v>
      </c>
      <c r="D802">
        <v>1980</v>
      </c>
      <c r="F802" s="16" t="s">
        <v>724</v>
      </c>
      <c r="G802" s="16" t="s">
        <v>1669</v>
      </c>
      <c r="H802" t="s">
        <v>64</v>
      </c>
      <c r="I802" s="16" t="s">
        <v>955</v>
      </c>
      <c r="J802" t="s">
        <v>1670</v>
      </c>
      <c r="L802" t="s">
        <v>1671</v>
      </c>
      <c r="M802" t="s">
        <v>1672</v>
      </c>
      <c r="N802" t="s">
        <v>1673</v>
      </c>
    </row>
    <row r="803" spans="1:15" x14ac:dyDescent="0.2">
      <c r="A803" s="1">
        <f t="shared" si="35"/>
        <v>718</v>
      </c>
      <c r="B803" s="16" t="s">
        <v>1131</v>
      </c>
      <c r="C803" s="16" t="s">
        <v>1132</v>
      </c>
      <c r="D803" s="2">
        <v>1985</v>
      </c>
      <c r="F803"/>
      <c r="G803" s="71" t="s">
        <v>1133</v>
      </c>
      <c r="H803" s="71" t="s">
        <v>1134</v>
      </c>
      <c r="I803" s="106" t="s">
        <v>1135</v>
      </c>
      <c r="L803" s="109"/>
      <c r="O803" s="107">
        <v>3.2430555555555601E-2</v>
      </c>
    </row>
    <row r="804" spans="1:15" x14ac:dyDescent="0.2">
      <c r="A804" s="1">
        <f t="shared" si="35"/>
        <v>719</v>
      </c>
      <c r="B804" s="16" t="s">
        <v>317</v>
      </c>
      <c r="C804" s="16" t="s">
        <v>3518</v>
      </c>
      <c r="D804">
        <v>1987</v>
      </c>
      <c r="F804"/>
      <c r="I804" s="16" t="s">
        <v>1022</v>
      </c>
    </row>
    <row r="805" spans="1:15" x14ac:dyDescent="0.2">
      <c r="A805" s="1">
        <f t="shared" si="35"/>
        <v>720</v>
      </c>
      <c r="B805" s="16" t="s">
        <v>317</v>
      </c>
      <c r="C805" s="16" t="s">
        <v>2115</v>
      </c>
      <c r="D805" s="2">
        <v>1988</v>
      </c>
      <c r="F805" s="16" t="s">
        <v>145</v>
      </c>
      <c r="G805" s="2" t="s">
        <v>2116</v>
      </c>
      <c r="H805" s="2" t="s">
        <v>64</v>
      </c>
      <c r="I805" s="16" t="s">
        <v>2117</v>
      </c>
      <c r="J805" t="s">
        <v>2118</v>
      </c>
      <c r="L805" t="s">
        <v>2119</v>
      </c>
      <c r="M805" t="s">
        <v>2120</v>
      </c>
      <c r="N805" t="s">
        <v>2121</v>
      </c>
    </row>
    <row r="806" spans="1:15" x14ac:dyDescent="0.2">
      <c r="A806" s="1">
        <f t="shared" si="35"/>
        <v>721</v>
      </c>
      <c r="B806" s="16" t="s">
        <v>317</v>
      </c>
      <c r="C806" s="16" t="s">
        <v>3517</v>
      </c>
      <c r="D806">
        <v>1983</v>
      </c>
      <c r="F806"/>
      <c r="I806" s="16" t="s">
        <v>931</v>
      </c>
    </row>
    <row r="807" spans="1:15" x14ac:dyDescent="0.2">
      <c r="A807" s="1">
        <f t="shared" si="35"/>
        <v>722</v>
      </c>
      <c r="B807" s="16" t="s">
        <v>317</v>
      </c>
      <c r="C807" s="16" t="s">
        <v>5311</v>
      </c>
      <c r="D807">
        <v>1988</v>
      </c>
      <c r="F807"/>
      <c r="I807"/>
      <c r="L807" t="s">
        <v>5312</v>
      </c>
      <c r="M807" t="s">
        <v>5313</v>
      </c>
      <c r="N807" t="s">
        <v>5314</v>
      </c>
    </row>
    <row r="808" spans="1:15" x14ac:dyDescent="0.2">
      <c r="A808"/>
      <c r="B808" s="104" t="s">
        <v>317</v>
      </c>
      <c r="C808" s="16" t="s">
        <v>4226</v>
      </c>
      <c r="D808">
        <v>2005</v>
      </c>
      <c r="F808"/>
      <c r="I808"/>
    </row>
    <row r="809" spans="1:15" x14ac:dyDescent="0.2">
      <c r="A809" s="1">
        <f>A807+1</f>
        <v>723</v>
      </c>
      <c r="B809" s="16" t="s">
        <v>317</v>
      </c>
      <c r="C809" s="16" t="s">
        <v>3312</v>
      </c>
      <c r="D809">
        <v>1971</v>
      </c>
      <c r="F809"/>
      <c r="I809"/>
      <c r="L809" t="s">
        <v>3313</v>
      </c>
    </row>
    <row r="810" spans="1:15" x14ac:dyDescent="0.2">
      <c r="A810" s="1">
        <f t="shared" ref="A810:A842" si="36">A809+1</f>
        <v>724</v>
      </c>
      <c r="B810" s="16" t="s">
        <v>317</v>
      </c>
      <c r="C810" s="16" t="s">
        <v>3736</v>
      </c>
      <c r="D810">
        <v>1970</v>
      </c>
      <c r="F810" s="16" t="s">
        <v>68</v>
      </c>
      <c r="G810" s="16" t="s">
        <v>3737</v>
      </c>
      <c r="H810" t="s">
        <v>32</v>
      </c>
      <c r="I810" s="16" t="s">
        <v>763</v>
      </c>
      <c r="J810" t="s">
        <v>3738</v>
      </c>
      <c r="L810" t="s">
        <v>3739</v>
      </c>
      <c r="M810" t="s">
        <v>3740</v>
      </c>
      <c r="N810" t="s">
        <v>3741</v>
      </c>
    </row>
    <row r="811" spans="1:15" x14ac:dyDescent="0.2">
      <c r="A811" s="1">
        <f t="shared" si="36"/>
        <v>725</v>
      </c>
      <c r="B811" s="16" t="s">
        <v>317</v>
      </c>
      <c r="C811" s="16" t="s">
        <v>2396</v>
      </c>
      <c r="D811">
        <v>1973</v>
      </c>
      <c r="F811"/>
      <c r="G811" s="23"/>
      <c r="H811" t="s">
        <v>17</v>
      </c>
      <c r="I811" s="16" t="s">
        <v>2397</v>
      </c>
      <c r="J811" t="s">
        <v>2398</v>
      </c>
    </row>
    <row r="812" spans="1:15" x14ac:dyDescent="0.2">
      <c r="A812" s="1">
        <f t="shared" si="36"/>
        <v>726</v>
      </c>
      <c r="B812" s="16" t="s">
        <v>317</v>
      </c>
      <c r="C812" s="16" t="s">
        <v>3515</v>
      </c>
      <c r="D812">
        <v>1973</v>
      </c>
      <c r="F812"/>
      <c r="I812" s="16" t="s">
        <v>1005</v>
      </c>
    </row>
    <row r="813" spans="1:15" x14ac:dyDescent="0.2">
      <c r="A813" s="1">
        <f t="shared" si="36"/>
        <v>727</v>
      </c>
      <c r="B813" s="16" t="s">
        <v>317</v>
      </c>
      <c r="C813" s="16" t="s">
        <v>727</v>
      </c>
      <c r="D813">
        <v>1979</v>
      </c>
      <c r="F813" s="16" t="s">
        <v>601</v>
      </c>
      <c r="G813" t="s">
        <v>3314</v>
      </c>
      <c r="H813" t="s">
        <v>32</v>
      </c>
      <c r="I813" s="16" t="s">
        <v>921</v>
      </c>
    </row>
    <row r="814" spans="1:15" x14ac:dyDescent="0.2">
      <c r="A814" s="1">
        <f t="shared" si="36"/>
        <v>728</v>
      </c>
      <c r="B814" s="16" t="s">
        <v>317</v>
      </c>
      <c r="C814" s="16" t="s">
        <v>727</v>
      </c>
      <c r="D814">
        <v>1979</v>
      </c>
      <c r="F814"/>
      <c r="H814" t="s">
        <v>163</v>
      </c>
      <c r="I814" s="16" t="s">
        <v>931</v>
      </c>
      <c r="J814" t="s">
        <v>4196</v>
      </c>
    </row>
    <row r="815" spans="1:15" x14ac:dyDescent="0.2">
      <c r="A815" s="1">
        <f t="shared" si="36"/>
        <v>729</v>
      </c>
      <c r="B815" s="16" t="s">
        <v>317</v>
      </c>
      <c r="C815" s="16" t="s">
        <v>727</v>
      </c>
      <c r="D815">
        <v>1979</v>
      </c>
      <c r="F815"/>
      <c r="I815"/>
      <c r="J815" t="s">
        <v>4931</v>
      </c>
    </row>
    <row r="816" spans="1:15" x14ac:dyDescent="0.2">
      <c r="A816" s="1">
        <f t="shared" si="36"/>
        <v>730</v>
      </c>
      <c r="B816" s="16" t="s">
        <v>317</v>
      </c>
      <c r="C816" s="16" t="s">
        <v>3189</v>
      </c>
      <c r="D816">
        <v>1975</v>
      </c>
      <c r="F816"/>
      <c r="G816" s="16" t="s">
        <v>3190</v>
      </c>
      <c r="H816" t="s">
        <v>17</v>
      </c>
      <c r="I816" s="16" t="s">
        <v>632</v>
      </c>
      <c r="M816" t="s">
        <v>3191</v>
      </c>
      <c r="N816" t="s">
        <v>3192</v>
      </c>
    </row>
    <row r="817" spans="1:15" x14ac:dyDescent="0.2">
      <c r="A817" s="1">
        <f t="shared" si="36"/>
        <v>731</v>
      </c>
      <c r="B817" s="16" t="s">
        <v>317</v>
      </c>
      <c r="C817" s="16" t="s">
        <v>3516</v>
      </c>
      <c r="D817">
        <v>1975</v>
      </c>
      <c r="F817"/>
      <c r="I817" s="16" t="s">
        <v>931</v>
      </c>
    </row>
    <row r="818" spans="1:15" x14ac:dyDescent="0.2">
      <c r="A818" s="1">
        <f t="shared" si="36"/>
        <v>732</v>
      </c>
      <c r="B818" s="16" t="s">
        <v>4556</v>
      </c>
      <c r="C818" s="16" t="s">
        <v>4557</v>
      </c>
      <c r="D818">
        <v>1990</v>
      </c>
      <c r="F818"/>
      <c r="H818" t="s">
        <v>64</v>
      </c>
      <c r="I818" s="16" t="s">
        <v>4071</v>
      </c>
      <c r="L818" t="s">
        <v>4558</v>
      </c>
    </row>
    <row r="819" spans="1:15" x14ac:dyDescent="0.2">
      <c r="A819" s="1">
        <f t="shared" si="36"/>
        <v>733</v>
      </c>
      <c r="B819" s="16" t="s">
        <v>1015</v>
      </c>
      <c r="C819" s="106" t="s">
        <v>4703</v>
      </c>
      <c r="D819">
        <v>1976</v>
      </c>
      <c r="F819"/>
      <c r="I819" s="16" t="s">
        <v>1017</v>
      </c>
      <c r="L819" t="s">
        <v>1019</v>
      </c>
      <c r="M819" t="s">
        <v>951</v>
      </c>
    </row>
    <row r="820" spans="1:15" x14ac:dyDescent="0.2">
      <c r="A820" s="1">
        <f t="shared" si="36"/>
        <v>734</v>
      </c>
      <c r="B820" s="16" t="s">
        <v>1136</v>
      </c>
      <c r="C820" s="16" t="s">
        <v>1137</v>
      </c>
      <c r="D820" s="2">
        <v>1984</v>
      </c>
      <c r="F820"/>
      <c r="G820" s="71" t="s">
        <v>1138</v>
      </c>
      <c r="H820" s="71" t="s">
        <v>1130</v>
      </c>
      <c r="I820" s="106" t="s">
        <v>955</v>
      </c>
      <c r="J820" s="2" t="s">
        <v>1139</v>
      </c>
      <c r="K820" t="s">
        <v>330</v>
      </c>
      <c r="L820" s="109" t="s">
        <v>1140</v>
      </c>
      <c r="O820" s="107">
        <v>2.9884259259259301E-2</v>
      </c>
    </row>
    <row r="821" spans="1:15" x14ac:dyDescent="0.2">
      <c r="A821" s="1">
        <f t="shared" si="36"/>
        <v>735</v>
      </c>
      <c r="B821" s="16" t="s">
        <v>1136</v>
      </c>
      <c r="C821" s="16" t="s">
        <v>1543</v>
      </c>
      <c r="D821" s="2">
        <v>1983</v>
      </c>
      <c r="F821" s="82"/>
      <c r="G821" t="s">
        <v>1544</v>
      </c>
      <c r="I821" s="16" t="s">
        <v>958</v>
      </c>
      <c r="J821" t="s">
        <v>1545</v>
      </c>
      <c r="L821" t="s">
        <v>1546</v>
      </c>
    </row>
    <row r="822" spans="1:15" x14ac:dyDescent="0.2">
      <c r="A822" s="1">
        <f t="shared" si="36"/>
        <v>736</v>
      </c>
      <c r="B822" s="16" t="s">
        <v>1136</v>
      </c>
      <c r="C822" s="16" t="s">
        <v>229</v>
      </c>
      <c r="D822" s="2">
        <v>1980</v>
      </c>
      <c r="F822"/>
      <c r="G822" s="66" t="s">
        <v>1141</v>
      </c>
      <c r="H822" s="71" t="s">
        <v>1115</v>
      </c>
      <c r="I822" s="23" t="s">
        <v>1135</v>
      </c>
      <c r="J822" s="2" t="s">
        <v>1139</v>
      </c>
      <c r="K822" t="s">
        <v>330</v>
      </c>
      <c r="L822" s="17" t="s">
        <v>1142</v>
      </c>
      <c r="M822" s="2"/>
      <c r="N822" s="2"/>
    </row>
    <row r="823" spans="1:15" x14ac:dyDescent="0.2">
      <c r="A823" s="1">
        <f t="shared" si="36"/>
        <v>737</v>
      </c>
      <c r="B823" s="16" t="s">
        <v>3051</v>
      </c>
      <c r="C823" s="16" t="s">
        <v>3052</v>
      </c>
      <c r="D823">
        <v>1984</v>
      </c>
      <c r="F823"/>
      <c r="I823"/>
      <c r="L823" t="s">
        <v>3053</v>
      </c>
    </row>
    <row r="824" spans="1:15" x14ac:dyDescent="0.2">
      <c r="A824" s="1">
        <f t="shared" si="36"/>
        <v>738</v>
      </c>
      <c r="B824" s="16" t="s">
        <v>3051</v>
      </c>
      <c r="C824" s="16" t="s">
        <v>3052</v>
      </c>
      <c r="D824">
        <v>1984</v>
      </c>
      <c r="F824" s="16" t="s">
        <v>2971</v>
      </c>
      <c r="G824" s="69" t="s">
        <v>3457</v>
      </c>
      <c r="H824" t="s">
        <v>1503</v>
      </c>
      <c r="I824" s="16" t="s">
        <v>958</v>
      </c>
      <c r="J824" t="s">
        <v>959</v>
      </c>
    </row>
    <row r="825" spans="1:15" x14ac:dyDescent="0.2">
      <c r="A825" s="1">
        <f t="shared" si="36"/>
        <v>739</v>
      </c>
      <c r="B825" s="16" t="s">
        <v>5343</v>
      </c>
      <c r="C825" s="16" t="s">
        <v>5344</v>
      </c>
      <c r="D825">
        <v>1972</v>
      </c>
      <c r="F825"/>
      <c r="I825"/>
      <c r="L825" t="s">
        <v>5345</v>
      </c>
    </row>
    <row r="826" spans="1:15" x14ac:dyDescent="0.2">
      <c r="A826" s="1">
        <f t="shared" si="36"/>
        <v>740</v>
      </c>
      <c r="B826" s="16" t="s">
        <v>1020</v>
      </c>
      <c r="C826" s="16" t="s">
        <v>1021</v>
      </c>
      <c r="D826">
        <v>1973</v>
      </c>
      <c r="F826"/>
      <c r="I826" s="16" t="s">
        <v>1022</v>
      </c>
    </row>
    <row r="827" spans="1:15" x14ac:dyDescent="0.2">
      <c r="A827" s="1">
        <f t="shared" si="36"/>
        <v>741</v>
      </c>
      <c r="B827" s="130" t="s">
        <v>1020</v>
      </c>
      <c r="C827" s="16" t="s">
        <v>1023</v>
      </c>
      <c r="D827">
        <v>1973</v>
      </c>
      <c r="F827"/>
      <c r="I827" s="16" t="s">
        <v>1024</v>
      </c>
      <c r="J827" t="s">
        <v>1025</v>
      </c>
    </row>
    <row r="828" spans="1:15" x14ac:dyDescent="0.2">
      <c r="A828" s="1">
        <f t="shared" si="36"/>
        <v>742</v>
      </c>
      <c r="B828" s="16" t="s">
        <v>1230</v>
      </c>
      <c r="C828" s="16" t="s">
        <v>2757</v>
      </c>
      <c r="D828">
        <v>1976</v>
      </c>
      <c r="F828" s="16" t="s">
        <v>145</v>
      </c>
      <c r="G828" s="66" t="s">
        <v>2758</v>
      </c>
      <c r="H828" t="s">
        <v>163</v>
      </c>
      <c r="I828"/>
      <c r="L828" t="s">
        <v>2759</v>
      </c>
      <c r="M828" t="s">
        <v>2760</v>
      </c>
    </row>
    <row r="829" spans="1:15" x14ac:dyDescent="0.2">
      <c r="A829" s="1">
        <f t="shared" si="36"/>
        <v>743</v>
      </c>
      <c r="B829" s="16" t="s">
        <v>1230</v>
      </c>
      <c r="C829" s="16" t="s">
        <v>2757</v>
      </c>
      <c r="D829">
        <v>1976</v>
      </c>
      <c r="F829"/>
      <c r="I829"/>
      <c r="L829" t="s">
        <v>2759</v>
      </c>
    </row>
    <row r="830" spans="1:15" x14ac:dyDescent="0.2">
      <c r="A830" s="1">
        <f t="shared" si="36"/>
        <v>744</v>
      </c>
      <c r="B830" s="16" t="s">
        <v>1230</v>
      </c>
      <c r="C830" s="16" t="s">
        <v>1231</v>
      </c>
      <c r="D830">
        <v>1975</v>
      </c>
      <c r="F830" s="16" t="s">
        <v>145</v>
      </c>
      <c r="G830" s="16" t="s">
        <v>1232</v>
      </c>
      <c r="H830" t="s">
        <v>17</v>
      </c>
      <c r="I830" s="16" t="s">
        <v>958</v>
      </c>
      <c r="J830" t="s">
        <v>1233</v>
      </c>
      <c r="L830" t="s">
        <v>1234</v>
      </c>
      <c r="M830" t="s">
        <v>1235</v>
      </c>
    </row>
    <row r="831" spans="1:15" x14ac:dyDescent="0.2">
      <c r="A831" s="1">
        <f t="shared" si="36"/>
        <v>745</v>
      </c>
      <c r="B831" s="16" t="s">
        <v>1230</v>
      </c>
      <c r="C831" s="16" t="s">
        <v>2761</v>
      </c>
      <c r="D831">
        <v>1975</v>
      </c>
      <c r="F831" s="16" t="s">
        <v>2762</v>
      </c>
      <c r="G831" s="66" t="s">
        <v>2763</v>
      </c>
      <c r="H831" t="s">
        <v>32</v>
      </c>
      <c r="I831"/>
      <c r="L831" t="s">
        <v>2764</v>
      </c>
      <c r="M831" t="s">
        <v>2765</v>
      </c>
    </row>
    <row r="832" spans="1:15" x14ac:dyDescent="0.2">
      <c r="A832" s="1">
        <f t="shared" si="36"/>
        <v>746</v>
      </c>
      <c r="B832" s="16" t="s">
        <v>1230</v>
      </c>
      <c r="C832" s="16" t="s">
        <v>2050</v>
      </c>
      <c r="D832" s="2">
        <v>1978</v>
      </c>
      <c r="F832" s="16" t="s">
        <v>145</v>
      </c>
      <c r="G832" s="16" t="s">
        <v>2051</v>
      </c>
      <c r="H832" s="2" t="s">
        <v>997</v>
      </c>
      <c r="I832" s="16" t="s">
        <v>18</v>
      </c>
      <c r="J832" t="s">
        <v>2052</v>
      </c>
      <c r="L832" t="s">
        <v>2053</v>
      </c>
      <c r="M832" t="s">
        <v>2054</v>
      </c>
    </row>
    <row r="833" spans="1:14" x14ac:dyDescent="0.2">
      <c r="A833" s="1">
        <f t="shared" si="36"/>
        <v>747</v>
      </c>
      <c r="B833" s="16" t="s">
        <v>1230</v>
      </c>
      <c r="C833" s="16" t="s">
        <v>3566</v>
      </c>
      <c r="D833">
        <v>1979</v>
      </c>
      <c r="F833" s="16" t="s">
        <v>145</v>
      </c>
      <c r="G833" s="16" t="s">
        <v>3567</v>
      </c>
      <c r="H833" t="s">
        <v>64</v>
      </c>
      <c r="I833" s="16" t="s">
        <v>3568</v>
      </c>
      <c r="J833" t="s">
        <v>3569</v>
      </c>
      <c r="L833" t="s">
        <v>3570</v>
      </c>
      <c r="M833" t="s">
        <v>3571</v>
      </c>
      <c r="N833" t="s">
        <v>3571</v>
      </c>
    </row>
    <row r="834" spans="1:14" x14ac:dyDescent="0.2">
      <c r="A834" s="1">
        <f t="shared" si="36"/>
        <v>748</v>
      </c>
      <c r="B834" s="16" t="s">
        <v>1230</v>
      </c>
      <c r="C834" s="16" t="s">
        <v>3519</v>
      </c>
      <c r="D834">
        <v>1977</v>
      </c>
      <c r="F834"/>
      <c r="I834" s="16" t="s">
        <v>1022</v>
      </c>
    </row>
    <row r="835" spans="1:14" x14ac:dyDescent="0.2">
      <c r="A835" s="1">
        <f t="shared" si="36"/>
        <v>749</v>
      </c>
      <c r="B835" s="16" t="s">
        <v>1230</v>
      </c>
      <c r="C835" s="16" t="s">
        <v>5074</v>
      </c>
      <c r="D835">
        <v>1977</v>
      </c>
      <c r="F835"/>
      <c r="I835"/>
      <c r="L835" t="s">
        <v>5075</v>
      </c>
    </row>
    <row r="836" spans="1:14" x14ac:dyDescent="0.2">
      <c r="A836" s="1">
        <f t="shared" si="36"/>
        <v>750</v>
      </c>
      <c r="B836" s="16" t="s">
        <v>1230</v>
      </c>
      <c r="C836" s="16" t="s">
        <v>2055</v>
      </c>
      <c r="D836" s="2">
        <v>1973</v>
      </c>
      <c r="F836" s="16" t="s">
        <v>145</v>
      </c>
      <c r="G836" s="16" t="s">
        <v>2056</v>
      </c>
      <c r="H836" s="2" t="s">
        <v>1503</v>
      </c>
      <c r="I836" s="16" t="s">
        <v>18</v>
      </c>
      <c r="J836" t="s">
        <v>2057</v>
      </c>
      <c r="L836" t="s">
        <v>2058</v>
      </c>
      <c r="M836" t="s">
        <v>2059</v>
      </c>
      <c r="N836" t="s">
        <v>2060</v>
      </c>
    </row>
    <row r="837" spans="1:14" x14ac:dyDescent="0.2">
      <c r="A837" s="1">
        <f t="shared" si="36"/>
        <v>751</v>
      </c>
      <c r="B837" s="16" t="s">
        <v>1230</v>
      </c>
      <c r="C837" s="16" t="s">
        <v>2061</v>
      </c>
      <c r="D837" s="2">
        <v>1974</v>
      </c>
      <c r="F837" s="16" t="s">
        <v>145</v>
      </c>
      <c r="G837" s="16" t="s">
        <v>2062</v>
      </c>
      <c r="H837" s="2" t="s">
        <v>17</v>
      </c>
      <c r="I837" s="16" t="s">
        <v>921</v>
      </c>
      <c r="J837" t="s">
        <v>2063</v>
      </c>
      <c r="L837" t="s">
        <v>2064</v>
      </c>
      <c r="M837" t="s">
        <v>2065</v>
      </c>
      <c r="N837" t="s">
        <v>2066</v>
      </c>
    </row>
    <row r="838" spans="1:14" x14ac:dyDescent="0.2">
      <c r="A838" s="1">
        <f t="shared" si="36"/>
        <v>752</v>
      </c>
      <c r="B838" s="16" t="s">
        <v>1230</v>
      </c>
      <c r="C838" s="16" t="s">
        <v>2061</v>
      </c>
      <c r="D838">
        <v>1974</v>
      </c>
      <c r="F838" s="16" t="s">
        <v>145</v>
      </c>
      <c r="G838" s="66" t="s">
        <v>2766</v>
      </c>
      <c r="H838" t="s">
        <v>17</v>
      </c>
      <c r="I838"/>
      <c r="L838" t="s">
        <v>2767</v>
      </c>
      <c r="M838" t="s">
        <v>2065</v>
      </c>
    </row>
    <row r="839" spans="1:14" x14ac:dyDescent="0.2">
      <c r="A839" s="1">
        <f t="shared" si="36"/>
        <v>753</v>
      </c>
      <c r="B839" s="68" t="s">
        <v>1230</v>
      </c>
      <c r="C839" s="68" t="s">
        <v>2061</v>
      </c>
      <c r="D839">
        <v>1974</v>
      </c>
      <c r="F839" s="16" t="s">
        <v>145</v>
      </c>
      <c r="I839" s="16" t="s">
        <v>763</v>
      </c>
    </row>
    <row r="840" spans="1:14" x14ac:dyDescent="0.2">
      <c r="A840" s="1">
        <f t="shared" si="36"/>
        <v>754</v>
      </c>
      <c r="B840" s="16" t="s">
        <v>1230</v>
      </c>
      <c r="C840" s="16" t="s">
        <v>5073</v>
      </c>
      <c r="D840">
        <v>1974</v>
      </c>
      <c r="F840"/>
      <c r="I840"/>
      <c r="L840" t="s">
        <v>2767</v>
      </c>
    </row>
    <row r="841" spans="1:14" x14ac:dyDescent="0.2">
      <c r="A841" s="1">
        <f t="shared" si="36"/>
        <v>755</v>
      </c>
      <c r="B841" s="16" t="s">
        <v>1230</v>
      </c>
      <c r="C841" s="16" t="s">
        <v>2067</v>
      </c>
      <c r="D841" s="2">
        <v>1980</v>
      </c>
      <c r="F841" s="16" t="s">
        <v>145</v>
      </c>
      <c r="G841" s="16" t="s">
        <v>2068</v>
      </c>
      <c r="H841" s="2" t="s">
        <v>64</v>
      </c>
      <c r="I841" s="16" t="s">
        <v>955</v>
      </c>
      <c r="J841" t="s">
        <v>2063</v>
      </c>
      <c r="L841" t="s">
        <v>2069</v>
      </c>
      <c r="M841" t="s">
        <v>2070</v>
      </c>
      <c r="N841" t="s">
        <v>2071</v>
      </c>
    </row>
    <row r="842" spans="1:14" x14ac:dyDescent="0.2">
      <c r="A842" s="1">
        <f t="shared" si="36"/>
        <v>756</v>
      </c>
      <c r="B842" s="16" t="s">
        <v>1230</v>
      </c>
      <c r="C842" s="16" t="s">
        <v>3872</v>
      </c>
      <c r="D842">
        <v>1984</v>
      </c>
      <c r="F842"/>
      <c r="G842" s="16"/>
      <c r="I842" s="16" t="s">
        <v>632</v>
      </c>
      <c r="J842" s="16"/>
    </row>
    <row r="843" spans="1:14" x14ac:dyDescent="0.2">
      <c r="A843"/>
      <c r="B843" s="104" t="s">
        <v>4227</v>
      </c>
      <c r="C843" s="16" t="s">
        <v>4228</v>
      </c>
      <c r="D843">
        <v>2001</v>
      </c>
      <c r="F843"/>
      <c r="I843"/>
    </row>
    <row r="844" spans="1:14" x14ac:dyDescent="0.2">
      <c r="A844" s="1">
        <f>A842+1</f>
        <v>757</v>
      </c>
      <c r="B844" s="16" t="s">
        <v>2768</v>
      </c>
      <c r="C844" s="16" t="s">
        <v>2769</v>
      </c>
      <c r="D844">
        <v>1990</v>
      </c>
      <c r="F844" s="16" t="s">
        <v>145</v>
      </c>
      <c r="G844" s="66" t="s">
        <v>2770</v>
      </c>
      <c r="H844" t="s">
        <v>2771</v>
      </c>
      <c r="I844"/>
      <c r="L844" t="s">
        <v>2772</v>
      </c>
      <c r="M844" t="s">
        <v>2773</v>
      </c>
      <c r="N844" t="s">
        <v>2774</v>
      </c>
    </row>
    <row r="845" spans="1:14" x14ac:dyDescent="0.2">
      <c r="A845" s="1">
        <f t="shared" ref="A845:A856" si="37">A844+1</f>
        <v>758</v>
      </c>
      <c r="B845" s="16" t="s">
        <v>2768</v>
      </c>
      <c r="C845" s="16" t="s">
        <v>2775</v>
      </c>
      <c r="D845">
        <v>1988</v>
      </c>
      <c r="F845" s="16" t="s">
        <v>2776</v>
      </c>
      <c r="G845" s="66" t="s">
        <v>2777</v>
      </c>
      <c r="H845" t="s">
        <v>2628</v>
      </c>
      <c r="I845"/>
      <c r="L845" t="s">
        <v>2778</v>
      </c>
      <c r="M845" t="s">
        <v>2778</v>
      </c>
      <c r="N845" t="s">
        <v>2779</v>
      </c>
    </row>
    <row r="846" spans="1:14" x14ac:dyDescent="0.2">
      <c r="A846" s="1">
        <f t="shared" si="37"/>
        <v>759</v>
      </c>
      <c r="B846" s="16" t="s">
        <v>2768</v>
      </c>
      <c r="C846" s="16" t="s">
        <v>2780</v>
      </c>
      <c r="D846">
        <v>1986</v>
      </c>
      <c r="F846" s="16"/>
      <c r="G846" s="66"/>
      <c r="I846"/>
      <c r="L846" t="s">
        <v>2781</v>
      </c>
      <c r="M846" s="143" t="s">
        <v>2782</v>
      </c>
    </row>
    <row r="847" spans="1:14" ht="14.25" x14ac:dyDescent="0.2">
      <c r="A847" s="1">
        <f t="shared" si="37"/>
        <v>760</v>
      </c>
      <c r="B847" s="16" t="s">
        <v>3458</v>
      </c>
      <c r="C847" s="16" t="s">
        <v>3459</v>
      </c>
      <c r="D847">
        <v>1981</v>
      </c>
      <c r="F847" s="16" t="s">
        <v>571</v>
      </c>
      <c r="G847" s="181" t="s">
        <v>3460</v>
      </c>
      <c r="H847" t="s">
        <v>646</v>
      </c>
      <c r="I847" s="16" t="s">
        <v>1022</v>
      </c>
      <c r="J847" t="s">
        <v>3461</v>
      </c>
    </row>
    <row r="848" spans="1:14" x14ac:dyDescent="0.2">
      <c r="A848" s="1">
        <f t="shared" si="37"/>
        <v>761</v>
      </c>
      <c r="B848" s="130" t="s">
        <v>3458</v>
      </c>
      <c r="C848" s="16" t="s">
        <v>3459</v>
      </c>
      <c r="D848">
        <v>1981</v>
      </c>
      <c r="F848"/>
      <c r="I848"/>
      <c r="L848" t="s">
        <v>5112</v>
      </c>
    </row>
    <row r="849" spans="1:14" x14ac:dyDescent="0.2">
      <c r="A849" s="1">
        <f t="shared" si="37"/>
        <v>762</v>
      </c>
      <c r="B849" s="16" t="s">
        <v>3193</v>
      </c>
      <c r="C849" s="16" t="s">
        <v>3194</v>
      </c>
      <c r="D849">
        <v>1988</v>
      </c>
      <c r="F849"/>
      <c r="I849" s="16" t="s">
        <v>3195</v>
      </c>
      <c r="L849" t="s">
        <v>3196</v>
      </c>
    </row>
    <row r="850" spans="1:14" x14ac:dyDescent="0.2">
      <c r="A850" s="1">
        <f t="shared" si="37"/>
        <v>763</v>
      </c>
      <c r="B850" s="16" t="s">
        <v>4309</v>
      </c>
      <c r="C850" s="16" t="s">
        <v>4310</v>
      </c>
      <c r="D850">
        <v>1989</v>
      </c>
      <c r="F850" s="16" t="s">
        <v>121</v>
      </c>
      <c r="G850" t="s">
        <v>4311</v>
      </c>
      <c r="H850" t="s">
        <v>123</v>
      </c>
      <c r="I850" s="16" t="s">
        <v>18</v>
      </c>
      <c r="J850" t="s">
        <v>4312</v>
      </c>
      <c r="L850" t="s">
        <v>4313</v>
      </c>
      <c r="M850" t="s">
        <v>4314</v>
      </c>
    </row>
    <row r="851" spans="1:14" x14ac:dyDescent="0.2">
      <c r="A851" s="1">
        <f t="shared" si="37"/>
        <v>764</v>
      </c>
      <c r="B851" s="16" t="s">
        <v>1331</v>
      </c>
      <c r="C851" s="16" t="s">
        <v>2496</v>
      </c>
      <c r="D851">
        <v>1981</v>
      </c>
      <c r="F851"/>
      <c r="I851"/>
      <c r="L851" t="s">
        <v>2497</v>
      </c>
    </row>
    <row r="852" spans="1:14" x14ac:dyDescent="0.2">
      <c r="A852" s="1">
        <f t="shared" si="37"/>
        <v>765</v>
      </c>
      <c r="B852" s="16" t="s">
        <v>1331</v>
      </c>
      <c r="C852" s="16" t="s">
        <v>2496</v>
      </c>
      <c r="D852">
        <v>1981</v>
      </c>
      <c r="F852" s="16" t="s">
        <v>41</v>
      </c>
      <c r="G852" s="71" t="s">
        <v>3924</v>
      </c>
      <c r="H852" t="s">
        <v>899</v>
      </c>
      <c r="I852" s="16" t="s">
        <v>955</v>
      </c>
      <c r="J852" t="s">
        <v>3925</v>
      </c>
      <c r="L852" t="s">
        <v>2497</v>
      </c>
      <c r="M852" t="s">
        <v>3926</v>
      </c>
      <c r="N852" t="s">
        <v>3927</v>
      </c>
    </row>
    <row r="853" spans="1:14" x14ac:dyDescent="0.2">
      <c r="A853" s="1">
        <f t="shared" si="37"/>
        <v>766</v>
      </c>
      <c r="B853" s="16" t="s">
        <v>1331</v>
      </c>
      <c r="C853" s="16" t="s">
        <v>5076</v>
      </c>
      <c r="D853">
        <v>1981</v>
      </c>
      <c r="F853"/>
      <c r="I853"/>
      <c r="L853" t="s">
        <v>2497</v>
      </c>
    </row>
    <row r="854" spans="1:14" x14ac:dyDescent="0.2">
      <c r="A854" s="1">
        <f t="shared" si="37"/>
        <v>767</v>
      </c>
      <c r="B854" s="16" t="s">
        <v>1331</v>
      </c>
      <c r="C854" s="16" t="s">
        <v>2399</v>
      </c>
      <c r="D854">
        <v>1979</v>
      </c>
      <c r="F854"/>
      <c r="H854" t="s">
        <v>64</v>
      </c>
      <c r="I854" s="16" t="s">
        <v>1560</v>
      </c>
      <c r="L854" t="s">
        <v>2400</v>
      </c>
    </row>
    <row r="855" spans="1:14" x14ac:dyDescent="0.2">
      <c r="A855" s="1">
        <f t="shared" si="37"/>
        <v>768</v>
      </c>
      <c r="B855" s="16" t="s">
        <v>1331</v>
      </c>
      <c r="C855" s="16" t="s">
        <v>3520</v>
      </c>
      <c r="D855">
        <v>1979</v>
      </c>
      <c r="F855"/>
      <c r="I855" s="16" t="s">
        <v>921</v>
      </c>
    </row>
    <row r="856" spans="1:14" x14ac:dyDescent="0.2">
      <c r="A856" s="1">
        <f t="shared" si="37"/>
        <v>769</v>
      </c>
      <c r="B856" s="16" t="s">
        <v>1331</v>
      </c>
      <c r="C856" s="16" t="s">
        <v>4704</v>
      </c>
      <c r="D856">
        <v>1986</v>
      </c>
      <c r="F856"/>
      <c r="I856" s="16" t="s">
        <v>931</v>
      </c>
      <c r="L856" t="s">
        <v>4705</v>
      </c>
    </row>
    <row r="857" spans="1:14" x14ac:dyDescent="0.2">
      <c r="A857"/>
      <c r="B857" s="104" t="s">
        <v>1331</v>
      </c>
      <c r="C857" s="16" t="s">
        <v>4902</v>
      </c>
      <c r="F857"/>
      <c r="I857"/>
    </row>
    <row r="858" spans="1:14" x14ac:dyDescent="0.2">
      <c r="A858" s="1">
        <f>A856+1</f>
        <v>770</v>
      </c>
      <c r="B858" s="16" t="s">
        <v>1331</v>
      </c>
      <c r="C858" s="16" t="s">
        <v>1332</v>
      </c>
      <c r="D858">
        <v>1978</v>
      </c>
      <c r="F858" s="16" t="s">
        <v>41</v>
      </c>
      <c r="G858" s="71" t="s">
        <v>1333</v>
      </c>
      <c r="H858" t="s">
        <v>64</v>
      </c>
      <c r="I858"/>
      <c r="L858" t="s">
        <v>1334</v>
      </c>
    </row>
    <row r="859" spans="1:14" x14ac:dyDescent="0.2">
      <c r="A859" s="1">
        <f t="shared" ref="A859:A883" si="38">A858+1</f>
        <v>771</v>
      </c>
      <c r="B859" s="16" t="s">
        <v>1331</v>
      </c>
      <c r="C859" s="16" t="s">
        <v>2783</v>
      </c>
      <c r="D859">
        <v>1977</v>
      </c>
      <c r="F859" s="16" t="s">
        <v>2784</v>
      </c>
      <c r="G859" s="66" t="s">
        <v>2785</v>
      </c>
      <c r="H859" t="s">
        <v>997</v>
      </c>
      <c r="I859"/>
      <c r="L859" t="s">
        <v>2786</v>
      </c>
      <c r="M859" t="s">
        <v>2787</v>
      </c>
    </row>
    <row r="860" spans="1:14" ht="13.5" x14ac:dyDescent="0.2">
      <c r="A860" s="1">
        <f t="shared" si="38"/>
        <v>772</v>
      </c>
      <c r="B860" s="16" t="s">
        <v>1331</v>
      </c>
      <c r="C860" s="16" t="s">
        <v>3462</v>
      </c>
      <c r="D860">
        <v>1977</v>
      </c>
      <c r="F860" s="16" t="s">
        <v>41</v>
      </c>
      <c r="G860" s="177" t="s">
        <v>2785</v>
      </c>
      <c r="H860" t="s">
        <v>64</v>
      </c>
      <c r="I860" s="16" t="s">
        <v>1017</v>
      </c>
      <c r="J860" t="s">
        <v>3464</v>
      </c>
    </row>
    <row r="861" spans="1:14" x14ac:dyDescent="0.2">
      <c r="A861" s="1">
        <f t="shared" si="38"/>
        <v>773</v>
      </c>
      <c r="B861" s="16" t="s">
        <v>1331</v>
      </c>
      <c r="C861" s="16" t="s">
        <v>2401</v>
      </c>
      <c r="F861"/>
      <c r="I861"/>
    </row>
    <row r="862" spans="1:14" x14ac:dyDescent="0.2">
      <c r="A862" s="1">
        <f t="shared" si="38"/>
        <v>774</v>
      </c>
      <c r="B862" s="16" t="s">
        <v>1331</v>
      </c>
      <c r="C862" s="16" t="s">
        <v>2788</v>
      </c>
      <c r="D862">
        <v>1976</v>
      </c>
      <c r="F862" s="16" t="s">
        <v>41</v>
      </c>
      <c r="G862" s="66" t="s">
        <v>2789</v>
      </c>
      <c r="H862" t="s">
        <v>64</v>
      </c>
      <c r="I862"/>
      <c r="L862" t="s">
        <v>2790</v>
      </c>
      <c r="M862" t="s">
        <v>2791</v>
      </c>
    </row>
    <row r="863" spans="1:14" x14ac:dyDescent="0.2">
      <c r="A863" s="1">
        <f t="shared" si="38"/>
        <v>775</v>
      </c>
      <c r="B863" s="16" t="s">
        <v>1331</v>
      </c>
      <c r="C863" s="16" t="s">
        <v>2792</v>
      </c>
      <c r="D863">
        <v>1975</v>
      </c>
      <c r="F863" s="16" t="s">
        <v>41</v>
      </c>
      <c r="G863" s="66" t="s">
        <v>2793</v>
      </c>
      <c r="H863" t="s">
        <v>32</v>
      </c>
      <c r="I863"/>
      <c r="L863" t="s">
        <v>2216</v>
      </c>
      <c r="M863" t="s">
        <v>2794</v>
      </c>
    </row>
    <row r="864" spans="1:14" x14ac:dyDescent="0.2">
      <c r="A864" s="1">
        <f t="shared" si="38"/>
        <v>776</v>
      </c>
      <c r="B864" s="16" t="s">
        <v>1331</v>
      </c>
      <c r="C864" s="16" t="s">
        <v>2214</v>
      </c>
      <c r="D864">
        <v>1976</v>
      </c>
      <c r="F864" s="16" t="s">
        <v>41</v>
      </c>
      <c r="G864" s="109" t="s">
        <v>2215</v>
      </c>
      <c r="I864"/>
      <c r="L864" t="s">
        <v>2216</v>
      </c>
      <c r="M864" t="s">
        <v>2217</v>
      </c>
      <c r="N864" t="s">
        <v>2218</v>
      </c>
    </row>
    <row r="865" spans="1:14" x14ac:dyDescent="0.2">
      <c r="A865" s="1">
        <f t="shared" si="38"/>
        <v>777</v>
      </c>
      <c r="B865" s="128" t="s">
        <v>1331</v>
      </c>
      <c r="C865" s="16" t="s">
        <v>1767</v>
      </c>
      <c r="D865" s="2">
        <v>1982</v>
      </c>
      <c r="F865" s="16" t="s">
        <v>41</v>
      </c>
      <c r="G865" s="16" t="s">
        <v>1768</v>
      </c>
      <c r="H865" t="s">
        <v>32</v>
      </c>
      <c r="I865" s="16" t="s">
        <v>900</v>
      </c>
      <c r="J865" t="s">
        <v>1769</v>
      </c>
      <c r="L865" t="s">
        <v>1770</v>
      </c>
    </row>
    <row r="866" spans="1:14" x14ac:dyDescent="0.2">
      <c r="A866" s="1">
        <f t="shared" si="38"/>
        <v>778</v>
      </c>
      <c r="B866" s="16" t="s">
        <v>322</v>
      </c>
      <c r="C866" s="16" t="s">
        <v>229</v>
      </c>
      <c r="D866">
        <v>1986</v>
      </c>
      <c r="F866" s="16" t="s">
        <v>75</v>
      </c>
      <c r="G866" s="16" t="s">
        <v>2402</v>
      </c>
      <c r="H866" t="s">
        <v>32</v>
      </c>
      <c r="I866" s="16" t="s">
        <v>921</v>
      </c>
      <c r="L866" t="s">
        <v>2403</v>
      </c>
      <c r="M866" t="s">
        <v>2404</v>
      </c>
      <c r="N866" t="s">
        <v>2405</v>
      </c>
    </row>
    <row r="867" spans="1:14" x14ac:dyDescent="0.2">
      <c r="A867" s="1">
        <f t="shared" si="38"/>
        <v>779</v>
      </c>
      <c r="B867" s="16" t="s">
        <v>5346</v>
      </c>
      <c r="C867" s="16" t="s">
        <v>5347</v>
      </c>
      <c r="D867">
        <v>1983</v>
      </c>
      <c r="F867"/>
      <c r="I867"/>
      <c r="L867" t="s">
        <v>5348</v>
      </c>
    </row>
    <row r="868" spans="1:14" x14ac:dyDescent="0.2">
      <c r="A868" s="1">
        <f t="shared" si="38"/>
        <v>780</v>
      </c>
      <c r="B868" s="16" t="s">
        <v>5315</v>
      </c>
      <c r="C868" s="16" t="s">
        <v>5316</v>
      </c>
      <c r="D868">
        <v>1984</v>
      </c>
      <c r="F868"/>
      <c r="I868"/>
      <c r="L868" t="s">
        <v>5317</v>
      </c>
    </row>
    <row r="869" spans="1:14" x14ac:dyDescent="0.2">
      <c r="A869" s="1">
        <f t="shared" si="38"/>
        <v>781</v>
      </c>
      <c r="B869" s="16" t="s">
        <v>5318</v>
      </c>
      <c r="C869" s="16" t="s">
        <v>5319</v>
      </c>
      <c r="D869">
        <v>1987</v>
      </c>
      <c r="F869"/>
      <c r="I869"/>
      <c r="L869" t="s">
        <v>5320</v>
      </c>
      <c r="M869" t="s">
        <v>5321</v>
      </c>
    </row>
    <row r="870" spans="1:14" x14ac:dyDescent="0.2">
      <c r="A870" s="1">
        <f t="shared" si="38"/>
        <v>782</v>
      </c>
      <c r="B870" s="130" t="s">
        <v>4470</v>
      </c>
      <c r="C870" s="16" t="s">
        <v>4471</v>
      </c>
      <c r="D870">
        <v>1987</v>
      </c>
      <c r="F870" s="16"/>
      <c r="G870" s="16" t="s">
        <v>4472</v>
      </c>
      <c r="H870" t="s">
        <v>32</v>
      </c>
      <c r="I870" s="16" t="s">
        <v>18</v>
      </c>
    </row>
    <row r="871" spans="1:14" x14ac:dyDescent="0.2">
      <c r="A871" s="1">
        <f t="shared" si="38"/>
        <v>783</v>
      </c>
      <c r="B871" s="16" t="s">
        <v>337</v>
      </c>
      <c r="C871" s="16" t="s">
        <v>2970</v>
      </c>
      <c r="D871">
        <v>1978</v>
      </c>
      <c r="F871" s="16" t="s">
        <v>2971</v>
      </c>
      <c r="G871" t="s">
        <v>2972</v>
      </c>
      <c r="H871" t="s">
        <v>64</v>
      </c>
      <c r="I871" s="16" t="s">
        <v>18</v>
      </c>
      <c r="L871" t="s">
        <v>2973</v>
      </c>
      <c r="M871" t="s">
        <v>2974</v>
      </c>
    </row>
    <row r="872" spans="1:14" x14ac:dyDescent="0.2">
      <c r="A872" s="1">
        <f t="shared" si="38"/>
        <v>784</v>
      </c>
      <c r="B872" s="16" t="s">
        <v>337</v>
      </c>
      <c r="C872" s="16" t="s">
        <v>229</v>
      </c>
      <c r="D872">
        <v>1969</v>
      </c>
      <c r="F872" s="16" t="s">
        <v>2221</v>
      </c>
      <c r="G872" t="s">
        <v>4245</v>
      </c>
      <c r="H872" t="s">
        <v>17</v>
      </c>
      <c r="I872" s="16" t="s">
        <v>603</v>
      </c>
      <c r="J872" t="s">
        <v>4246</v>
      </c>
      <c r="L872" t="s">
        <v>4247</v>
      </c>
      <c r="M872" t="s">
        <v>4248</v>
      </c>
      <c r="N872" t="s">
        <v>4249</v>
      </c>
    </row>
    <row r="873" spans="1:14" x14ac:dyDescent="0.2">
      <c r="A873" s="1">
        <f t="shared" si="38"/>
        <v>785</v>
      </c>
      <c r="B873" s="16" t="s">
        <v>337</v>
      </c>
      <c r="C873" s="16" t="s">
        <v>2976</v>
      </c>
      <c r="D873">
        <v>1983</v>
      </c>
      <c r="F873" s="145" t="s">
        <v>2977</v>
      </c>
      <c r="G873" t="s">
        <v>2978</v>
      </c>
      <c r="H873" t="s">
        <v>2979</v>
      </c>
      <c r="I873" s="146" t="s">
        <v>632</v>
      </c>
      <c r="J873" t="s">
        <v>2980</v>
      </c>
      <c r="L873" t="s">
        <v>2981</v>
      </c>
    </row>
    <row r="874" spans="1:14" x14ac:dyDescent="0.2">
      <c r="A874" s="1">
        <f t="shared" si="38"/>
        <v>786</v>
      </c>
      <c r="B874" s="16" t="s">
        <v>337</v>
      </c>
      <c r="C874" s="16" t="s">
        <v>5381</v>
      </c>
      <c r="D874">
        <v>1974</v>
      </c>
      <c r="F874" s="16" t="s">
        <v>2796</v>
      </c>
      <c r="G874" s="71" t="s">
        <v>1265</v>
      </c>
      <c r="H874" t="s">
        <v>17</v>
      </c>
      <c r="I874" s="16" t="s">
        <v>5382</v>
      </c>
      <c r="J874" t="s">
        <v>5383</v>
      </c>
      <c r="L874" t="s">
        <v>2799</v>
      </c>
      <c r="M874" t="s">
        <v>2800</v>
      </c>
      <c r="N874" t="s">
        <v>5384</v>
      </c>
    </row>
    <row r="875" spans="1:14" x14ac:dyDescent="0.2">
      <c r="A875" s="1">
        <f t="shared" si="38"/>
        <v>787</v>
      </c>
      <c r="B875" s="16" t="s">
        <v>337</v>
      </c>
      <c r="C875" s="16" t="s">
        <v>1263</v>
      </c>
      <c r="D875" s="1">
        <v>1974</v>
      </c>
      <c r="F875" s="16" t="s">
        <v>1264</v>
      </c>
      <c r="G875" t="s">
        <v>1265</v>
      </c>
      <c r="H875" t="s">
        <v>17</v>
      </c>
      <c r="I875"/>
      <c r="L875" t="s">
        <v>1266</v>
      </c>
      <c r="M875" t="s">
        <v>1266</v>
      </c>
    </row>
    <row r="876" spans="1:14" x14ac:dyDescent="0.2">
      <c r="A876" s="1">
        <f t="shared" si="38"/>
        <v>788</v>
      </c>
      <c r="B876" s="16" t="s">
        <v>337</v>
      </c>
      <c r="C876" s="16" t="s">
        <v>2795</v>
      </c>
      <c r="D876">
        <v>1974</v>
      </c>
      <c r="F876" s="16" t="s">
        <v>2796</v>
      </c>
      <c r="G876" s="66" t="s">
        <v>2797</v>
      </c>
      <c r="H876" t="s">
        <v>17</v>
      </c>
      <c r="I876" s="16" t="s">
        <v>247</v>
      </c>
      <c r="J876" t="s">
        <v>2798</v>
      </c>
      <c r="L876" t="s">
        <v>2799</v>
      </c>
      <c r="M876" t="s">
        <v>2800</v>
      </c>
    </row>
    <row r="877" spans="1:14" x14ac:dyDescent="0.2">
      <c r="A877" s="1">
        <f t="shared" si="38"/>
        <v>789</v>
      </c>
      <c r="B877" s="16" t="s">
        <v>2406</v>
      </c>
      <c r="C877" s="16" t="s">
        <v>4260</v>
      </c>
      <c r="D877">
        <v>1974</v>
      </c>
      <c r="F877" s="16" t="s">
        <v>571</v>
      </c>
      <c r="H877" t="s">
        <v>32</v>
      </c>
      <c r="I877" s="16" t="s">
        <v>3829</v>
      </c>
    </row>
    <row r="878" spans="1:14" x14ac:dyDescent="0.2">
      <c r="A878" s="1">
        <f t="shared" si="38"/>
        <v>790</v>
      </c>
      <c r="B878" s="16" t="s">
        <v>2406</v>
      </c>
      <c r="C878" s="16" t="s">
        <v>2409</v>
      </c>
      <c r="D878">
        <v>1977</v>
      </c>
      <c r="F878"/>
      <c r="H878" t="s">
        <v>17</v>
      </c>
      <c r="I878" s="16" t="s">
        <v>1560</v>
      </c>
      <c r="L878" t="s">
        <v>2410</v>
      </c>
    </row>
    <row r="879" spans="1:14" x14ac:dyDescent="0.2">
      <c r="A879" s="1">
        <f t="shared" si="38"/>
        <v>791</v>
      </c>
      <c r="B879" s="16" t="s">
        <v>2406</v>
      </c>
      <c r="C879" s="16" t="s">
        <v>3873</v>
      </c>
      <c r="D879">
        <v>1975</v>
      </c>
      <c r="F879"/>
      <c r="I879" s="16" t="s">
        <v>931</v>
      </c>
      <c r="L879" t="s">
        <v>3874</v>
      </c>
    </row>
    <row r="880" spans="1:14" x14ac:dyDescent="0.2">
      <c r="A880" s="1">
        <f t="shared" si="38"/>
        <v>792</v>
      </c>
      <c r="B880" s="16" t="s">
        <v>2406</v>
      </c>
      <c r="C880" s="16" t="s">
        <v>2407</v>
      </c>
      <c r="D880">
        <v>1972</v>
      </c>
      <c r="F880" s="16" t="s">
        <v>571</v>
      </c>
      <c r="G880" s="23"/>
      <c r="I880"/>
      <c r="L880" t="s">
        <v>2408</v>
      </c>
    </row>
    <row r="881" spans="1:14" x14ac:dyDescent="0.2">
      <c r="A881" s="1">
        <f t="shared" si="38"/>
        <v>793</v>
      </c>
      <c r="B881" s="16" t="s">
        <v>2411</v>
      </c>
      <c r="C881" s="16" t="s">
        <v>229</v>
      </c>
      <c r="D881">
        <v>1987</v>
      </c>
      <c r="F881"/>
      <c r="G881" s="23"/>
      <c r="I881" s="16" t="s">
        <v>958</v>
      </c>
      <c r="L881" t="s">
        <v>2412</v>
      </c>
    </row>
    <row r="882" spans="1:14" x14ac:dyDescent="0.2">
      <c r="A882" s="1">
        <f t="shared" si="38"/>
        <v>794</v>
      </c>
      <c r="B882" s="16" t="s">
        <v>2411</v>
      </c>
      <c r="C882" s="16" t="s">
        <v>229</v>
      </c>
      <c r="D882">
        <v>1985</v>
      </c>
      <c r="F882"/>
      <c r="I882" s="16" t="s">
        <v>1880</v>
      </c>
    </row>
    <row r="883" spans="1:14" x14ac:dyDescent="0.2">
      <c r="A883" s="1">
        <f t="shared" si="38"/>
        <v>795</v>
      </c>
      <c r="B883" s="16" t="s">
        <v>4664</v>
      </c>
      <c r="C883" s="16" t="s">
        <v>4665</v>
      </c>
      <c r="D883">
        <v>1986</v>
      </c>
      <c r="F883"/>
      <c r="I883" s="16" t="s">
        <v>18</v>
      </c>
      <c r="L883" t="s">
        <v>4666</v>
      </c>
    </row>
    <row r="884" spans="1:14" x14ac:dyDescent="0.2">
      <c r="A884"/>
      <c r="B884" s="104" t="s">
        <v>4359</v>
      </c>
      <c r="C884" s="16" t="s">
        <v>4360</v>
      </c>
      <c r="D884">
        <v>2008</v>
      </c>
      <c r="F884"/>
      <c r="I884"/>
      <c r="L884" t="s">
        <v>4361</v>
      </c>
    </row>
    <row r="885" spans="1:14" x14ac:dyDescent="0.2">
      <c r="A885" s="1">
        <f>A883+1</f>
        <v>796</v>
      </c>
      <c r="B885" s="16" t="s">
        <v>4166</v>
      </c>
      <c r="C885" s="16" t="s">
        <v>4932</v>
      </c>
      <c r="D885">
        <v>1988</v>
      </c>
      <c r="F885"/>
      <c r="I885"/>
    </row>
    <row r="886" spans="1:14" x14ac:dyDescent="0.2">
      <c r="A886" s="1">
        <f t="shared" ref="A886:A895" si="39">A885+1</f>
        <v>797</v>
      </c>
      <c r="B886" s="16" t="s">
        <v>4166</v>
      </c>
      <c r="C886" s="16" t="s">
        <v>4167</v>
      </c>
      <c r="D886">
        <v>1982</v>
      </c>
      <c r="F886"/>
      <c r="I886" s="16" t="s">
        <v>921</v>
      </c>
      <c r="L886" t="s">
        <v>4168</v>
      </c>
    </row>
    <row r="887" spans="1:14" x14ac:dyDescent="0.2">
      <c r="A887" s="1">
        <f t="shared" si="39"/>
        <v>798</v>
      </c>
      <c r="B887" s="16" t="s">
        <v>350</v>
      </c>
      <c r="C887" s="16" t="s">
        <v>4024</v>
      </c>
      <c r="D887">
        <v>1978</v>
      </c>
      <c r="F887" s="16" t="s">
        <v>2971</v>
      </c>
      <c r="G887" s="16" t="s">
        <v>4025</v>
      </c>
      <c r="H887" t="s">
        <v>194</v>
      </c>
      <c r="I887" s="16" t="s">
        <v>921</v>
      </c>
      <c r="J887" t="s">
        <v>4026</v>
      </c>
      <c r="L887" t="s">
        <v>4027</v>
      </c>
    </row>
    <row r="888" spans="1:14" x14ac:dyDescent="0.2">
      <c r="A888" s="1">
        <f t="shared" si="39"/>
        <v>799</v>
      </c>
      <c r="B888" s="16" t="s">
        <v>350</v>
      </c>
      <c r="C888" s="16" t="s">
        <v>351</v>
      </c>
      <c r="D888">
        <v>1974</v>
      </c>
      <c r="F888" s="16" t="s">
        <v>75</v>
      </c>
      <c r="G888" s="71" t="s">
        <v>3316</v>
      </c>
      <c r="I888" s="16" t="s">
        <v>921</v>
      </c>
      <c r="J888" t="s">
        <v>3317</v>
      </c>
      <c r="L888" t="s">
        <v>354</v>
      </c>
      <c r="M888" t="s">
        <v>3318</v>
      </c>
      <c r="N888" t="s">
        <v>3319</v>
      </c>
    </row>
    <row r="889" spans="1:14" x14ac:dyDescent="0.2">
      <c r="A889" s="1">
        <f t="shared" si="39"/>
        <v>800</v>
      </c>
      <c r="B889" s="16" t="s">
        <v>350</v>
      </c>
      <c r="C889" s="16" t="s">
        <v>351</v>
      </c>
      <c r="D889">
        <v>1974</v>
      </c>
      <c r="F889"/>
      <c r="H889" t="s">
        <v>4070</v>
      </c>
      <c r="I889" s="16" t="s">
        <v>4071</v>
      </c>
      <c r="J889" t="s">
        <v>4072</v>
      </c>
    </row>
    <row r="890" spans="1:14" x14ac:dyDescent="0.2">
      <c r="A890" s="1">
        <f t="shared" si="39"/>
        <v>801</v>
      </c>
      <c r="B890" s="16" t="s">
        <v>350</v>
      </c>
      <c r="C890" s="16" t="s">
        <v>351</v>
      </c>
      <c r="D890" s="2">
        <v>1974</v>
      </c>
      <c r="F890" s="16"/>
      <c r="G890" s="2"/>
      <c r="H890" s="2"/>
      <c r="I890" s="16"/>
      <c r="J890" s="2"/>
      <c r="K890" s="2"/>
      <c r="L890" s="2" t="s">
        <v>354</v>
      </c>
      <c r="M890" s="2"/>
    </row>
    <row r="891" spans="1:14" x14ac:dyDescent="0.2">
      <c r="A891" s="1">
        <f t="shared" si="39"/>
        <v>802</v>
      </c>
      <c r="B891" s="16" t="s">
        <v>3102</v>
      </c>
      <c r="C891" s="16" t="s">
        <v>3103</v>
      </c>
      <c r="D891">
        <v>1985</v>
      </c>
      <c r="F891"/>
      <c r="I891"/>
    </row>
    <row r="892" spans="1:14" x14ac:dyDescent="0.2">
      <c r="A892" s="1">
        <f t="shared" si="39"/>
        <v>803</v>
      </c>
      <c r="B892" s="16" t="s">
        <v>4213</v>
      </c>
      <c r="C892" s="16" t="s">
        <v>4214</v>
      </c>
      <c r="D892">
        <v>1978</v>
      </c>
      <c r="F892"/>
      <c r="I892" s="16" t="s">
        <v>439</v>
      </c>
      <c r="J892" t="s">
        <v>4215</v>
      </c>
    </row>
    <row r="893" spans="1:14" x14ac:dyDescent="0.2">
      <c r="A893" s="1">
        <f t="shared" si="39"/>
        <v>804</v>
      </c>
      <c r="B893" s="16" t="s">
        <v>1547</v>
      </c>
      <c r="C893" s="16" t="s">
        <v>1548</v>
      </c>
      <c r="D893">
        <v>1984</v>
      </c>
      <c r="F893"/>
      <c r="G893" t="s">
        <v>1549</v>
      </c>
      <c r="I893"/>
    </row>
    <row r="894" spans="1:14" x14ac:dyDescent="0.2">
      <c r="A894" s="1">
        <f t="shared" si="39"/>
        <v>805</v>
      </c>
      <c r="B894" s="16" t="s">
        <v>3547</v>
      </c>
      <c r="C894" s="16" t="s">
        <v>3548</v>
      </c>
      <c r="D894">
        <v>1983</v>
      </c>
      <c r="F894"/>
      <c r="I894"/>
    </row>
    <row r="895" spans="1:14" x14ac:dyDescent="0.2">
      <c r="A895" s="1">
        <f t="shared" si="39"/>
        <v>806</v>
      </c>
      <c r="B895" s="16" t="s">
        <v>5190</v>
      </c>
      <c r="C895" s="16" t="s">
        <v>5191</v>
      </c>
      <c r="D895" s="2">
        <v>1974</v>
      </c>
      <c r="F895" s="16"/>
      <c r="G895" s="2"/>
      <c r="H895" s="2"/>
      <c r="I895" s="16"/>
      <c r="J895" s="2"/>
      <c r="K895" s="2"/>
      <c r="L895" s="2" t="s">
        <v>5192</v>
      </c>
      <c r="M895" s="2" t="s">
        <v>5193</v>
      </c>
    </row>
    <row r="896" spans="1:14" x14ac:dyDescent="0.2">
      <c r="A896"/>
      <c r="B896" s="104" t="s">
        <v>4876</v>
      </c>
      <c r="C896" s="16" t="s">
        <v>4877</v>
      </c>
      <c r="D896">
        <v>2005</v>
      </c>
      <c r="F896"/>
      <c r="I896"/>
    </row>
    <row r="897" spans="1:14" x14ac:dyDescent="0.2">
      <c r="A897" s="1">
        <f>A895+1</f>
        <v>807</v>
      </c>
      <c r="B897" s="16" t="s">
        <v>5077</v>
      </c>
      <c r="C897" s="16" t="s">
        <v>5078</v>
      </c>
      <c r="D897">
        <v>1975</v>
      </c>
      <c r="F897"/>
      <c r="I897"/>
      <c r="L897" t="s">
        <v>5079</v>
      </c>
    </row>
    <row r="898" spans="1:14" x14ac:dyDescent="0.2">
      <c r="A898" s="1">
        <f t="shared" ref="A898:A943" si="40">A897+1</f>
        <v>808</v>
      </c>
      <c r="B898" s="16" t="s">
        <v>5077</v>
      </c>
      <c r="C898" s="16" t="s">
        <v>5080</v>
      </c>
      <c r="D898">
        <v>1978</v>
      </c>
      <c r="F898"/>
      <c r="I898"/>
      <c r="L898" t="s">
        <v>5081</v>
      </c>
    </row>
    <row r="899" spans="1:14" x14ac:dyDescent="0.2">
      <c r="A899" s="1">
        <f t="shared" si="40"/>
        <v>809</v>
      </c>
      <c r="B899" s="16" t="s">
        <v>1550</v>
      </c>
      <c r="C899" s="16" t="s">
        <v>4261</v>
      </c>
      <c r="D899">
        <v>1986</v>
      </c>
      <c r="F899"/>
      <c r="I899"/>
      <c r="L899" t="s">
        <v>4262</v>
      </c>
    </row>
    <row r="900" spans="1:14" x14ac:dyDescent="0.2">
      <c r="A900" s="1">
        <f t="shared" si="40"/>
        <v>810</v>
      </c>
      <c r="B900" s="16" t="s">
        <v>1550</v>
      </c>
      <c r="C900" s="16" t="s">
        <v>1551</v>
      </c>
      <c r="D900">
        <v>1982</v>
      </c>
      <c r="F900"/>
      <c r="G900" s="68" t="s">
        <v>1552</v>
      </c>
      <c r="H900" t="s">
        <v>123</v>
      </c>
      <c r="I900"/>
    </row>
    <row r="901" spans="1:14" x14ac:dyDescent="0.2">
      <c r="A901" s="1">
        <f t="shared" si="40"/>
        <v>811</v>
      </c>
      <c r="B901" s="130" t="s">
        <v>4981</v>
      </c>
      <c r="C901" s="16" t="s">
        <v>4982</v>
      </c>
      <c r="D901">
        <v>1989</v>
      </c>
      <c r="F901"/>
      <c r="H901" t="s">
        <v>123</v>
      </c>
      <c r="I901" s="16" t="s">
        <v>18</v>
      </c>
      <c r="J901" t="s">
        <v>4983</v>
      </c>
      <c r="L901" t="s">
        <v>4984</v>
      </c>
    </row>
    <row r="902" spans="1:14" x14ac:dyDescent="0.2">
      <c r="A902" s="1">
        <f t="shared" si="40"/>
        <v>812</v>
      </c>
      <c r="B902" s="16" t="s">
        <v>2801</v>
      </c>
      <c r="C902" s="106">
        <v>2112</v>
      </c>
      <c r="D902">
        <v>1976</v>
      </c>
      <c r="F902" s="16" t="s">
        <v>75</v>
      </c>
      <c r="G902" s="66" t="s">
        <v>2802</v>
      </c>
      <c r="H902" t="s">
        <v>32</v>
      </c>
      <c r="I902"/>
      <c r="L902" t="s">
        <v>2803</v>
      </c>
      <c r="M902" t="s">
        <v>2804</v>
      </c>
    </row>
    <row r="903" spans="1:14" x14ac:dyDescent="0.2">
      <c r="A903" s="1">
        <f t="shared" si="40"/>
        <v>813</v>
      </c>
      <c r="B903" s="16" t="s">
        <v>2801</v>
      </c>
      <c r="C903" s="16" t="s">
        <v>2805</v>
      </c>
      <c r="D903">
        <v>1977</v>
      </c>
      <c r="F903" s="16" t="s">
        <v>75</v>
      </c>
      <c r="G903" s="66" t="s">
        <v>2806</v>
      </c>
      <c r="H903" t="s">
        <v>32</v>
      </c>
      <c r="I903"/>
      <c r="L903" t="s">
        <v>2807</v>
      </c>
      <c r="M903" t="s">
        <v>2808</v>
      </c>
      <c r="N903" t="s">
        <v>2809</v>
      </c>
    </row>
    <row r="904" spans="1:14" x14ac:dyDescent="0.2">
      <c r="A904" s="1">
        <f t="shared" si="40"/>
        <v>814</v>
      </c>
      <c r="B904" s="16" t="s">
        <v>2801</v>
      </c>
      <c r="C904" s="16" t="s">
        <v>2810</v>
      </c>
      <c r="D904">
        <v>1978</v>
      </c>
      <c r="F904" s="16" t="s">
        <v>75</v>
      </c>
      <c r="G904" s="66" t="s">
        <v>2811</v>
      </c>
      <c r="H904" t="s">
        <v>17</v>
      </c>
      <c r="I904"/>
      <c r="L904" t="s">
        <v>2812</v>
      </c>
      <c r="M904" t="s">
        <v>2813</v>
      </c>
    </row>
    <row r="905" spans="1:14" x14ac:dyDescent="0.2">
      <c r="A905" s="1">
        <f t="shared" si="40"/>
        <v>815</v>
      </c>
      <c r="B905" s="16" t="s">
        <v>2801</v>
      </c>
      <c r="C905" s="16" t="s">
        <v>2814</v>
      </c>
      <c r="D905">
        <v>1981</v>
      </c>
      <c r="F905" s="16" t="s">
        <v>75</v>
      </c>
      <c r="G905" s="66">
        <v>66190536337.195</v>
      </c>
      <c r="H905" t="s">
        <v>17</v>
      </c>
      <c r="I905"/>
      <c r="L905" t="s">
        <v>2815</v>
      </c>
      <c r="M905" t="s">
        <v>2816</v>
      </c>
    </row>
    <row r="906" spans="1:14" x14ac:dyDescent="0.2">
      <c r="A906" s="1">
        <f t="shared" si="40"/>
        <v>816</v>
      </c>
      <c r="B906" s="16" t="s">
        <v>2801</v>
      </c>
      <c r="C906" s="16" t="s">
        <v>2817</v>
      </c>
      <c r="D906">
        <v>1975</v>
      </c>
      <c r="F906" s="16" t="s">
        <v>75</v>
      </c>
      <c r="G906" s="66" t="s">
        <v>2818</v>
      </c>
      <c r="H906" t="s">
        <v>32</v>
      </c>
      <c r="I906"/>
      <c r="L906" t="s">
        <v>2819</v>
      </c>
      <c r="M906" t="s">
        <v>2820</v>
      </c>
    </row>
    <row r="907" spans="1:14" x14ac:dyDescent="0.2">
      <c r="A907" s="1">
        <f t="shared" si="40"/>
        <v>817</v>
      </c>
      <c r="B907" s="16" t="s">
        <v>2801</v>
      </c>
      <c r="C907" s="16" t="s">
        <v>2821</v>
      </c>
      <c r="D907">
        <v>1978</v>
      </c>
      <c r="F907" s="16" t="s">
        <v>75</v>
      </c>
      <c r="G907" s="66" t="s">
        <v>2822</v>
      </c>
      <c r="H907" t="s">
        <v>32</v>
      </c>
      <c r="I907"/>
      <c r="L907" t="s">
        <v>2823</v>
      </c>
      <c r="M907" t="s">
        <v>2824</v>
      </c>
    </row>
    <row r="908" spans="1:14" x14ac:dyDescent="0.2">
      <c r="A908" s="1">
        <f t="shared" si="40"/>
        <v>818</v>
      </c>
      <c r="B908" s="16" t="s">
        <v>2801</v>
      </c>
      <c r="C908" s="16" t="s">
        <v>2825</v>
      </c>
      <c r="D908">
        <v>1981</v>
      </c>
      <c r="F908" s="16" t="s">
        <v>75</v>
      </c>
      <c r="G908" s="66" t="s">
        <v>2826</v>
      </c>
      <c r="H908" t="s">
        <v>32</v>
      </c>
      <c r="I908"/>
      <c r="L908" t="s">
        <v>2827</v>
      </c>
      <c r="M908" t="s">
        <v>2828</v>
      </c>
    </row>
    <row r="909" spans="1:14" x14ac:dyDescent="0.2">
      <c r="A909" s="1">
        <f t="shared" si="40"/>
        <v>819</v>
      </c>
      <c r="B909" s="16" t="s">
        <v>2801</v>
      </c>
      <c r="C909" s="16" t="s">
        <v>2829</v>
      </c>
      <c r="D909">
        <v>1980</v>
      </c>
      <c r="F909" s="16" t="s">
        <v>75</v>
      </c>
      <c r="G909" s="66" t="s">
        <v>2830</v>
      </c>
      <c r="H909" t="s">
        <v>123</v>
      </c>
      <c r="I909"/>
      <c r="L909" t="s">
        <v>2831</v>
      </c>
      <c r="M909" t="s">
        <v>2832</v>
      </c>
    </row>
    <row r="910" spans="1:14" x14ac:dyDescent="0.2">
      <c r="A910" s="1">
        <f t="shared" si="40"/>
        <v>820</v>
      </c>
      <c r="B910" s="16" t="s">
        <v>2801</v>
      </c>
      <c r="C910" s="16" t="s">
        <v>229</v>
      </c>
      <c r="D910">
        <v>1974</v>
      </c>
      <c r="F910" s="16" t="s">
        <v>75</v>
      </c>
      <c r="G910" s="66" t="s">
        <v>2833</v>
      </c>
      <c r="H910" t="s">
        <v>17</v>
      </c>
      <c r="I910"/>
      <c r="L910" t="s">
        <v>2834</v>
      </c>
      <c r="M910" t="s">
        <v>2835</v>
      </c>
      <c r="N910" t="s">
        <v>2836</v>
      </c>
    </row>
    <row r="911" spans="1:14" x14ac:dyDescent="0.2">
      <c r="A911" s="1">
        <f t="shared" si="40"/>
        <v>821</v>
      </c>
      <c r="B911" s="16" t="s">
        <v>365</v>
      </c>
      <c r="C911" s="16" t="s">
        <v>3037</v>
      </c>
      <c r="D911">
        <v>1985</v>
      </c>
      <c r="F911"/>
      <c r="I911" s="16" t="s">
        <v>632</v>
      </c>
      <c r="M911" t="s">
        <v>3038</v>
      </c>
      <c r="N911" t="s">
        <v>3039</v>
      </c>
    </row>
    <row r="912" spans="1:14" x14ac:dyDescent="0.2">
      <c r="A912" s="1">
        <f t="shared" si="40"/>
        <v>822</v>
      </c>
      <c r="B912" s="16" t="s">
        <v>4473</v>
      </c>
      <c r="C912" s="16" t="s">
        <v>4474</v>
      </c>
      <c r="D912">
        <v>1983</v>
      </c>
      <c r="F912" s="16" t="s">
        <v>1932</v>
      </c>
      <c r="H912" t="s">
        <v>64</v>
      </c>
      <c r="I912" s="16" t="s">
        <v>18</v>
      </c>
    </row>
    <row r="913" spans="1:13" x14ac:dyDescent="0.2">
      <c r="A913" s="1">
        <f t="shared" si="40"/>
        <v>823</v>
      </c>
      <c r="B913" s="16" t="s">
        <v>4473</v>
      </c>
      <c r="C913" s="16" t="s">
        <v>4474</v>
      </c>
      <c r="D913">
        <v>1983</v>
      </c>
      <c r="F913" s="16" t="s">
        <v>1932</v>
      </c>
      <c r="H913" t="s">
        <v>64</v>
      </c>
      <c r="I913" s="16" t="s">
        <v>3829</v>
      </c>
    </row>
    <row r="914" spans="1:13" x14ac:dyDescent="0.2">
      <c r="A914" s="1">
        <f t="shared" si="40"/>
        <v>824</v>
      </c>
      <c r="B914" s="16" t="s">
        <v>4473</v>
      </c>
      <c r="C914" s="16" t="s">
        <v>4474</v>
      </c>
      <c r="D914">
        <v>1983</v>
      </c>
      <c r="F914"/>
      <c r="I914"/>
      <c r="L914" t="s">
        <v>5082</v>
      </c>
    </row>
    <row r="915" spans="1:13" x14ac:dyDescent="0.2">
      <c r="A915" s="1">
        <f t="shared" si="40"/>
        <v>825</v>
      </c>
      <c r="B915" s="16" t="s">
        <v>4473</v>
      </c>
      <c r="C915" s="16" t="s">
        <v>4559</v>
      </c>
      <c r="D915">
        <v>1982</v>
      </c>
      <c r="F915" s="16" t="s">
        <v>41</v>
      </c>
      <c r="I915"/>
    </row>
    <row r="916" spans="1:13" x14ac:dyDescent="0.2">
      <c r="A916" s="1">
        <f t="shared" si="40"/>
        <v>826</v>
      </c>
      <c r="B916" s="16" t="s">
        <v>4473</v>
      </c>
      <c r="C916" s="16" t="s">
        <v>4559</v>
      </c>
      <c r="D916">
        <v>1982</v>
      </c>
      <c r="F916"/>
      <c r="H916" t="s">
        <v>64</v>
      </c>
      <c r="I916" s="16" t="s">
        <v>3829</v>
      </c>
      <c r="J916" t="s">
        <v>4560</v>
      </c>
    </row>
    <row r="917" spans="1:13" x14ac:dyDescent="0.2">
      <c r="A917" s="1">
        <f t="shared" si="40"/>
        <v>827</v>
      </c>
      <c r="B917" s="130" t="s">
        <v>4473</v>
      </c>
      <c r="C917" s="16" t="s">
        <v>229</v>
      </c>
      <c r="D917">
        <v>1978</v>
      </c>
      <c r="F917"/>
      <c r="I917" s="16" t="s">
        <v>5102</v>
      </c>
      <c r="L917" t="s">
        <v>5113</v>
      </c>
    </row>
    <row r="918" spans="1:13" x14ac:dyDescent="0.2">
      <c r="A918" s="1">
        <f t="shared" si="40"/>
        <v>828</v>
      </c>
      <c r="B918" s="130" t="s">
        <v>4473</v>
      </c>
      <c r="C918" s="16" t="s">
        <v>5114</v>
      </c>
      <c r="D918">
        <v>1980</v>
      </c>
      <c r="F918"/>
      <c r="I918" s="16" t="s">
        <v>5115</v>
      </c>
      <c r="L918" t="s">
        <v>5116</v>
      </c>
    </row>
    <row r="919" spans="1:13" x14ac:dyDescent="0.2">
      <c r="A919" s="1">
        <f t="shared" si="40"/>
        <v>829</v>
      </c>
      <c r="B919" s="16" t="s">
        <v>2413</v>
      </c>
      <c r="C919" s="16" t="s">
        <v>3014</v>
      </c>
      <c r="D919" s="2">
        <v>1980</v>
      </c>
      <c r="F919" s="16"/>
      <c r="G919" s="148"/>
      <c r="I919"/>
    </row>
    <row r="920" spans="1:13" x14ac:dyDescent="0.2">
      <c r="A920" s="1">
        <f t="shared" si="40"/>
        <v>830</v>
      </c>
      <c r="B920" s="16" t="s">
        <v>2413</v>
      </c>
      <c r="C920" s="16" t="s">
        <v>3015</v>
      </c>
      <c r="D920" s="2">
        <v>1981</v>
      </c>
      <c r="F920" s="16"/>
      <c r="G920" s="148"/>
      <c r="I920"/>
    </row>
    <row r="921" spans="1:13" x14ac:dyDescent="0.2">
      <c r="A921" s="1">
        <f t="shared" si="40"/>
        <v>831</v>
      </c>
      <c r="B921" s="16" t="s">
        <v>2413</v>
      </c>
      <c r="C921" s="16" t="s">
        <v>2414</v>
      </c>
      <c r="F921"/>
      <c r="H921" t="s">
        <v>32</v>
      </c>
      <c r="I921" s="16" t="s">
        <v>18</v>
      </c>
      <c r="L921" t="s">
        <v>2415</v>
      </c>
    </row>
    <row r="922" spans="1:13" x14ac:dyDescent="0.2">
      <c r="A922" s="1">
        <f t="shared" si="40"/>
        <v>832</v>
      </c>
      <c r="B922" s="128" t="s">
        <v>369</v>
      </c>
      <c r="C922" s="23">
        <v>3</v>
      </c>
      <c r="D922">
        <v>1971</v>
      </c>
      <c r="F922" s="16" t="s">
        <v>30</v>
      </c>
      <c r="G922" s="16" t="s">
        <v>1981</v>
      </c>
      <c r="H922" t="s">
        <v>32</v>
      </c>
      <c r="I922"/>
      <c r="J922" t="s">
        <v>647</v>
      </c>
      <c r="L922" t="s">
        <v>1982</v>
      </c>
      <c r="M922" t="s">
        <v>1983</v>
      </c>
    </row>
    <row r="923" spans="1:13" x14ac:dyDescent="0.2">
      <c r="A923" s="1">
        <f t="shared" si="40"/>
        <v>833</v>
      </c>
      <c r="B923" s="16" t="s">
        <v>369</v>
      </c>
      <c r="C923" s="16" t="s">
        <v>4475</v>
      </c>
      <c r="D923">
        <v>1970</v>
      </c>
      <c r="F923" s="16" t="s">
        <v>30</v>
      </c>
      <c r="G923" s="16" t="s">
        <v>4476</v>
      </c>
      <c r="H923" t="s">
        <v>32</v>
      </c>
      <c r="I923" s="16" t="s">
        <v>900</v>
      </c>
    </row>
    <row r="924" spans="1:13" x14ac:dyDescent="0.2">
      <c r="A924" s="1">
        <f t="shared" si="40"/>
        <v>834</v>
      </c>
      <c r="B924" s="16" t="s">
        <v>369</v>
      </c>
      <c r="C924" s="16" t="s">
        <v>4475</v>
      </c>
      <c r="D924">
        <v>1970</v>
      </c>
      <c r="F924" s="16" t="s">
        <v>30</v>
      </c>
      <c r="G924" t="s">
        <v>4561</v>
      </c>
      <c r="H924" t="s">
        <v>32</v>
      </c>
      <c r="I924" s="16" t="s">
        <v>3833</v>
      </c>
      <c r="J924" t="s">
        <v>4563</v>
      </c>
    </row>
    <row r="925" spans="1:13" x14ac:dyDescent="0.2">
      <c r="A925" s="1">
        <f t="shared" si="40"/>
        <v>835</v>
      </c>
      <c r="B925" s="16" t="s">
        <v>369</v>
      </c>
      <c r="C925" s="16" t="s">
        <v>4118</v>
      </c>
      <c r="D925">
        <v>1971</v>
      </c>
      <c r="F925" s="16" t="s">
        <v>30</v>
      </c>
      <c r="G925" t="s">
        <v>4119</v>
      </c>
      <c r="H925" t="s">
        <v>194</v>
      </c>
      <c r="I925" s="16" t="s">
        <v>2394</v>
      </c>
      <c r="M925" t="s">
        <v>4120</v>
      </c>
    </row>
    <row r="926" spans="1:13" x14ac:dyDescent="0.2">
      <c r="A926" s="1">
        <f t="shared" si="40"/>
        <v>836</v>
      </c>
      <c r="B926" s="16" t="s">
        <v>369</v>
      </c>
      <c r="C926" s="16" t="s">
        <v>4121</v>
      </c>
      <c r="D926">
        <v>1978</v>
      </c>
      <c r="F926" s="16" t="s">
        <v>30</v>
      </c>
      <c r="G926" s="16" t="s">
        <v>4122</v>
      </c>
      <c r="H926" t="s">
        <v>32</v>
      </c>
      <c r="I926" s="16" t="s">
        <v>18</v>
      </c>
    </row>
    <row r="927" spans="1:13" x14ac:dyDescent="0.2">
      <c r="A927" s="1">
        <f t="shared" si="40"/>
        <v>837</v>
      </c>
      <c r="B927" s="16" t="s">
        <v>369</v>
      </c>
      <c r="C927" s="16" t="s">
        <v>4121</v>
      </c>
      <c r="D927">
        <v>1978</v>
      </c>
      <c r="F927" s="16" t="s">
        <v>30</v>
      </c>
      <c r="G927" s="16" t="s">
        <v>4122</v>
      </c>
      <c r="H927" t="s">
        <v>32</v>
      </c>
      <c r="I927" s="16" t="s">
        <v>955</v>
      </c>
    </row>
    <row r="928" spans="1:13" x14ac:dyDescent="0.2">
      <c r="A928" s="1">
        <f t="shared" si="40"/>
        <v>838</v>
      </c>
      <c r="B928" s="16" t="s">
        <v>369</v>
      </c>
      <c r="C928" s="16" t="s">
        <v>3577</v>
      </c>
      <c r="D928">
        <v>1979</v>
      </c>
      <c r="F928" s="16" t="s">
        <v>30</v>
      </c>
      <c r="G928" s="16" t="s">
        <v>3578</v>
      </c>
      <c r="H928" t="s">
        <v>32</v>
      </c>
      <c r="I928" s="16" t="s">
        <v>3579</v>
      </c>
      <c r="J928" t="s">
        <v>3580</v>
      </c>
      <c r="L928" t="s">
        <v>3581</v>
      </c>
    </row>
    <row r="929" spans="1:14" x14ac:dyDescent="0.2">
      <c r="A929" s="1">
        <f t="shared" si="40"/>
        <v>839</v>
      </c>
      <c r="B929" s="128" t="s">
        <v>369</v>
      </c>
      <c r="C929" s="16" t="s">
        <v>1885</v>
      </c>
      <c r="D929" s="2">
        <v>1977</v>
      </c>
      <c r="F929" s="16" t="s">
        <v>30</v>
      </c>
      <c r="G929" s="16" t="s">
        <v>1886</v>
      </c>
      <c r="H929" s="2" t="s">
        <v>32</v>
      </c>
      <c r="I929" s="16" t="s">
        <v>955</v>
      </c>
      <c r="J929" t="s">
        <v>1887</v>
      </c>
      <c r="L929" t="s">
        <v>1888</v>
      </c>
      <c r="M929" t="s">
        <v>1889</v>
      </c>
    </row>
    <row r="930" spans="1:14" x14ac:dyDescent="0.2">
      <c r="A930" s="1">
        <f t="shared" si="40"/>
        <v>840</v>
      </c>
      <c r="B930" s="16" t="s">
        <v>369</v>
      </c>
      <c r="C930" s="16" t="s">
        <v>1885</v>
      </c>
      <c r="D930">
        <v>1977</v>
      </c>
      <c r="F930" s="16" t="s">
        <v>30</v>
      </c>
      <c r="G930" t="s">
        <v>1886</v>
      </c>
      <c r="H930" t="s">
        <v>17</v>
      </c>
      <c r="I930" s="16" t="s">
        <v>632</v>
      </c>
    </row>
    <row r="931" spans="1:14" x14ac:dyDescent="0.2">
      <c r="A931" s="1">
        <f t="shared" si="40"/>
        <v>841</v>
      </c>
      <c r="B931" s="16" t="s">
        <v>369</v>
      </c>
      <c r="C931" s="16" t="s">
        <v>229</v>
      </c>
      <c r="D931">
        <v>1969</v>
      </c>
      <c r="F931" s="16" t="s">
        <v>30</v>
      </c>
      <c r="G931" t="s">
        <v>4561</v>
      </c>
      <c r="H931" t="s">
        <v>32</v>
      </c>
      <c r="I931" s="16" t="s">
        <v>4380</v>
      </c>
      <c r="J931" t="s">
        <v>4562</v>
      </c>
    </row>
    <row r="932" spans="1:14" ht="15" x14ac:dyDescent="0.25">
      <c r="A932" s="1">
        <f t="shared" si="40"/>
        <v>842</v>
      </c>
      <c r="B932" s="16" t="s">
        <v>369</v>
      </c>
      <c r="C932" s="33" t="s">
        <v>4028</v>
      </c>
      <c r="D932" s="20">
        <v>1988</v>
      </c>
      <c r="F932" s="126" t="s">
        <v>30</v>
      </c>
      <c r="G932" s="64" t="s">
        <v>748</v>
      </c>
      <c r="H932" s="47" t="s">
        <v>32</v>
      </c>
      <c r="I932" s="126" t="s">
        <v>439</v>
      </c>
      <c r="J932" s="47" t="s">
        <v>749</v>
      </c>
      <c r="L932" s="36" t="s">
        <v>750</v>
      </c>
      <c r="M932" t="s">
        <v>4029</v>
      </c>
      <c r="N932" t="s">
        <v>4030</v>
      </c>
    </row>
    <row r="933" spans="1:14" x14ac:dyDescent="0.2">
      <c r="A933" s="1">
        <f t="shared" si="40"/>
        <v>843</v>
      </c>
      <c r="B933" s="16" t="s">
        <v>369</v>
      </c>
      <c r="C933" s="16" t="s">
        <v>4477</v>
      </c>
      <c r="D933">
        <v>1981</v>
      </c>
      <c r="F933" s="16" t="s">
        <v>4478</v>
      </c>
      <c r="G933" s="16" t="s">
        <v>4479</v>
      </c>
      <c r="I933" s="16" t="s">
        <v>4480</v>
      </c>
      <c r="J933" t="s">
        <v>1259</v>
      </c>
    </row>
    <row r="934" spans="1:14" x14ac:dyDescent="0.2">
      <c r="A934" s="1">
        <f t="shared" si="40"/>
        <v>844</v>
      </c>
      <c r="B934" s="128" t="s">
        <v>1823</v>
      </c>
      <c r="C934" s="16" t="s">
        <v>1824</v>
      </c>
      <c r="D934">
        <v>1977</v>
      </c>
      <c r="F934" s="16"/>
      <c r="G934" s="16"/>
      <c r="I934"/>
      <c r="L934" t="s">
        <v>1825</v>
      </c>
    </row>
    <row r="935" spans="1:14" x14ac:dyDescent="0.2">
      <c r="A935" s="1">
        <f t="shared" si="40"/>
        <v>845</v>
      </c>
      <c r="B935" s="130" t="s">
        <v>5117</v>
      </c>
      <c r="C935" s="16" t="s">
        <v>5118</v>
      </c>
      <c r="D935">
        <v>1981</v>
      </c>
      <c r="F935"/>
      <c r="I935"/>
      <c r="L935" t="s">
        <v>5119</v>
      </c>
    </row>
    <row r="936" spans="1:14" x14ac:dyDescent="0.2">
      <c r="A936" s="1">
        <f t="shared" si="40"/>
        <v>846</v>
      </c>
      <c r="B936" s="16" t="s">
        <v>3320</v>
      </c>
      <c r="C936" s="16" t="s">
        <v>4937</v>
      </c>
      <c r="D936">
        <v>1980</v>
      </c>
      <c r="F936"/>
      <c r="I936"/>
      <c r="J936" t="s">
        <v>4936</v>
      </c>
    </row>
    <row r="937" spans="1:14" x14ac:dyDescent="0.2">
      <c r="A937" s="1">
        <f t="shared" si="40"/>
        <v>847</v>
      </c>
      <c r="B937" s="16" t="s">
        <v>3320</v>
      </c>
      <c r="C937" s="16" t="s">
        <v>4564</v>
      </c>
      <c r="D937">
        <v>1990</v>
      </c>
      <c r="F937" s="16" t="s">
        <v>75</v>
      </c>
      <c r="G937" s="16" t="s">
        <v>4565</v>
      </c>
      <c r="H937" t="s">
        <v>64</v>
      </c>
      <c r="I937" s="16" t="s">
        <v>4554</v>
      </c>
      <c r="J937" t="s">
        <v>1259</v>
      </c>
    </row>
    <row r="938" spans="1:14" x14ac:dyDescent="0.2">
      <c r="A938" s="1">
        <f t="shared" si="40"/>
        <v>848</v>
      </c>
      <c r="B938" s="16" t="s">
        <v>3320</v>
      </c>
      <c r="C938" s="16" t="s">
        <v>4933</v>
      </c>
      <c r="D938">
        <v>1974</v>
      </c>
      <c r="F938"/>
      <c r="I938"/>
    </row>
    <row r="939" spans="1:14" x14ac:dyDescent="0.2">
      <c r="A939" s="1">
        <f t="shared" si="40"/>
        <v>849</v>
      </c>
      <c r="B939" s="16" t="s">
        <v>3320</v>
      </c>
      <c r="C939" s="16" t="s">
        <v>4934</v>
      </c>
      <c r="D939">
        <v>1975</v>
      </c>
      <c r="F939"/>
      <c r="I939"/>
    </row>
    <row r="940" spans="1:14" x14ac:dyDescent="0.2">
      <c r="A940" s="1">
        <f t="shared" si="40"/>
        <v>850</v>
      </c>
      <c r="B940" s="16" t="s">
        <v>3320</v>
      </c>
      <c r="C940" s="16" t="s">
        <v>3321</v>
      </c>
      <c r="D940">
        <v>1984</v>
      </c>
      <c r="F940" s="16" t="s">
        <v>145</v>
      </c>
      <c r="G940" t="s">
        <v>3322</v>
      </c>
      <c r="H940" t="s">
        <v>64</v>
      </c>
      <c r="I940" s="16" t="s">
        <v>18</v>
      </c>
      <c r="J940" t="s">
        <v>3323</v>
      </c>
      <c r="L940" t="s">
        <v>3324</v>
      </c>
      <c r="M940" t="s">
        <v>3325</v>
      </c>
      <c r="N940" t="s">
        <v>3326</v>
      </c>
    </row>
    <row r="941" spans="1:14" x14ac:dyDescent="0.2">
      <c r="A941" s="1">
        <f t="shared" si="40"/>
        <v>851</v>
      </c>
      <c r="B941" s="16" t="s">
        <v>3320</v>
      </c>
      <c r="C941" s="16" t="s">
        <v>4935</v>
      </c>
      <c r="D941">
        <v>1979</v>
      </c>
      <c r="F941"/>
      <c r="I941"/>
      <c r="J941" t="s">
        <v>4936</v>
      </c>
    </row>
    <row r="942" spans="1:14" x14ac:dyDescent="0.2">
      <c r="A942" s="1">
        <f t="shared" si="40"/>
        <v>852</v>
      </c>
      <c r="B942" s="16" t="s">
        <v>3320</v>
      </c>
      <c r="C942" s="16" t="s">
        <v>3582</v>
      </c>
      <c r="D942">
        <v>1985</v>
      </c>
      <c r="F942" s="16" t="s">
        <v>80</v>
      </c>
      <c r="G942" s="16" t="s">
        <v>3583</v>
      </c>
      <c r="H942" t="s">
        <v>64</v>
      </c>
      <c r="I942" s="16" t="s">
        <v>18</v>
      </c>
      <c r="J942" t="s">
        <v>3584</v>
      </c>
      <c r="L942" t="s">
        <v>3585</v>
      </c>
      <c r="M942" t="s">
        <v>3586</v>
      </c>
      <c r="N942" t="s">
        <v>3587</v>
      </c>
    </row>
    <row r="943" spans="1:14" x14ac:dyDescent="0.2">
      <c r="A943" s="1">
        <f t="shared" si="40"/>
        <v>853</v>
      </c>
      <c r="B943" s="16" t="s">
        <v>3320</v>
      </c>
      <c r="C943" s="16" t="s">
        <v>4216</v>
      </c>
      <c r="D943">
        <v>1985</v>
      </c>
      <c r="F943"/>
      <c r="I943" s="16" t="s">
        <v>4217</v>
      </c>
    </row>
    <row r="944" spans="1:14" x14ac:dyDescent="0.2">
      <c r="A944"/>
      <c r="B944" s="104" t="s">
        <v>3224</v>
      </c>
      <c r="C944" s="16" t="s">
        <v>4362</v>
      </c>
      <c r="F944"/>
      <c r="I944"/>
    </row>
    <row r="945" spans="1:14" x14ac:dyDescent="0.2">
      <c r="A945"/>
      <c r="B945" s="104" t="s">
        <v>3224</v>
      </c>
      <c r="C945" s="16" t="s">
        <v>3225</v>
      </c>
      <c r="F945"/>
      <c r="I945"/>
    </row>
    <row r="946" spans="1:14" x14ac:dyDescent="0.2">
      <c r="A946" s="1">
        <f>A943+1</f>
        <v>854</v>
      </c>
      <c r="B946" s="16" t="s">
        <v>1034</v>
      </c>
      <c r="C946" s="16" t="s">
        <v>1035</v>
      </c>
      <c r="D946">
        <v>1988</v>
      </c>
      <c r="F946" s="16" t="s">
        <v>1036</v>
      </c>
      <c r="G946" s="16" t="s">
        <v>1037</v>
      </c>
      <c r="H946" t="s">
        <v>123</v>
      </c>
      <c r="I946"/>
      <c r="L946" t="s">
        <v>1038</v>
      </c>
      <c r="M946" t="s">
        <v>1039</v>
      </c>
    </row>
    <row r="947" spans="1:14" x14ac:dyDescent="0.2">
      <c r="A947" s="1">
        <f t="shared" ref="A947:A969" si="41">A946+1</f>
        <v>855</v>
      </c>
      <c r="B947" s="16" t="s">
        <v>386</v>
      </c>
      <c r="C947" s="16" t="s">
        <v>387</v>
      </c>
      <c r="D947">
        <v>1982</v>
      </c>
      <c r="F947" s="16" t="s">
        <v>1437</v>
      </c>
      <c r="G947" t="s">
        <v>3327</v>
      </c>
      <c r="H947" t="s">
        <v>32</v>
      </c>
      <c r="I947" s="16" t="s">
        <v>921</v>
      </c>
      <c r="J947" t="s">
        <v>3328</v>
      </c>
      <c r="L947" t="s">
        <v>390</v>
      </c>
    </row>
    <row r="948" spans="1:14" x14ac:dyDescent="0.2">
      <c r="A948" s="1">
        <f t="shared" si="41"/>
        <v>856</v>
      </c>
      <c r="B948" s="16" t="s">
        <v>391</v>
      </c>
      <c r="C948" s="16" t="s">
        <v>4566</v>
      </c>
      <c r="D948">
        <v>1987</v>
      </c>
      <c r="F948"/>
      <c r="I948"/>
    </row>
    <row r="949" spans="1:14" x14ac:dyDescent="0.2">
      <c r="A949" s="1">
        <f t="shared" si="41"/>
        <v>857</v>
      </c>
      <c r="B949" s="16" t="s">
        <v>391</v>
      </c>
      <c r="C949" s="16" t="s">
        <v>4031</v>
      </c>
      <c r="D949">
        <v>1982</v>
      </c>
      <c r="F949" s="16" t="s">
        <v>4013</v>
      </c>
      <c r="G949" t="s">
        <v>4032</v>
      </c>
      <c r="H949" t="s">
        <v>899</v>
      </c>
      <c r="I949" s="16" t="s">
        <v>921</v>
      </c>
      <c r="J949" t="s">
        <v>3925</v>
      </c>
      <c r="L949" t="s">
        <v>4033</v>
      </c>
      <c r="M949" t="s">
        <v>4034</v>
      </c>
    </row>
    <row r="950" spans="1:14" x14ac:dyDescent="0.2">
      <c r="A950" s="1">
        <f t="shared" si="41"/>
        <v>858</v>
      </c>
      <c r="B950" s="16" t="s">
        <v>391</v>
      </c>
      <c r="C950" s="16" t="s">
        <v>1267</v>
      </c>
      <c r="D950">
        <v>1981</v>
      </c>
      <c r="F950" s="16" t="s">
        <v>675</v>
      </c>
      <c r="G950" s="71" t="s">
        <v>1268</v>
      </c>
      <c r="H950" t="s">
        <v>1269</v>
      </c>
      <c r="I950" s="16" t="s">
        <v>921</v>
      </c>
    </row>
    <row r="951" spans="1:14" x14ac:dyDescent="0.2">
      <c r="A951" s="1">
        <f t="shared" si="41"/>
        <v>859</v>
      </c>
      <c r="B951" s="130" t="s">
        <v>391</v>
      </c>
      <c r="C951" s="16" t="s">
        <v>5127</v>
      </c>
      <c r="D951">
        <v>1989</v>
      </c>
      <c r="F951"/>
      <c r="I951" s="16" t="s">
        <v>632</v>
      </c>
      <c r="J951" t="s">
        <v>1851</v>
      </c>
      <c r="L951" t="s">
        <v>5128</v>
      </c>
    </row>
    <row r="952" spans="1:14" x14ac:dyDescent="0.2">
      <c r="A952" s="1">
        <f t="shared" si="41"/>
        <v>860</v>
      </c>
      <c r="B952" s="16" t="s">
        <v>1593</v>
      </c>
      <c r="C952" s="16" t="s">
        <v>2418</v>
      </c>
      <c r="D952">
        <v>1987</v>
      </c>
      <c r="F952"/>
      <c r="H952" t="s">
        <v>64</v>
      </c>
      <c r="I952" s="16" t="s">
        <v>1805</v>
      </c>
    </row>
    <row r="953" spans="1:14" x14ac:dyDescent="0.2">
      <c r="A953" s="1">
        <f t="shared" si="41"/>
        <v>861</v>
      </c>
      <c r="B953" s="16" t="s">
        <v>1593</v>
      </c>
      <c r="C953" s="16" t="s">
        <v>5194</v>
      </c>
      <c r="D953" s="2">
        <v>1975</v>
      </c>
      <c r="F953" s="16"/>
      <c r="G953" s="2"/>
      <c r="H953" s="2" t="s">
        <v>64</v>
      </c>
      <c r="I953" s="16"/>
      <c r="L953" s="2" t="s">
        <v>5195</v>
      </c>
      <c r="M953" s="2"/>
    </row>
    <row r="954" spans="1:14" x14ac:dyDescent="0.2">
      <c r="A954" s="1">
        <f t="shared" si="41"/>
        <v>862</v>
      </c>
      <c r="B954" s="16" t="s">
        <v>1593</v>
      </c>
      <c r="C954" s="16" t="s">
        <v>1594</v>
      </c>
      <c r="D954" s="2">
        <v>1974</v>
      </c>
      <c r="F954" s="16"/>
      <c r="I954"/>
    </row>
    <row r="955" spans="1:14" x14ac:dyDescent="0.2">
      <c r="A955" s="1">
        <f t="shared" si="41"/>
        <v>863</v>
      </c>
      <c r="B955" s="16" t="s">
        <v>1593</v>
      </c>
      <c r="C955" s="16" t="s">
        <v>2072</v>
      </c>
      <c r="D955" s="2">
        <v>1974</v>
      </c>
      <c r="F955" s="16" t="s">
        <v>41</v>
      </c>
      <c r="G955" s="73" t="s">
        <v>2073</v>
      </c>
      <c r="H955" s="2"/>
      <c r="I955" s="16" t="s">
        <v>955</v>
      </c>
      <c r="J955" t="s">
        <v>2074</v>
      </c>
      <c r="L955" t="s">
        <v>2075</v>
      </c>
    </row>
    <row r="956" spans="1:14" x14ac:dyDescent="0.2">
      <c r="A956" s="1">
        <f t="shared" si="41"/>
        <v>864</v>
      </c>
      <c r="B956" s="16" t="s">
        <v>1593</v>
      </c>
      <c r="C956" s="16" t="s">
        <v>4938</v>
      </c>
      <c r="D956">
        <v>1974</v>
      </c>
      <c r="F956"/>
      <c r="I956" s="16" t="s">
        <v>1029</v>
      </c>
      <c r="J956" t="s">
        <v>4939</v>
      </c>
    </row>
    <row r="957" spans="1:14" x14ac:dyDescent="0.2">
      <c r="A957" s="1">
        <f t="shared" si="41"/>
        <v>865</v>
      </c>
      <c r="B957" s="16" t="s">
        <v>1593</v>
      </c>
      <c r="C957" s="16" t="s">
        <v>5196</v>
      </c>
      <c r="D957" s="2" t="s">
        <v>5197</v>
      </c>
      <c r="F957" s="16"/>
      <c r="G957" s="2"/>
      <c r="H957" s="2" t="s">
        <v>64</v>
      </c>
      <c r="I957" s="16"/>
      <c r="L957" s="2" t="s">
        <v>5198</v>
      </c>
      <c r="M957" s="2" t="s">
        <v>5199</v>
      </c>
    </row>
    <row r="958" spans="1:14" x14ac:dyDescent="0.2">
      <c r="A958" s="1">
        <f t="shared" si="41"/>
        <v>866</v>
      </c>
      <c r="B958" s="16" t="s">
        <v>1593</v>
      </c>
      <c r="C958" s="16" t="s">
        <v>2416</v>
      </c>
      <c r="D958">
        <v>1972</v>
      </c>
      <c r="F958"/>
      <c r="H958" t="s">
        <v>646</v>
      </c>
      <c r="I958" s="16" t="s">
        <v>2417</v>
      </c>
    </row>
    <row r="959" spans="1:14" x14ac:dyDescent="0.2">
      <c r="A959" s="1">
        <f t="shared" si="41"/>
        <v>867</v>
      </c>
      <c r="B959" s="16" t="s">
        <v>1593</v>
      </c>
      <c r="C959" s="16" t="s">
        <v>5385</v>
      </c>
      <c r="D959">
        <v>1973</v>
      </c>
      <c r="F959" s="16" t="s">
        <v>5386</v>
      </c>
      <c r="G959" s="71" t="s">
        <v>5387</v>
      </c>
      <c r="H959" t="s">
        <v>64</v>
      </c>
      <c r="I959" s="16" t="s">
        <v>5388</v>
      </c>
      <c r="J959" t="s">
        <v>5389</v>
      </c>
      <c r="L959" t="s">
        <v>1691</v>
      </c>
      <c r="M959" t="s">
        <v>5390</v>
      </c>
    </row>
    <row r="960" spans="1:14" x14ac:dyDescent="0.2">
      <c r="A960" s="1">
        <f t="shared" si="41"/>
        <v>868</v>
      </c>
      <c r="B960" s="128" t="s">
        <v>1593</v>
      </c>
      <c r="C960" s="16" t="s">
        <v>1689</v>
      </c>
      <c r="D960" s="2">
        <v>1973</v>
      </c>
      <c r="F960" s="16" t="s">
        <v>41</v>
      </c>
      <c r="G960" s="16" t="s">
        <v>1690</v>
      </c>
      <c r="H960" t="s">
        <v>17</v>
      </c>
      <c r="I960" s="16" t="s">
        <v>921</v>
      </c>
      <c r="J960" t="s">
        <v>647</v>
      </c>
      <c r="L960" t="s">
        <v>1691</v>
      </c>
      <c r="M960" t="s">
        <v>1692</v>
      </c>
      <c r="N960" t="s">
        <v>1693</v>
      </c>
    </row>
    <row r="961" spans="1:14" x14ac:dyDescent="0.2">
      <c r="A961" s="1">
        <f t="shared" si="41"/>
        <v>869</v>
      </c>
      <c r="B961" s="128" t="s">
        <v>1593</v>
      </c>
      <c r="C961" s="16" t="s">
        <v>1694</v>
      </c>
      <c r="D961" s="2">
        <v>1972</v>
      </c>
      <c r="F961" s="16" t="s">
        <v>41</v>
      </c>
      <c r="G961" s="16" t="s">
        <v>1695</v>
      </c>
      <c r="H961" t="s">
        <v>1696</v>
      </c>
      <c r="I961" s="16" t="s">
        <v>1697</v>
      </c>
      <c r="J961" t="s">
        <v>1698</v>
      </c>
      <c r="L961" t="s">
        <v>1699</v>
      </c>
    </row>
    <row r="962" spans="1:14" x14ac:dyDescent="0.2">
      <c r="A962" s="1">
        <f t="shared" si="41"/>
        <v>870</v>
      </c>
      <c r="B962" s="16" t="s">
        <v>1593</v>
      </c>
      <c r="C962" s="16" t="s">
        <v>1694</v>
      </c>
      <c r="D962">
        <v>1972</v>
      </c>
      <c r="F962" s="16" t="s">
        <v>41</v>
      </c>
      <c r="G962" s="71" t="s">
        <v>4387</v>
      </c>
      <c r="H962" t="s">
        <v>123</v>
      </c>
      <c r="I962" s="16" t="s">
        <v>4217</v>
      </c>
    </row>
    <row r="963" spans="1:14" x14ac:dyDescent="0.2">
      <c r="A963" s="1">
        <f t="shared" si="41"/>
        <v>871</v>
      </c>
      <c r="B963" s="16" t="s">
        <v>1593</v>
      </c>
      <c r="C963" s="16" t="s">
        <v>3588</v>
      </c>
      <c r="D963">
        <v>1983</v>
      </c>
      <c r="F963" s="16" t="s">
        <v>41</v>
      </c>
      <c r="G963" s="16" t="s">
        <v>3589</v>
      </c>
      <c r="H963" t="s">
        <v>64</v>
      </c>
      <c r="I963" s="16" t="s">
        <v>18</v>
      </c>
      <c r="J963" t="s">
        <v>913</v>
      </c>
      <c r="L963" t="s">
        <v>3590</v>
      </c>
      <c r="M963" t="s">
        <v>3591</v>
      </c>
      <c r="N963" t="s">
        <v>3592</v>
      </c>
    </row>
    <row r="964" spans="1:14" x14ac:dyDescent="0.2">
      <c r="A964" s="1">
        <f t="shared" si="41"/>
        <v>872</v>
      </c>
      <c r="B964" s="128" t="s">
        <v>1593</v>
      </c>
      <c r="C964" s="16" t="s">
        <v>1792</v>
      </c>
      <c r="D964">
        <v>1972</v>
      </c>
      <c r="F964" s="16" t="s">
        <v>41</v>
      </c>
      <c r="G964" s="16" t="s">
        <v>1793</v>
      </c>
      <c r="H964" t="s">
        <v>17</v>
      </c>
      <c r="I964" s="16" t="s">
        <v>1794</v>
      </c>
      <c r="L964" t="s">
        <v>1795</v>
      </c>
      <c r="M964" t="s">
        <v>1796</v>
      </c>
      <c r="N964" t="s">
        <v>1797</v>
      </c>
    </row>
    <row r="965" spans="1:14" x14ac:dyDescent="0.2">
      <c r="A965" s="1">
        <f t="shared" si="41"/>
        <v>873</v>
      </c>
      <c r="B965" s="128" t="s">
        <v>1593</v>
      </c>
      <c r="C965" s="16" t="s">
        <v>1694</v>
      </c>
      <c r="D965">
        <v>1974</v>
      </c>
      <c r="F965" s="16" t="s">
        <v>41</v>
      </c>
      <c r="G965" s="16" t="s">
        <v>1798</v>
      </c>
      <c r="H965" t="s">
        <v>17</v>
      </c>
      <c r="I965" s="16" t="s">
        <v>1794</v>
      </c>
      <c r="L965" t="s">
        <v>1799</v>
      </c>
      <c r="M965" t="s">
        <v>1800</v>
      </c>
      <c r="N965" t="s">
        <v>1801</v>
      </c>
    </row>
    <row r="966" spans="1:14" x14ac:dyDescent="0.2">
      <c r="A966" s="1">
        <f t="shared" si="41"/>
        <v>874</v>
      </c>
      <c r="B966" s="16" t="s">
        <v>4940</v>
      </c>
      <c r="C966" s="16" t="s">
        <v>4941</v>
      </c>
      <c r="D966">
        <v>1983</v>
      </c>
      <c r="F966"/>
      <c r="I966" s="16" t="s">
        <v>1697</v>
      </c>
      <c r="J966" t="s">
        <v>4942</v>
      </c>
    </row>
    <row r="967" spans="1:14" x14ac:dyDescent="0.2">
      <c r="A967" s="1">
        <f t="shared" si="41"/>
        <v>875</v>
      </c>
      <c r="B967" s="16" t="s">
        <v>5406</v>
      </c>
      <c r="C967" s="16" t="s">
        <v>229</v>
      </c>
      <c r="D967" s="58" t="s">
        <v>5407</v>
      </c>
      <c r="F967"/>
      <c r="I967"/>
      <c r="L967" t="s">
        <v>5408</v>
      </c>
      <c r="M967" t="s">
        <v>5409</v>
      </c>
      <c r="N967" t="s">
        <v>5410</v>
      </c>
    </row>
    <row r="968" spans="1:14" x14ac:dyDescent="0.2">
      <c r="A968" s="1">
        <f t="shared" si="41"/>
        <v>876</v>
      </c>
      <c r="B968" s="16" t="s">
        <v>3875</v>
      </c>
      <c r="C968" s="16" t="s">
        <v>3876</v>
      </c>
      <c r="D968">
        <v>1981</v>
      </c>
      <c r="F968"/>
      <c r="I968"/>
      <c r="J968" s="16"/>
      <c r="L968" t="s">
        <v>3877</v>
      </c>
    </row>
    <row r="969" spans="1:14" x14ac:dyDescent="0.2">
      <c r="A969" s="1">
        <f t="shared" si="41"/>
        <v>877</v>
      </c>
      <c r="B969" s="130" t="s">
        <v>4392</v>
      </c>
      <c r="C969" s="16" t="s">
        <v>4393</v>
      </c>
      <c r="D969">
        <v>1970</v>
      </c>
      <c r="F969"/>
      <c r="H969" t="s">
        <v>32</v>
      </c>
      <c r="I969" s="16" t="s">
        <v>1005</v>
      </c>
      <c r="J969" t="s">
        <v>1851</v>
      </c>
    </row>
    <row r="970" spans="1:14" x14ac:dyDescent="0.2">
      <c r="A970"/>
      <c r="B970" s="104" t="s">
        <v>4878</v>
      </c>
      <c r="C970" s="16" t="s">
        <v>4881</v>
      </c>
      <c r="D970">
        <v>2003</v>
      </c>
      <c r="F970"/>
      <c r="I970"/>
    </row>
    <row r="971" spans="1:14" x14ac:dyDescent="0.2">
      <c r="A971"/>
      <c r="B971" s="104" t="s">
        <v>4878</v>
      </c>
      <c r="C971" s="16" t="s">
        <v>4879</v>
      </c>
      <c r="D971">
        <v>1997</v>
      </c>
      <c r="F971"/>
      <c r="I971"/>
      <c r="L971" t="s">
        <v>4880</v>
      </c>
    </row>
    <row r="972" spans="1:14" x14ac:dyDescent="0.2">
      <c r="A972" s="1">
        <f>A969+1</f>
        <v>878</v>
      </c>
      <c r="B972" s="16" t="s">
        <v>4943</v>
      </c>
      <c r="C972" s="16" t="s">
        <v>4944</v>
      </c>
      <c r="D972">
        <v>1986</v>
      </c>
      <c r="F972"/>
      <c r="I972"/>
    </row>
    <row r="973" spans="1:14" x14ac:dyDescent="0.2">
      <c r="A973" s="1">
        <f t="shared" ref="A973:A994" si="42">A972+1</f>
        <v>879</v>
      </c>
      <c r="B973" s="16" t="s">
        <v>1553</v>
      </c>
      <c r="C973" s="16" t="s">
        <v>1554</v>
      </c>
      <c r="D973">
        <v>1985</v>
      </c>
      <c r="F973"/>
      <c r="G973" t="s">
        <v>1555</v>
      </c>
      <c r="I973"/>
    </row>
    <row r="974" spans="1:14" x14ac:dyDescent="0.2">
      <c r="A974" s="1">
        <f t="shared" si="42"/>
        <v>880</v>
      </c>
      <c r="B974" s="16" t="s">
        <v>1890</v>
      </c>
      <c r="C974" s="16" t="s">
        <v>1891</v>
      </c>
      <c r="D974" s="2">
        <v>1975</v>
      </c>
      <c r="F974" s="16" t="s">
        <v>1892</v>
      </c>
      <c r="G974" s="16" t="s">
        <v>1893</v>
      </c>
      <c r="H974" s="2" t="s">
        <v>17</v>
      </c>
      <c r="I974" s="16" t="s">
        <v>1894</v>
      </c>
      <c r="J974" t="s">
        <v>1895</v>
      </c>
      <c r="L974" t="s">
        <v>1896</v>
      </c>
      <c r="M974" t="s">
        <v>1897</v>
      </c>
      <c r="N974" t="s">
        <v>1898</v>
      </c>
    </row>
    <row r="975" spans="1:14" x14ac:dyDescent="0.2">
      <c r="A975" s="1">
        <f t="shared" si="42"/>
        <v>881</v>
      </c>
      <c r="B975" s="16" t="s">
        <v>1890</v>
      </c>
      <c r="C975" s="16" t="s">
        <v>2419</v>
      </c>
      <c r="D975">
        <v>1976</v>
      </c>
      <c r="F975"/>
      <c r="I975"/>
      <c r="M975" t="s">
        <v>2420</v>
      </c>
      <c r="N975" t="s">
        <v>2421</v>
      </c>
    </row>
    <row r="976" spans="1:14" x14ac:dyDescent="0.2">
      <c r="A976" s="1">
        <f t="shared" si="42"/>
        <v>882</v>
      </c>
      <c r="B976" s="16" t="s">
        <v>1890</v>
      </c>
      <c r="C976" s="16" t="s">
        <v>2422</v>
      </c>
      <c r="D976" s="58" t="s">
        <v>2423</v>
      </c>
      <c r="F976" s="16" t="s">
        <v>2424</v>
      </c>
      <c r="G976" s="16" t="s">
        <v>2425</v>
      </c>
      <c r="H976" t="s">
        <v>646</v>
      </c>
      <c r="I976" s="16" t="s">
        <v>763</v>
      </c>
      <c r="J976" t="s">
        <v>2426</v>
      </c>
    </row>
    <row r="977" spans="1:14" x14ac:dyDescent="0.2">
      <c r="A977" s="1">
        <f t="shared" si="42"/>
        <v>883</v>
      </c>
      <c r="B977" s="16" t="s">
        <v>1890</v>
      </c>
      <c r="C977" s="16" t="s">
        <v>3878</v>
      </c>
      <c r="D977">
        <v>1973</v>
      </c>
      <c r="F977"/>
      <c r="I977" s="16" t="s">
        <v>931</v>
      </c>
      <c r="J977" s="16"/>
    </row>
    <row r="978" spans="1:14" x14ac:dyDescent="0.2">
      <c r="A978" s="1">
        <f t="shared" si="42"/>
        <v>884</v>
      </c>
      <c r="B978" s="16" t="s">
        <v>1890</v>
      </c>
      <c r="C978" s="16" t="s">
        <v>3879</v>
      </c>
      <c r="D978">
        <v>1974</v>
      </c>
      <c r="F978"/>
      <c r="I978" s="16" t="s">
        <v>931</v>
      </c>
      <c r="J978" s="16"/>
    </row>
    <row r="979" spans="1:14" x14ac:dyDescent="0.2">
      <c r="A979" s="1">
        <f t="shared" si="42"/>
        <v>885</v>
      </c>
      <c r="B979" s="128" t="s">
        <v>1802</v>
      </c>
      <c r="C979" s="16" t="s">
        <v>1803</v>
      </c>
      <c r="D979">
        <v>1980</v>
      </c>
      <c r="F979" s="16" t="s">
        <v>133</v>
      </c>
      <c r="G979" s="68" t="s">
        <v>1804</v>
      </c>
      <c r="H979" t="s">
        <v>32</v>
      </c>
      <c r="I979" s="16" t="s">
        <v>1805</v>
      </c>
      <c r="J979" t="s">
        <v>1806</v>
      </c>
      <c r="L979" t="s">
        <v>1807</v>
      </c>
    </row>
    <row r="980" spans="1:14" x14ac:dyDescent="0.2">
      <c r="A980" s="1">
        <f t="shared" si="42"/>
        <v>886</v>
      </c>
      <c r="B980" s="16" t="s">
        <v>409</v>
      </c>
      <c r="C980" s="16" t="s">
        <v>415</v>
      </c>
      <c r="D980" s="2">
        <v>1978</v>
      </c>
      <c r="F980" s="16"/>
      <c r="G980" t="s">
        <v>416</v>
      </c>
      <c r="H980" t="s">
        <v>123</v>
      </c>
      <c r="I980" s="16" t="s">
        <v>1560</v>
      </c>
    </row>
    <row r="981" spans="1:14" x14ac:dyDescent="0.2">
      <c r="A981" s="1">
        <f t="shared" si="42"/>
        <v>887</v>
      </c>
      <c r="B981" s="16" t="s">
        <v>409</v>
      </c>
      <c r="C981" s="16" t="s">
        <v>415</v>
      </c>
      <c r="D981">
        <v>1980</v>
      </c>
      <c r="F981" s="16" t="s">
        <v>357</v>
      </c>
      <c r="G981" s="69" t="s">
        <v>3466</v>
      </c>
      <c r="H981" t="s">
        <v>194</v>
      </c>
      <c r="I981" s="16" t="s">
        <v>958</v>
      </c>
      <c r="J981" t="s">
        <v>959</v>
      </c>
    </row>
    <row r="982" spans="1:14" x14ac:dyDescent="0.2">
      <c r="A982" s="1">
        <f t="shared" si="42"/>
        <v>888</v>
      </c>
      <c r="B982" s="16" t="s">
        <v>409</v>
      </c>
      <c r="C982" s="16" t="s">
        <v>415</v>
      </c>
      <c r="D982">
        <v>1977</v>
      </c>
      <c r="F982"/>
      <c r="H982" t="s">
        <v>123</v>
      </c>
      <c r="I982" s="166" t="s">
        <v>3829</v>
      </c>
      <c r="J982" t="s">
        <v>1851</v>
      </c>
    </row>
    <row r="983" spans="1:14" x14ac:dyDescent="0.2">
      <c r="A983" s="1">
        <f t="shared" si="42"/>
        <v>889</v>
      </c>
      <c r="B983" s="16" t="s">
        <v>409</v>
      </c>
      <c r="C983" s="16" t="s">
        <v>415</v>
      </c>
      <c r="D983">
        <v>1980</v>
      </c>
      <c r="F983"/>
      <c r="H983" t="s">
        <v>123</v>
      </c>
      <c r="I983" s="16" t="s">
        <v>958</v>
      </c>
    </row>
    <row r="984" spans="1:14" x14ac:dyDescent="0.2">
      <c r="A984" s="1">
        <f t="shared" si="42"/>
        <v>890</v>
      </c>
      <c r="B984" s="16" t="s">
        <v>409</v>
      </c>
      <c r="C984" s="16" t="s">
        <v>2419</v>
      </c>
      <c r="D984">
        <v>1978</v>
      </c>
      <c r="F984" s="16" t="s">
        <v>411</v>
      </c>
      <c r="G984" s="69" t="s">
        <v>3465</v>
      </c>
      <c r="H984" t="s">
        <v>194</v>
      </c>
      <c r="I984" s="16" t="s">
        <v>958</v>
      </c>
      <c r="J984" t="s">
        <v>959</v>
      </c>
    </row>
    <row r="985" spans="1:14" x14ac:dyDescent="0.2">
      <c r="A985" s="1">
        <f t="shared" si="42"/>
        <v>891</v>
      </c>
      <c r="B985" s="16" t="s">
        <v>409</v>
      </c>
      <c r="C985" s="16" t="s">
        <v>4707</v>
      </c>
      <c r="D985">
        <v>1978</v>
      </c>
      <c r="F985"/>
      <c r="I985"/>
    </row>
    <row r="986" spans="1:14" x14ac:dyDescent="0.2">
      <c r="A986" s="1">
        <f t="shared" si="42"/>
        <v>892</v>
      </c>
      <c r="B986" s="16" t="s">
        <v>409</v>
      </c>
      <c r="C986" s="16" t="s">
        <v>4706</v>
      </c>
      <c r="D986">
        <v>1974</v>
      </c>
      <c r="F986"/>
      <c r="I986" s="16" t="s">
        <v>931</v>
      </c>
    </row>
    <row r="987" spans="1:14" x14ac:dyDescent="0.2">
      <c r="A987" s="1">
        <f t="shared" si="42"/>
        <v>893</v>
      </c>
      <c r="B987" s="16" t="s">
        <v>409</v>
      </c>
      <c r="C987" s="16" t="s">
        <v>1335</v>
      </c>
      <c r="D987">
        <v>1974</v>
      </c>
      <c r="F987" s="16" t="s">
        <v>1179</v>
      </c>
      <c r="G987" t="s">
        <v>1336</v>
      </c>
      <c r="H987" t="s">
        <v>64</v>
      </c>
      <c r="I987"/>
      <c r="L987" t="s">
        <v>1337</v>
      </c>
      <c r="M987" t="s">
        <v>1338</v>
      </c>
      <c r="N987" t="s">
        <v>1339</v>
      </c>
    </row>
    <row r="988" spans="1:14" x14ac:dyDescent="0.2">
      <c r="A988" s="1">
        <f t="shared" si="42"/>
        <v>894</v>
      </c>
      <c r="B988" s="16" t="s">
        <v>409</v>
      </c>
      <c r="C988" s="16" t="s">
        <v>2427</v>
      </c>
      <c r="D988">
        <v>1976</v>
      </c>
      <c r="F988" s="16" t="s">
        <v>411</v>
      </c>
      <c r="H988" t="s">
        <v>17</v>
      </c>
      <c r="I988" s="16" t="s">
        <v>18</v>
      </c>
      <c r="L988" t="s">
        <v>2428</v>
      </c>
      <c r="M988" t="s">
        <v>2429</v>
      </c>
    </row>
    <row r="989" spans="1:14" x14ac:dyDescent="0.2">
      <c r="A989" s="1">
        <f t="shared" si="42"/>
        <v>895</v>
      </c>
      <c r="B989" s="16" t="s">
        <v>409</v>
      </c>
      <c r="C989" s="16" t="s">
        <v>2427</v>
      </c>
      <c r="D989" t="s">
        <v>2529</v>
      </c>
      <c r="F989" s="16" t="s">
        <v>411</v>
      </c>
      <c r="G989" t="s">
        <v>3928</v>
      </c>
      <c r="H989" t="s">
        <v>17</v>
      </c>
      <c r="I989" s="16" t="s">
        <v>632</v>
      </c>
      <c r="J989" t="s">
        <v>3929</v>
      </c>
      <c r="L989" t="s">
        <v>3930</v>
      </c>
      <c r="M989" t="s">
        <v>3931</v>
      </c>
      <c r="N989" t="s">
        <v>3932</v>
      </c>
    </row>
    <row r="990" spans="1:14" x14ac:dyDescent="0.2">
      <c r="A990" s="1">
        <f t="shared" si="42"/>
        <v>896</v>
      </c>
      <c r="B990" s="130" t="s">
        <v>4985</v>
      </c>
      <c r="C990" s="16" t="s">
        <v>4986</v>
      </c>
      <c r="D990">
        <v>1979</v>
      </c>
      <c r="F990" s="16" t="s">
        <v>4987</v>
      </c>
      <c r="G990" t="s">
        <v>4988</v>
      </c>
      <c r="H990" t="s">
        <v>123</v>
      </c>
      <c r="I990" s="16" t="s">
        <v>955</v>
      </c>
      <c r="J990" t="s">
        <v>4989</v>
      </c>
      <c r="M990" t="s">
        <v>4990</v>
      </c>
      <c r="N990" t="s">
        <v>4991</v>
      </c>
    </row>
    <row r="991" spans="1:14" x14ac:dyDescent="0.2">
      <c r="A991" s="1">
        <f t="shared" si="42"/>
        <v>897</v>
      </c>
      <c r="B991" s="16" t="s">
        <v>1984</v>
      </c>
      <c r="C991" s="16" t="s">
        <v>5349</v>
      </c>
      <c r="D991">
        <v>1971</v>
      </c>
      <c r="F991"/>
      <c r="I991"/>
      <c r="L991" t="s">
        <v>5350</v>
      </c>
    </row>
    <row r="992" spans="1:14" x14ac:dyDescent="0.2">
      <c r="A992" s="1">
        <f t="shared" si="42"/>
        <v>898</v>
      </c>
      <c r="B992" s="128" t="s">
        <v>1984</v>
      </c>
      <c r="C992" s="16" t="s">
        <v>1985</v>
      </c>
      <c r="D992">
        <v>1970</v>
      </c>
      <c r="F992" s="16" t="s">
        <v>1986</v>
      </c>
      <c r="G992" s="16"/>
      <c r="H992" t="s">
        <v>194</v>
      </c>
      <c r="I992"/>
      <c r="J992" t="s">
        <v>647</v>
      </c>
      <c r="L992" t="s">
        <v>1987</v>
      </c>
    </row>
    <row r="993" spans="1:14" x14ac:dyDescent="0.2">
      <c r="A993" s="1">
        <f t="shared" si="42"/>
        <v>899</v>
      </c>
      <c r="B993" s="16" t="s">
        <v>1984</v>
      </c>
      <c r="C993" s="16" t="s">
        <v>3746</v>
      </c>
      <c r="D993">
        <v>1969</v>
      </c>
      <c r="F993" s="16" t="s">
        <v>3747</v>
      </c>
      <c r="G993" s="16" t="s">
        <v>3748</v>
      </c>
      <c r="H993" t="s">
        <v>17</v>
      </c>
      <c r="I993" s="16" t="s">
        <v>900</v>
      </c>
      <c r="J993" t="s">
        <v>3749</v>
      </c>
      <c r="L993" t="s">
        <v>3750</v>
      </c>
      <c r="M993" t="s">
        <v>3751</v>
      </c>
      <c r="N993" t="s">
        <v>3752</v>
      </c>
    </row>
    <row r="994" spans="1:14" x14ac:dyDescent="0.2">
      <c r="A994" s="1">
        <f t="shared" si="42"/>
        <v>900</v>
      </c>
      <c r="B994" s="16" t="s">
        <v>2837</v>
      </c>
      <c r="C994" s="16" t="s">
        <v>3176</v>
      </c>
      <c r="D994">
        <v>1983</v>
      </c>
      <c r="F994"/>
      <c r="I994"/>
      <c r="L994" t="s">
        <v>3177</v>
      </c>
    </row>
    <row r="995" spans="1:14" x14ac:dyDescent="0.2">
      <c r="A995"/>
      <c r="B995" s="104" t="s">
        <v>2837</v>
      </c>
      <c r="C995" s="16" t="s">
        <v>4882</v>
      </c>
      <c r="D995">
        <v>2001</v>
      </c>
      <c r="F995"/>
      <c r="I995"/>
    </row>
    <row r="996" spans="1:14" x14ac:dyDescent="0.2">
      <c r="A996" s="1">
        <f>A994+1</f>
        <v>901</v>
      </c>
      <c r="B996" s="16" t="s">
        <v>2837</v>
      </c>
      <c r="C996" s="16" t="s">
        <v>2838</v>
      </c>
      <c r="D996">
        <v>1979</v>
      </c>
      <c r="F996" s="144" t="s">
        <v>1718</v>
      </c>
      <c r="G996" s="144" t="s">
        <v>2839</v>
      </c>
      <c r="H996" t="s">
        <v>997</v>
      </c>
      <c r="I996"/>
      <c r="L996" t="s">
        <v>2840</v>
      </c>
      <c r="M996" t="s">
        <v>2841</v>
      </c>
      <c r="N996" t="s">
        <v>2842</v>
      </c>
    </row>
    <row r="997" spans="1:14" x14ac:dyDescent="0.2">
      <c r="A997" s="1">
        <f t="shared" ref="A997:A1027" si="43">A996+1</f>
        <v>902</v>
      </c>
      <c r="B997" s="16" t="s">
        <v>2837</v>
      </c>
      <c r="C997" s="16" t="s">
        <v>2843</v>
      </c>
      <c r="D997">
        <v>1975</v>
      </c>
      <c r="F997" s="16" t="s">
        <v>1718</v>
      </c>
      <c r="G997" s="66" t="s">
        <v>2844</v>
      </c>
      <c r="H997" t="s">
        <v>17</v>
      </c>
      <c r="I997"/>
      <c r="L997" t="s">
        <v>2845</v>
      </c>
      <c r="M997" t="s">
        <v>2846</v>
      </c>
      <c r="N997" t="s">
        <v>2847</v>
      </c>
    </row>
    <row r="998" spans="1:14" x14ac:dyDescent="0.2">
      <c r="A998" s="1">
        <f t="shared" si="43"/>
        <v>903</v>
      </c>
      <c r="B998" s="16" t="s">
        <v>4945</v>
      </c>
      <c r="C998" s="16" t="s">
        <v>4946</v>
      </c>
      <c r="D998">
        <v>1980</v>
      </c>
      <c r="F998"/>
      <c r="I998"/>
    </row>
    <row r="999" spans="1:14" x14ac:dyDescent="0.2">
      <c r="A999" s="1">
        <f t="shared" si="43"/>
        <v>904</v>
      </c>
      <c r="B999" s="16" t="s">
        <v>4123</v>
      </c>
      <c r="C999" s="16" t="s">
        <v>4124</v>
      </c>
      <c r="D999">
        <v>1978</v>
      </c>
      <c r="F999"/>
      <c r="G999" s="16"/>
      <c r="I999"/>
      <c r="L999" t="s">
        <v>4125</v>
      </c>
    </row>
    <row r="1000" spans="1:14" x14ac:dyDescent="0.2">
      <c r="A1000" s="1">
        <f t="shared" si="43"/>
        <v>905</v>
      </c>
      <c r="B1000" s="16" t="s">
        <v>4123</v>
      </c>
      <c r="C1000" s="16" t="s">
        <v>4126</v>
      </c>
      <c r="D1000">
        <v>1979</v>
      </c>
      <c r="F1000"/>
      <c r="G1000" s="16"/>
      <c r="I1000"/>
      <c r="L1000" t="s">
        <v>4127</v>
      </c>
    </row>
    <row r="1001" spans="1:14" x14ac:dyDescent="0.2">
      <c r="A1001" s="1">
        <f t="shared" si="43"/>
        <v>906</v>
      </c>
      <c r="B1001" s="16" t="s">
        <v>4827</v>
      </c>
      <c r="C1001" s="16" t="s">
        <v>4828</v>
      </c>
      <c r="D1001">
        <v>1979</v>
      </c>
      <c r="F1001"/>
      <c r="I1001" s="16" t="s">
        <v>958</v>
      </c>
    </row>
    <row r="1002" spans="1:14" x14ac:dyDescent="0.2">
      <c r="A1002" s="1">
        <f t="shared" si="43"/>
        <v>907</v>
      </c>
      <c r="B1002" s="16" t="s">
        <v>756</v>
      </c>
      <c r="C1002" s="16" t="s">
        <v>1556</v>
      </c>
      <c r="D1002">
        <v>1982</v>
      </c>
      <c r="F1002"/>
      <c r="G1002" t="s">
        <v>1557</v>
      </c>
      <c r="H1002" t="s">
        <v>997</v>
      </c>
      <c r="I1002"/>
      <c r="J1002" t="s">
        <v>963</v>
      </c>
    </row>
    <row r="1003" spans="1:14" x14ac:dyDescent="0.2">
      <c r="A1003" s="1">
        <f t="shared" si="43"/>
        <v>908</v>
      </c>
      <c r="B1003" s="16" t="s">
        <v>4250</v>
      </c>
      <c r="C1003" s="16" t="s">
        <v>4251</v>
      </c>
      <c r="D1003">
        <v>1976</v>
      </c>
      <c r="F1003" s="16" t="s">
        <v>4252</v>
      </c>
      <c r="G1003" s="16" t="s">
        <v>4253</v>
      </c>
      <c r="H1003" t="s">
        <v>17</v>
      </c>
      <c r="I1003" s="16" t="s">
        <v>931</v>
      </c>
      <c r="L1003" t="s">
        <v>4254</v>
      </c>
      <c r="M1003" t="s">
        <v>4255</v>
      </c>
      <c r="N1003" t="s">
        <v>4256</v>
      </c>
    </row>
    <row r="1004" spans="1:14" x14ac:dyDescent="0.2">
      <c r="A1004" s="1">
        <f t="shared" si="43"/>
        <v>909</v>
      </c>
      <c r="B1004" s="128" t="s">
        <v>419</v>
      </c>
      <c r="C1004" s="16" t="s">
        <v>420</v>
      </c>
      <c r="D1004" s="58">
        <v>1985</v>
      </c>
      <c r="F1004" s="16" t="s">
        <v>85</v>
      </c>
      <c r="G1004" t="s">
        <v>421</v>
      </c>
      <c r="H1004" s="14" t="s">
        <v>57</v>
      </c>
      <c r="I1004" s="16" t="s">
        <v>1135</v>
      </c>
      <c r="J1004" t="s">
        <v>1724</v>
      </c>
      <c r="L1004" t="s">
        <v>423</v>
      </c>
      <c r="M1004" t="s">
        <v>424</v>
      </c>
      <c r="N1004" t="s">
        <v>425</v>
      </c>
    </row>
    <row r="1005" spans="1:14" x14ac:dyDescent="0.2">
      <c r="A1005" s="1">
        <f t="shared" si="43"/>
        <v>910</v>
      </c>
      <c r="B1005" s="16" t="s">
        <v>419</v>
      </c>
      <c r="C1005" s="16" t="s">
        <v>4045</v>
      </c>
      <c r="D1005">
        <v>1985</v>
      </c>
      <c r="F1005" s="16" t="s">
        <v>85</v>
      </c>
      <c r="G1005" t="s">
        <v>421</v>
      </c>
      <c r="H1005" t="s">
        <v>57</v>
      </c>
      <c r="I1005" s="16" t="s">
        <v>18</v>
      </c>
      <c r="J1005" t="s">
        <v>4046</v>
      </c>
      <c r="L1005" t="s">
        <v>423</v>
      </c>
      <c r="M1005" t="s">
        <v>424</v>
      </c>
      <c r="N1005" t="s">
        <v>425</v>
      </c>
    </row>
    <row r="1006" spans="1:14" x14ac:dyDescent="0.2">
      <c r="A1006" s="1">
        <f t="shared" si="43"/>
        <v>911</v>
      </c>
      <c r="B1006" s="16" t="s">
        <v>419</v>
      </c>
      <c r="C1006" s="16" t="s">
        <v>4045</v>
      </c>
      <c r="D1006">
        <v>1985</v>
      </c>
      <c r="F1006" s="16" t="s">
        <v>2722</v>
      </c>
      <c r="G1006" s="16"/>
      <c r="H1006" t="s">
        <v>202</v>
      </c>
      <c r="I1006" s="16" t="s">
        <v>1135</v>
      </c>
      <c r="J1006" t="s">
        <v>4481</v>
      </c>
    </row>
    <row r="1007" spans="1:14" x14ac:dyDescent="0.2">
      <c r="A1007" s="1">
        <f t="shared" si="43"/>
        <v>912</v>
      </c>
      <c r="B1007" s="16" t="s">
        <v>419</v>
      </c>
      <c r="C1007" s="16" t="s">
        <v>4482</v>
      </c>
      <c r="D1007">
        <v>1991</v>
      </c>
      <c r="F1007" s="16" t="s">
        <v>2722</v>
      </c>
      <c r="G1007" s="16" t="s">
        <v>4483</v>
      </c>
      <c r="H1007" t="s">
        <v>32</v>
      </c>
      <c r="I1007" s="16" t="s">
        <v>18</v>
      </c>
      <c r="L1007" t="s">
        <v>4484</v>
      </c>
      <c r="M1007" t="s">
        <v>4485</v>
      </c>
      <c r="N1007" t="s">
        <v>4486</v>
      </c>
    </row>
    <row r="1008" spans="1:14" x14ac:dyDescent="0.2">
      <c r="A1008" s="1">
        <f t="shared" si="43"/>
        <v>913</v>
      </c>
      <c r="B1008" s="16" t="s">
        <v>4597</v>
      </c>
      <c r="C1008" s="16" t="s">
        <v>4598</v>
      </c>
      <c r="D1008">
        <v>1973</v>
      </c>
      <c r="F1008"/>
      <c r="I1008" s="16" t="s">
        <v>18</v>
      </c>
      <c r="J1008" t="s">
        <v>4599</v>
      </c>
    </row>
    <row r="1009" spans="1:14" x14ac:dyDescent="0.2">
      <c r="A1009" s="1">
        <f t="shared" si="43"/>
        <v>914</v>
      </c>
      <c r="B1009" s="16" t="s">
        <v>4597</v>
      </c>
      <c r="C1009" s="16" t="s">
        <v>4600</v>
      </c>
      <c r="D1009">
        <v>1974</v>
      </c>
      <c r="F1009"/>
      <c r="I1009" s="16" t="s">
        <v>18</v>
      </c>
    </row>
    <row r="1010" spans="1:14" x14ac:dyDescent="0.2">
      <c r="A1010" s="1">
        <f t="shared" si="43"/>
        <v>915</v>
      </c>
      <c r="B1010" s="130" t="s">
        <v>1771</v>
      </c>
      <c r="C1010" s="16" t="s">
        <v>5120</v>
      </c>
      <c r="D1010">
        <v>1979</v>
      </c>
      <c r="F1010"/>
      <c r="I1010" s="16" t="s">
        <v>5115</v>
      </c>
      <c r="L1010" t="s">
        <v>5121</v>
      </c>
    </row>
    <row r="1011" spans="1:14" x14ac:dyDescent="0.2">
      <c r="A1011" s="1">
        <f t="shared" si="43"/>
        <v>916</v>
      </c>
      <c r="B1011" s="68" t="s">
        <v>1771</v>
      </c>
      <c r="C1011" s="68" t="s">
        <v>3065</v>
      </c>
      <c r="D1011">
        <v>1990</v>
      </c>
      <c r="F1011" s="16" t="s">
        <v>2722</v>
      </c>
      <c r="G1011" s="16" t="s">
        <v>3066</v>
      </c>
      <c r="I1011" s="16" t="s">
        <v>1022</v>
      </c>
    </row>
    <row r="1012" spans="1:14" x14ac:dyDescent="0.2">
      <c r="A1012" s="1">
        <f t="shared" si="43"/>
        <v>917</v>
      </c>
      <c r="B1012" s="128" t="s">
        <v>1771</v>
      </c>
      <c r="C1012" s="16" t="s">
        <v>1772</v>
      </c>
      <c r="D1012" s="2">
        <v>1980</v>
      </c>
      <c r="F1012" s="16" t="s">
        <v>571</v>
      </c>
      <c r="G1012" s="16" t="s">
        <v>1773</v>
      </c>
      <c r="H1012" t="s">
        <v>1774</v>
      </c>
      <c r="I1012" s="16" t="s">
        <v>18</v>
      </c>
      <c r="J1012" t="s">
        <v>1775</v>
      </c>
      <c r="L1012" t="s">
        <v>1776</v>
      </c>
      <c r="M1012" t="s">
        <v>1777</v>
      </c>
      <c r="N1012" t="s">
        <v>1778</v>
      </c>
    </row>
    <row r="1013" spans="1:14" x14ac:dyDescent="0.2">
      <c r="A1013" s="1">
        <f t="shared" si="43"/>
        <v>918</v>
      </c>
      <c r="B1013" s="16" t="s">
        <v>1771</v>
      </c>
      <c r="C1013" s="16" t="s">
        <v>4829</v>
      </c>
      <c r="D1013">
        <v>1977</v>
      </c>
      <c r="F1013"/>
      <c r="I1013" s="16" t="s">
        <v>632</v>
      </c>
    </row>
    <row r="1014" spans="1:14" x14ac:dyDescent="0.2">
      <c r="A1014" s="1">
        <f t="shared" si="43"/>
        <v>919</v>
      </c>
      <c r="B1014" s="16" t="s">
        <v>760</v>
      </c>
      <c r="C1014" s="16" t="s">
        <v>2848</v>
      </c>
      <c r="D1014">
        <v>1982</v>
      </c>
      <c r="F1014" s="16" t="s">
        <v>2722</v>
      </c>
      <c r="G1014" s="66" t="s">
        <v>2849</v>
      </c>
      <c r="H1014" t="s">
        <v>32</v>
      </c>
      <c r="I1014"/>
      <c r="L1014" t="s">
        <v>2850</v>
      </c>
      <c r="M1014" t="s">
        <v>2851</v>
      </c>
    </row>
    <row r="1015" spans="1:14" x14ac:dyDescent="0.2">
      <c r="A1015" s="1">
        <f t="shared" si="43"/>
        <v>920</v>
      </c>
      <c r="B1015" s="16" t="s">
        <v>760</v>
      </c>
      <c r="C1015" s="16" t="s">
        <v>761</v>
      </c>
      <c r="D1015">
        <v>1979</v>
      </c>
      <c r="F1015"/>
      <c r="G1015" t="s">
        <v>1558</v>
      </c>
      <c r="H1015" t="s">
        <v>194</v>
      </c>
      <c r="I1015" s="16" t="s">
        <v>18</v>
      </c>
    </row>
    <row r="1016" spans="1:14" ht="15" x14ac:dyDescent="0.2">
      <c r="A1016" s="1">
        <f t="shared" si="43"/>
        <v>921</v>
      </c>
      <c r="B1016" s="16" t="s">
        <v>760</v>
      </c>
      <c r="C1016" s="16" t="s">
        <v>761</v>
      </c>
      <c r="D1016">
        <v>1979</v>
      </c>
      <c r="F1016" s="126" t="s">
        <v>571</v>
      </c>
      <c r="G1016" t="s">
        <v>1559</v>
      </c>
      <c r="H1016" t="s">
        <v>17</v>
      </c>
      <c r="I1016" s="16" t="s">
        <v>1560</v>
      </c>
      <c r="J1016" t="s">
        <v>1561</v>
      </c>
    </row>
    <row r="1017" spans="1:14" x14ac:dyDescent="0.2">
      <c r="A1017" s="1">
        <f t="shared" si="43"/>
        <v>922</v>
      </c>
      <c r="B1017" s="16" t="s">
        <v>760</v>
      </c>
      <c r="C1017" s="16" t="s">
        <v>2852</v>
      </c>
      <c r="D1017">
        <v>1974</v>
      </c>
      <c r="F1017" s="16" t="s">
        <v>2722</v>
      </c>
      <c r="G1017" s="66" t="s">
        <v>2853</v>
      </c>
      <c r="H1017" t="s">
        <v>17</v>
      </c>
      <c r="I1017"/>
      <c r="L1017" t="s">
        <v>2854</v>
      </c>
      <c r="M1017" t="s">
        <v>2855</v>
      </c>
    </row>
    <row r="1018" spans="1:14" x14ac:dyDescent="0.2">
      <c r="A1018" s="1">
        <f t="shared" si="43"/>
        <v>923</v>
      </c>
      <c r="B1018" s="128" t="s">
        <v>760</v>
      </c>
      <c r="C1018" s="16" t="s">
        <v>1988</v>
      </c>
      <c r="D1018">
        <v>1975</v>
      </c>
      <c r="F1018" s="16"/>
      <c r="G1018" s="16"/>
      <c r="H1018" t="s">
        <v>17</v>
      </c>
      <c r="I1018" s="16" t="s">
        <v>439</v>
      </c>
      <c r="J1018" t="s">
        <v>1989</v>
      </c>
      <c r="L1018" t="s">
        <v>1990</v>
      </c>
    </row>
    <row r="1019" spans="1:14" x14ac:dyDescent="0.2">
      <c r="A1019" s="1">
        <f t="shared" si="43"/>
        <v>924</v>
      </c>
      <c r="B1019" s="16" t="s">
        <v>760</v>
      </c>
      <c r="C1019" s="16" t="s">
        <v>3880</v>
      </c>
      <c r="D1019">
        <v>1976</v>
      </c>
      <c r="F1019"/>
      <c r="I1019" s="16" t="s">
        <v>632</v>
      </c>
    </row>
    <row r="1020" spans="1:14" ht="15" x14ac:dyDescent="0.25">
      <c r="A1020" s="1">
        <f t="shared" si="43"/>
        <v>925</v>
      </c>
      <c r="B1020" s="128" t="s">
        <v>760</v>
      </c>
      <c r="C1020" s="16" t="s">
        <v>1826</v>
      </c>
      <c r="D1020">
        <v>1977</v>
      </c>
      <c r="F1020" s="16"/>
      <c r="G1020" s="16"/>
      <c r="I1020"/>
      <c r="L1020" s="36" t="s">
        <v>771</v>
      </c>
    </row>
    <row r="1021" spans="1:14" x14ac:dyDescent="0.2">
      <c r="A1021" s="1">
        <f t="shared" si="43"/>
        <v>926</v>
      </c>
      <c r="B1021" s="16" t="s">
        <v>760</v>
      </c>
      <c r="C1021" s="16" t="s">
        <v>2430</v>
      </c>
      <c r="D1021">
        <v>1971</v>
      </c>
      <c r="F1021"/>
      <c r="I1021"/>
      <c r="L1021" t="s">
        <v>2431</v>
      </c>
    </row>
    <row r="1022" spans="1:14" x14ac:dyDescent="0.2">
      <c r="A1022" s="1">
        <f t="shared" si="43"/>
        <v>927</v>
      </c>
      <c r="B1022" s="16" t="s">
        <v>760</v>
      </c>
      <c r="C1022" s="16" t="s">
        <v>2432</v>
      </c>
      <c r="D1022">
        <v>1980</v>
      </c>
      <c r="F1022"/>
      <c r="G1022" s="23"/>
      <c r="H1022" t="s">
        <v>32</v>
      </c>
      <c r="I1022" s="16" t="s">
        <v>955</v>
      </c>
      <c r="J1022" t="s">
        <v>1934</v>
      </c>
    </row>
    <row r="1023" spans="1:14" x14ac:dyDescent="0.2">
      <c r="A1023" s="1">
        <f t="shared" si="43"/>
        <v>928</v>
      </c>
      <c r="B1023" s="16" t="s">
        <v>760</v>
      </c>
      <c r="C1023" s="16" t="s">
        <v>229</v>
      </c>
      <c r="D1023">
        <v>1970</v>
      </c>
      <c r="F1023" s="16" t="s">
        <v>2722</v>
      </c>
      <c r="G1023" s="66" t="s">
        <v>2856</v>
      </c>
      <c r="H1023" t="s">
        <v>32</v>
      </c>
      <c r="I1023"/>
      <c r="L1023" t="s">
        <v>2857</v>
      </c>
      <c r="M1023" t="s">
        <v>2858</v>
      </c>
    </row>
    <row r="1024" spans="1:14" x14ac:dyDescent="0.2">
      <c r="A1024" s="1">
        <f t="shared" si="43"/>
        <v>929</v>
      </c>
      <c r="B1024" s="16" t="s">
        <v>5200</v>
      </c>
      <c r="C1024" s="16" t="s">
        <v>5201</v>
      </c>
      <c r="D1024" s="2">
        <v>1973</v>
      </c>
      <c r="F1024" s="16"/>
      <c r="G1024" s="2"/>
      <c r="H1024" s="2"/>
      <c r="I1024" s="16"/>
      <c r="J1024" s="2"/>
      <c r="K1024" s="2"/>
      <c r="L1024" s="2" t="s">
        <v>5202</v>
      </c>
      <c r="M1024" s="2"/>
    </row>
    <row r="1025" spans="1:14" x14ac:dyDescent="0.2">
      <c r="A1025" s="1">
        <f t="shared" si="43"/>
        <v>930</v>
      </c>
      <c r="B1025" s="130" t="s">
        <v>4992</v>
      </c>
      <c r="C1025" s="16" t="s">
        <v>4993</v>
      </c>
      <c r="D1025">
        <v>1979</v>
      </c>
      <c r="F1025" s="16" t="s">
        <v>4987</v>
      </c>
      <c r="G1025" t="s">
        <v>4994</v>
      </c>
      <c r="I1025" s="16" t="s">
        <v>2204</v>
      </c>
      <c r="J1025" t="s">
        <v>4995</v>
      </c>
      <c r="L1025" t="s">
        <v>4996</v>
      </c>
      <c r="M1025" t="s">
        <v>4997</v>
      </c>
      <c r="N1025" t="s">
        <v>4998</v>
      </c>
    </row>
    <row r="1026" spans="1:14" x14ac:dyDescent="0.2">
      <c r="A1026" s="1">
        <f t="shared" si="43"/>
        <v>931</v>
      </c>
      <c r="B1026" s="16" t="s">
        <v>2433</v>
      </c>
      <c r="C1026" s="16" t="s">
        <v>2434</v>
      </c>
      <c r="D1026">
        <v>1982</v>
      </c>
      <c r="F1026"/>
      <c r="H1026" t="s">
        <v>1269</v>
      </c>
      <c r="I1026" s="16" t="s">
        <v>921</v>
      </c>
      <c r="L1026" t="s">
        <v>2435</v>
      </c>
      <c r="M1026" t="s">
        <v>2436</v>
      </c>
      <c r="N1026" t="s">
        <v>2437</v>
      </c>
    </row>
    <row r="1027" spans="1:14" x14ac:dyDescent="0.2">
      <c r="A1027" s="1">
        <f t="shared" si="43"/>
        <v>932</v>
      </c>
      <c r="B1027" s="16" t="s">
        <v>4830</v>
      </c>
      <c r="C1027" s="16" t="s">
        <v>4831</v>
      </c>
      <c r="D1027" s="58" t="s">
        <v>4832</v>
      </c>
      <c r="F1027"/>
      <c r="G1027" s="16" t="s">
        <v>4833</v>
      </c>
      <c r="H1027" t="s">
        <v>64</v>
      </c>
      <c r="I1027" s="16" t="s">
        <v>18</v>
      </c>
    </row>
    <row r="1028" spans="1:14" x14ac:dyDescent="0.2">
      <c r="A1028"/>
      <c r="B1028" s="104" t="s">
        <v>4830</v>
      </c>
      <c r="C1028" s="16" t="s">
        <v>4884</v>
      </c>
      <c r="D1028">
        <v>1997</v>
      </c>
      <c r="F1028"/>
      <c r="I1028"/>
    </row>
    <row r="1029" spans="1:14" x14ac:dyDescent="0.2">
      <c r="A1029"/>
      <c r="B1029" s="104" t="s">
        <v>4830</v>
      </c>
      <c r="C1029" s="16" t="s">
        <v>4886</v>
      </c>
      <c r="D1029">
        <v>2007</v>
      </c>
      <c r="F1029"/>
      <c r="I1029"/>
    </row>
    <row r="1030" spans="1:14" x14ac:dyDescent="0.2">
      <c r="A1030"/>
      <c r="B1030" s="104" t="s">
        <v>4830</v>
      </c>
      <c r="C1030" s="16" t="s">
        <v>4883</v>
      </c>
      <c r="D1030">
        <v>1995</v>
      </c>
      <c r="F1030"/>
      <c r="I1030"/>
    </row>
    <row r="1031" spans="1:14" x14ac:dyDescent="0.2">
      <c r="A1031"/>
      <c r="B1031" s="104" t="s">
        <v>4830</v>
      </c>
      <c r="C1031" s="16" t="s">
        <v>4885</v>
      </c>
      <c r="D1031">
        <v>2002</v>
      </c>
      <c r="F1031"/>
      <c r="I1031"/>
    </row>
    <row r="1032" spans="1:14" x14ac:dyDescent="0.2">
      <c r="A1032" s="1">
        <f>A1027+1</f>
        <v>933</v>
      </c>
      <c r="B1032" s="16" t="s">
        <v>3467</v>
      </c>
      <c r="C1032" s="16" t="s">
        <v>3468</v>
      </c>
      <c r="D1032">
        <v>1971</v>
      </c>
      <c r="F1032" s="16" t="s">
        <v>3469</v>
      </c>
      <c r="G1032" s="69" t="s">
        <v>3470</v>
      </c>
      <c r="H1032" t="s">
        <v>997</v>
      </c>
      <c r="I1032" s="16" t="s">
        <v>1022</v>
      </c>
      <c r="J1032" t="s">
        <v>3471</v>
      </c>
    </row>
    <row r="1033" spans="1:14" x14ac:dyDescent="0.2">
      <c r="A1033" s="1">
        <f t="shared" ref="A1033:A1041" si="44">A1032+1</f>
        <v>934</v>
      </c>
      <c r="B1033" s="16" t="s">
        <v>3025</v>
      </c>
      <c r="C1033" s="16" t="s">
        <v>4601</v>
      </c>
      <c r="D1033">
        <v>1979</v>
      </c>
      <c r="F1033"/>
      <c r="I1033" s="16" t="s">
        <v>18</v>
      </c>
    </row>
    <row r="1034" spans="1:14" x14ac:dyDescent="0.2">
      <c r="A1034" s="1">
        <f t="shared" si="44"/>
        <v>935</v>
      </c>
      <c r="B1034" s="16" t="s">
        <v>2438</v>
      </c>
      <c r="C1034" s="16" t="s">
        <v>2439</v>
      </c>
      <c r="D1034">
        <v>1985</v>
      </c>
      <c r="F1034"/>
      <c r="G1034" s="23"/>
      <c r="I1034" s="16" t="s">
        <v>1560</v>
      </c>
      <c r="J1034" t="s">
        <v>2440</v>
      </c>
      <c r="L1034" t="s">
        <v>2441</v>
      </c>
      <c r="M1034" t="s">
        <v>2442</v>
      </c>
      <c r="N1034" t="s">
        <v>2443</v>
      </c>
    </row>
    <row r="1035" spans="1:14" x14ac:dyDescent="0.2">
      <c r="A1035" s="1">
        <f t="shared" si="44"/>
        <v>936</v>
      </c>
      <c r="B1035" s="16" t="s">
        <v>3025</v>
      </c>
      <c r="C1035" s="16" t="s">
        <v>4603</v>
      </c>
      <c r="D1035">
        <v>1985</v>
      </c>
      <c r="F1035" s="16" t="s">
        <v>145</v>
      </c>
      <c r="G1035" s="16" t="s">
        <v>4604</v>
      </c>
      <c r="H1035" t="s">
        <v>17</v>
      </c>
      <c r="I1035" s="16" t="s">
        <v>18</v>
      </c>
      <c r="J1035" t="s">
        <v>4605</v>
      </c>
      <c r="L1035" t="s">
        <v>4606</v>
      </c>
      <c r="M1035" t="s">
        <v>4607</v>
      </c>
      <c r="N1035" t="s">
        <v>4608</v>
      </c>
    </row>
    <row r="1036" spans="1:14" x14ac:dyDescent="0.2">
      <c r="A1036" s="1">
        <f t="shared" si="44"/>
        <v>937</v>
      </c>
      <c r="B1036" s="16" t="s">
        <v>3025</v>
      </c>
      <c r="C1036" s="16" t="s">
        <v>4037</v>
      </c>
      <c r="D1036">
        <v>1983</v>
      </c>
      <c r="F1036" s="16" t="s">
        <v>851</v>
      </c>
      <c r="G1036" s="16" t="s">
        <v>4038</v>
      </c>
      <c r="H1036" t="s">
        <v>64</v>
      </c>
      <c r="I1036" s="16" t="s">
        <v>439</v>
      </c>
      <c r="J1036" t="s">
        <v>4039</v>
      </c>
      <c r="L1036" t="s">
        <v>4040</v>
      </c>
      <c r="M1036" t="s">
        <v>4041</v>
      </c>
      <c r="N1036" t="s">
        <v>4042</v>
      </c>
    </row>
    <row r="1037" spans="1:14" x14ac:dyDescent="0.2">
      <c r="A1037" s="1">
        <f t="shared" si="44"/>
        <v>938</v>
      </c>
      <c r="B1037" s="16" t="s">
        <v>3025</v>
      </c>
      <c r="C1037" s="16" t="s">
        <v>3026</v>
      </c>
      <c r="D1037">
        <v>1984</v>
      </c>
      <c r="F1037"/>
      <c r="I1037" s="16" t="s">
        <v>18</v>
      </c>
      <c r="L1037" t="s">
        <v>3027</v>
      </c>
    </row>
    <row r="1038" spans="1:14" x14ac:dyDescent="0.2">
      <c r="A1038" s="1">
        <f t="shared" si="44"/>
        <v>939</v>
      </c>
      <c r="B1038" s="16" t="s">
        <v>3025</v>
      </c>
      <c r="C1038" s="16" t="s">
        <v>4602</v>
      </c>
      <c r="D1038">
        <v>1982</v>
      </c>
      <c r="F1038"/>
      <c r="I1038" s="16" t="s">
        <v>18</v>
      </c>
    </row>
    <row r="1039" spans="1:14" x14ac:dyDescent="0.2">
      <c r="A1039" s="1">
        <f t="shared" si="44"/>
        <v>940</v>
      </c>
      <c r="B1039" s="16" t="s">
        <v>3025</v>
      </c>
      <c r="C1039" s="16" t="s">
        <v>4610</v>
      </c>
      <c r="D1039">
        <v>1986</v>
      </c>
      <c r="F1039"/>
      <c r="I1039" s="16" t="s">
        <v>18</v>
      </c>
    </row>
    <row r="1040" spans="1:14" x14ac:dyDescent="0.2">
      <c r="A1040" s="1">
        <f t="shared" si="44"/>
        <v>941</v>
      </c>
      <c r="B1040" s="16" t="s">
        <v>3025</v>
      </c>
      <c r="C1040" s="16" t="s">
        <v>4610</v>
      </c>
      <c r="D1040">
        <v>1986</v>
      </c>
      <c r="F1040"/>
      <c r="I1040" s="16" t="s">
        <v>18</v>
      </c>
      <c r="L1040" t="s">
        <v>4663</v>
      </c>
    </row>
    <row r="1041" spans="1:13" x14ac:dyDescent="0.2">
      <c r="A1041" s="1">
        <f t="shared" si="44"/>
        <v>942</v>
      </c>
      <c r="B1041" s="130" t="s">
        <v>4999</v>
      </c>
      <c r="C1041" s="16" t="s">
        <v>5000</v>
      </c>
      <c r="D1041">
        <v>1978</v>
      </c>
      <c r="F1041"/>
      <c r="I1041" s="16" t="s">
        <v>1560</v>
      </c>
      <c r="L1041" t="s">
        <v>5001</v>
      </c>
    </row>
    <row r="1042" spans="1:13" x14ac:dyDescent="0.2">
      <c r="A1042"/>
      <c r="B1042" s="104" t="s">
        <v>4887</v>
      </c>
      <c r="C1042" s="16" t="s">
        <v>4889</v>
      </c>
      <c r="D1042">
        <v>2008</v>
      </c>
      <c r="F1042"/>
      <c r="I1042"/>
    </row>
    <row r="1043" spans="1:13" x14ac:dyDescent="0.2">
      <c r="A1043"/>
      <c r="B1043" s="104" t="s">
        <v>4887</v>
      </c>
      <c r="C1043" s="16" t="s">
        <v>4888</v>
      </c>
      <c r="D1043">
        <v>2003</v>
      </c>
      <c r="F1043"/>
      <c r="I1043"/>
    </row>
    <row r="1044" spans="1:13" x14ac:dyDescent="0.2">
      <c r="A1044" s="1">
        <f>A1041+1</f>
        <v>943</v>
      </c>
      <c r="B1044" s="16" t="s">
        <v>2488</v>
      </c>
      <c r="C1044" s="16" t="s">
        <v>4128</v>
      </c>
      <c r="D1044">
        <v>1977</v>
      </c>
      <c r="F1044"/>
      <c r="G1044" s="16"/>
      <c r="I1044" s="16" t="s">
        <v>1560</v>
      </c>
    </row>
    <row r="1045" spans="1:13" x14ac:dyDescent="0.2">
      <c r="A1045" s="1">
        <f t="shared" ref="A1045:A1070" si="45">A1044+1</f>
        <v>944</v>
      </c>
      <c r="B1045" s="16" t="s">
        <v>2488</v>
      </c>
      <c r="C1045" s="16" t="s">
        <v>2489</v>
      </c>
      <c r="D1045">
        <v>1982</v>
      </c>
      <c r="F1045"/>
      <c r="I1045" s="16" t="s">
        <v>632</v>
      </c>
    </row>
    <row r="1046" spans="1:13" x14ac:dyDescent="0.2">
      <c r="A1046" s="1">
        <f t="shared" si="45"/>
        <v>945</v>
      </c>
      <c r="B1046" s="16" t="s">
        <v>2488</v>
      </c>
      <c r="C1046" s="16" t="s">
        <v>4129</v>
      </c>
      <c r="F1046"/>
      <c r="G1046" s="16"/>
      <c r="I1046" s="16" t="s">
        <v>1560</v>
      </c>
    </row>
    <row r="1047" spans="1:13" x14ac:dyDescent="0.2">
      <c r="A1047" s="1">
        <f t="shared" si="45"/>
        <v>946</v>
      </c>
      <c r="B1047" s="16" t="s">
        <v>2488</v>
      </c>
      <c r="C1047" s="16" t="s">
        <v>4510</v>
      </c>
      <c r="D1047">
        <v>1976</v>
      </c>
      <c r="F1047"/>
      <c r="G1047" s="16"/>
      <c r="I1047" s="16" t="s">
        <v>632</v>
      </c>
    </row>
    <row r="1048" spans="1:13" x14ac:dyDescent="0.2">
      <c r="A1048" s="1">
        <f t="shared" si="45"/>
        <v>947</v>
      </c>
      <c r="B1048" s="16" t="s">
        <v>1040</v>
      </c>
      <c r="C1048" s="16" t="s">
        <v>1043</v>
      </c>
      <c r="D1048">
        <v>1991</v>
      </c>
      <c r="F1048"/>
      <c r="I1048"/>
    </row>
    <row r="1049" spans="1:13" x14ac:dyDescent="0.2">
      <c r="A1049" s="1">
        <f t="shared" si="45"/>
        <v>948</v>
      </c>
      <c r="B1049" s="16" t="s">
        <v>1040</v>
      </c>
      <c r="C1049" s="16" t="s">
        <v>1041</v>
      </c>
      <c r="D1049">
        <v>1989</v>
      </c>
      <c r="F1049"/>
      <c r="I1049"/>
    </row>
    <row r="1050" spans="1:13" x14ac:dyDescent="0.2">
      <c r="A1050" s="1">
        <f t="shared" si="45"/>
        <v>949</v>
      </c>
      <c r="B1050" s="16" t="s">
        <v>4263</v>
      </c>
      <c r="C1050" s="16" t="s">
        <v>4264</v>
      </c>
      <c r="D1050">
        <v>1978</v>
      </c>
      <c r="F1050"/>
      <c r="I1050" s="16" t="s">
        <v>4054</v>
      </c>
      <c r="J1050" t="s">
        <v>4265</v>
      </c>
      <c r="L1050" t="s">
        <v>4266</v>
      </c>
    </row>
    <row r="1051" spans="1:13" x14ac:dyDescent="0.2">
      <c r="A1051" s="1">
        <f t="shared" si="45"/>
        <v>950</v>
      </c>
      <c r="B1051" s="16" t="s">
        <v>3358</v>
      </c>
      <c r="C1051" s="16" t="s">
        <v>3359</v>
      </c>
      <c r="D1051">
        <v>1985</v>
      </c>
      <c r="F1051"/>
      <c r="I1051"/>
      <c r="L1051" t="s">
        <v>3360</v>
      </c>
    </row>
    <row r="1052" spans="1:13" x14ac:dyDescent="0.2">
      <c r="A1052" s="1">
        <f t="shared" si="45"/>
        <v>951</v>
      </c>
      <c r="B1052" s="16" t="s">
        <v>4708</v>
      </c>
      <c r="C1052" s="106" t="s">
        <v>4709</v>
      </c>
      <c r="D1052">
        <v>1968</v>
      </c>
      <c r="F1052" s="16" t="s">
        <v>4710</v>
      </c>
      <c r="H1052" t="s">
        <v>17</v>
      </c>
      <c r="I1052" s="16" t="s">
        <v>931</v>
      </c>
      <c r="J1052" t="s">
        <v>4711</v>
      </c>
      <c r="L1052" t="s">
        <v>4712</v>
      </c>
      <c r="M1052" t="s">
        <v>4713</v>
      </c>
    </row>
    <row r="1053" spans="1:13" x14ac:dyDescent="0.2">
      <c r="A1053" s="1">
        <f t="shared" si="45"/>
        <v>952</v>
      </c>
      <c r="B1053" s="16" t="s">
        <v>4130</v>
      </c>
      <c r="C1053" s="16" t="s">
        <v>229</v>
      </c>
      <c r="D1053">
        <v>1979</v>
      </c>
      <c r="F1053" s="16" t="s">
        <v>4131</v>
      </c>
      <c r="G1053" s="16" t="s">
        <v>4132</v>
      </c>
      <c r="H1053" t="s">
        <v>64</v>
      </c>
      <c r="I1053" s="16" t="s">
        <v>439</v>
      </c>
      <c r="M1053" t="s">
        <v>4133</v>
      </c>
    </row>
    <row r="1054" spans="1:13" x14ac:dyDescent="0.2">
      <c r="A1054" s="1">
        <f t="shared" si="45"/>
        <v>953</v>
      </c>
      <c r="B1054" s="16" t="s">
        <v>4134</v>
      </c>
      <c r="C1054" s="16" t="s">
        <v>4135</v>
      </c>
      <c r="D1054">
        <v>1976</v>
      </c>
      <c r="F1054"/>
      <c r="G1054" s="16"/>
      <c r="I1054"/>
      <c r="L1054" t="s">
        <v>4136</v>
      </c>
    </row>
    <row r="1055" spans="1:13" x14ac:dyDescent="0.2">
      <c r="A1055" s="1">
        <f t="shared" si="45"/>
        <v>954</v>
      </c>
      <c r="B1055" s="16" t="s">
        <v>4507</v>
      </c>
      <c r="C1055" s="16" t="s">
        <v>2289</v>
      </c>
      <c r="D1055">
        <v>1979</v>
      </c>
      <c r="F1055" s="16">
        <v>25</v>
      </c>
      <c r="G1055" s="16">
        <f>E1055 - E1055*F1055/100</f>
        <v>0</v>
      </c>
      <c r="I1055"/>
    </row>
    <row r="1056" spans="1:13" x14ac:dyDescent="0.2">
      <c r="A1056" s="1">
        <f t="shared" si="45"/>
        <v>955</v>
      </c>
      <c r="B1056" s="128" t="s">
        <v>1991</v>
      </c>
      <c r="C1056" s="16" t="s">
        <v>1992</v>
      </c>
      <c r="D1056">
        <v>1984</v>
      </c>
      <c r="F1056" s="16" t="s">
        <v>1993</v>
      </c>
      <c r="G1056" s="16"/>
      <c r="H1056" t="s">
        <v>32</v>
      </c>
      <c r="I1056"/>
      <c r="J1056" t="s">
        <v>1994</v>
      </c>
      <c r="L1056" t="s">
        <v>1995</v>
      </c>
      <c r="M1056" t="s">
        <v>1996</v>
      </c>
    </row>
    <row r="1057" spans="1:14" x14ac:dyDescent="0.2">
      <c r="A1057" s="1">
        <f t="shared" si="45"/>
        <v>956</v>
      </c>
      <c r="B1057" s="16" t="s">
        <v>4137</v>
      </c>
      <c r="C1057" s="16" t="s">
        <v>4138</v>
      </c>
      <c r="D1057">
        <v>1979</v>
      </c>
      <c r="F1057" s="16" t="s">
        <v>4139</v>
      </c>
      <c r="G1057" s="68" t="s">
        <v>4140</v>
      </c>
      <c r="H1057" t="s">
        <v>997</v>
      </c>
      <c r="I1057" s="16" t="s">
        <v>18</v>
      </c>
    </row>
    <row r="1058" spans="1:14" x14ac:dyDescent="0.2">
      <c r="A1058" s="1">
        <f t="shared" si="45"/>
        <v>957</v>
      </c>
      <c r="B1058" s="16" t="s">
        <v>458</v>
      </c>
      <c r="C1058" s="16" t="s">
        <v>3172</v>
      </c>
      <c r="D1058">
        <v>1976</v>
      </c>
      <c r="F1058"/>
      <c r="I1058" s="16" t="s">
        <v>931</v>
      </c>
    </row>
    <row r="1059" spans="1:14" x14ac:dyDescent="0.2">
      <c r="A1059" s="1">
        <f t="shared" si="45"/>
        <v>958</v>
      </c>
      <c r="B1059" s="16" t="s">
        <v>464</v>
      </c>
      <c r="C1059" s="16" t="s">
        <v>3753</v>
      </c>
      <c r="D1059">
        <v>1964</v>
      </c>
      <c r="F1059" s="16" t="s">
        <v>277</v>
      </c>
      <c r="G1059" t="s">
        <v>3754</v>
      </c>
      <c r="H1059" t="s">
        <v>3755</v>
      </c>
      <c r="I1059" s="16" t="s">
        <v>632</v>
      </c>
      <c r="J1059" t="s">
        <v>3756</v>
      </c>
      <c r="L1059" t="s">
        <v>3757</v>
      </c>
    </row>
    <row r="1060" spans="1:14" x14ac:dyDescent="0.2">
      <c r="A1060" s="1">
        <f t="shared" si="45"/>
        <v>959</v>
      </c>
      <c r="B1060" s="16" t="s">
        <v>464</v>
      </c>
      <c r="C1060" s="16" t="s">
        <v>3765</v>
      </c>
      <c r="D1060">
        <v>1969</v>
      </c>
      <c r="F1060" s="16" t="s">
        <v>3094</v>
      </c>
      <c r="G1060" t="s">
        <v>3766</v>
      </c>
      <c r="H1060" t="s">
        <v>17</v>
      </c>
      <c r="I1060" s="16" t="s">
        <v>900</v>
      </c>
      <c r="J1060" t="s">
        <v>638</v>
      </c>
      <c r="L1060" t="s">
        <v>3767</v>
      </c>
      <c r="M1060" s="16" t="s">
        <v>3768</v>
      </c>
      <c r="N1060" t="s">
        <v>3769</v>
      </c>
    </row>
    <row r="1061" spans="1:14" x14ac:dyDescent="0.2">
      <c r="A1061" s="1">
        <f t="shared" si="45"/>
        <v>960</v>
      </c>
      <c r="B1061" s="16" t="s">
        <v>464</v>
      </c>
      <c r="C1061" s="16" t="s">
        <v>1156</v>
      </c>
      <c r="D1061">
        <v>1973</v>
      </c>
      <c r="F1061" s="16" t="s">
        <v>1157</v>
      </c>
      <c r="G1061" s="16" t="s">
        <v>1158</v>
      </c>
      <c r="H1061" t="s">
        <v>163</v>
      </c>
      <c r="I1061" s="16" t="s">
        <v>632</v>
      </c>
      <c r="J1061" t="s">
        <v>1159</v>
      </c>
      <c r="L1061" t="s">
        <v>1160</v>
      </c>
      <c r="M1061" t="s">
        <v>1161</v>
      </c>
    </row>
    <row r="1062" spans="1:14" x14ac:dyDescent="0.2">
      <c r="A1062" s="1">
        <f t="shared" si="45"/>
        <v>961</v>
      </c>
      <c r="B1062" s="16" t="s">
        <v>464</v>
      </c>
      <c r="C1062" s="16" t="s">
        <v>1156</v>
      </c>
      <c r="D1062">
        <v>1973</v>
      </c>
      <c r="F1062"/>
      <c r="G1062" s="16" t="s">
        <v>3108</v>
      </c>
      <c r="H1062" t="s">
        <v>1269</v>
      </c>
      <c r="I1062"/>
      <c r="L1062" t="s">
        <v>1160</v>
      </c>
      <c r="M1062" t="s">
        <v>3109</v>
      </c>
      <c r="N1062" t="s">
        <v>3110</v>
      </c>
    </row>
    <row r="1063" spans="1:14" x14ac:dyDescent="0.2">
      <c r="A1063" s="1">
        <f t="shared" si="45"/>
        <v>962</v>
      </c>
      <c r="B1063" s="16" t="s">
        <v>464</v>
      </c>
      <c r="C1063" s="16" t="s">
        <v>1156</v>
      </c>
      <c r="D1063" s="2">
        <v>1973</v>
      </c>
      <c r="F1063" s="16"/>
      <c r="G1063" s="2"/>
      <c r="H1063" s="2"/>
      <c r="I1063" s="16"/>
      <c r="J1063" s="2"/>
      <c r="K1063" s="2"/>
      <c r="L1063" s="2" t="s">
        <v>1160</v>
      </c>
      <c r="M1063" s="2"/>
    </row>
    <row r="1064" spans="1:14" x14ac:dyDescent="0.2">
      <c r="A1064" s="1">
        <f t="shared" si="45"/>
        <v>963</v>
      </c>
      <c r="B1064" s="16" t="s">
        <v>464</v>
      </c>
      <c r="C1064" s="16" t="s">
        <v>2255</v>
      </c>
      <c r="D1064">
        <v>1977</v>
      </c>
      <c r="F1064" s="16" t="s">
        <v>277</v>
      </c>
      <c r="G1064" s="109" t="s">
        <v>2256</v>
      </c>
      <c r="H1064" t="s">
        <v>17</v>
      </c>
      <c r="I1064" s="16" t="s">
        <v>2240</v>
      </c>
      <c r="J1064" t="s">
        <v>2240</v>
      </c>
      <c r="L1064" t="s">
        <v>2257</v>
      </c>
      <c r="M1064" t="s">
        <v>2258</v>
      </c>
      <c r="N1064" t="s">
        <v>2259</v>
      </c>
    </row>
    <row r="1065" spans="1:14" x14ac:dyDescent="0.2">
      <c r="A1065" s="1">
        <f t="shared" si="45"/>
        <v>964</v>
      </c>
      <c r="B1065" s="16" t="s">
        <v>464</v>
      </c>
      <c r="C1065" s="16" t="s">
        <v>1162</v>
      </c>
      <c r="D1065">
        <v>1976</v>
      </c>
      <c r="F1065" s="16" t="s">
        <v>277</v>
      </c>
      <c r="G1065" s="16" t="s">
        <v>1163</v>
      </c>
      <c r="H1065" t="s">
        <v>17</v>
      </c>
      <c r="I1065" s="16" t="s">
        <v>632</v>
      </c>
      <c r="J1065" t="s">
        <v>1164</v>
      </c>
      <c r="L1065" t="s">
        <v>1165</v>
      </c>
      <c r="M1065" t="s">
        <v>1166</v>
      </c>
      <c r="N1065" t="s">
        <v>1167</v>
      </c>
    </row>
    <row r="1066" spans="1:14" x14ac:dyDescent="0.2">
      <c r="A1066" s="1">
        <f t="shared" si="45"/>
        <v>965</v>
      </c>
      <c r="B1066" s="16" t="s">
        <v>464</v>
      </c>
      <c r="C1066" s="16" t="s">
        <v>2444</v>
      </c>
      <c r="D1066">
        <v>1973</v>
      </c>
      <c r="F1066" s="16" t="s">
        <v>2445</v>
      </c>
      <c r="G1066" t="s">
        <v>2446</v>
      </c>
      <c r="H1066" t="s">
        <v>17</v>
      </c>
      <c r="I1066" s="16" t="s">
        <v>2447</v>
      </c>
      <c r="L1066" t="s">
        <v>2448</v>
      </c>
      <c r="M1066" t="s">
        <v>2449</v>
      </c>
    </row>
    <row r="1067" spans="1:14" x14ac:dyDescent="0.2">
      <c r="A1067" s="1">
        <f t="shared" si="45"/>
        <v>966</v>
      </c>
      <c r="B1067" s="16" t="s">
        <v>464</v>
      </c>
      <c r="C1067" s="16" t="s">
        <v>2444</v>
      </c>
      <c r="D1067">
        <v>1973</v>
      </c>
      <c r="F1067"/>
      <c r="G1067" s="16" t="s">
        <v>3111</v>
      </c>
      <c r="H1067" t="s">
        <v>32</v>
      </c>
      <c r="I1067"/>
      <c r="J1067" t="s">
        <v>3112</v>
      </c>
      <c r="L1067" t="s">
        <v>3113</v>
      </c>
      <c r="M1067" t="s">
        <v>3114</v>
      </c>
      <c r="N1067" t="s">
        <v>3115</v>
      </c>
    </row>
    <row r="1068" spans="1:14" x14ac:dyDescent="0.2">
      <c r="A1068" s="1">
        <f t="shared" si="45"/>
        <v>967</v>
      </c>
      <c r="B1068" s="16" t="s">
        <v>464</v>
      </c>
      <c r="C1068" s="16" t="s">
        <v>2444</v>
      </c>
      <c r="D1068">
        <v>1973</v>
      </c>
      <c r="F1068"/>
      <c r="I1068"/>
    </row>
    <row r="1069" spans="1:14" x14ac:dyDescent="0.2">
      <c r="A1069" s="1">
        <f t="shared" si="45"/>
        <v>968</v>
      </c>
      <c r="B1069" s="16" t="s">
        <v>464</v>
      </c>
      <c r="C1069" s="16" t="s">
        <v>2444</v>
      </c>
      <c r="D1069" s="2">
        <v>1973</v>
      </c>
      <c r="F1069" s="16"/>
      <c r="G1069" s="2"/>
      <c r="H1069" s="2"/>
      <c r="I1069" s="16"/>
      <c r="J1069" s="2"/>
      <c r="K1069" s="2"/>
      <c r="L1069" s="2" t="s">
        <v>2448</v>
      </c>
      <c r="M1069" s="2"/>
    </row>
    <row r="1070" spans="1:14" x14ac:dyDescent="0.2">
      <c r="A1070" s="1">
        <f t="shared" si="45"/>
        <v>969</v>
      </c>
      <c r="B1070" s="16" t="s">
        <v>464</v>
      </c>
      <c r="C1070" s="16" t="s">
        <v>3758</v>
      </c>
      <c r="D1070">
        <v>1967</v>
      </c>
      <c r="F1070" s="16" t="s">
        <v>3094</v>
      </c>
      <c r="G1070" t="s">
        <v>3759</v>
      </c>
      <c r="H1070" t="s">
        <v>3760</v>
      </c>
      <c r="I1070" s="16" t="s">
        <v>900</v>
      </c>
      <c r="J1070" t="s">
        <v>3761</v>
      </c>
      <c r="L1070" t="s">
        <v>3762</v>
      </c>
      <c r="M1070" t="s">
        <v>3763</v>
      </c>
      <c r="N1070" t="s">
        <v>3764</v>
      </c>
    </row>
    <row r="1071" spans="1:14" x14ac:dyDescent="0.2">
      <c r="A1071"/>
      <c r="B1071" s="104" t="s">
        <v>464</v>
      </c>
      <c r="C1071" s="16" t="s">
        <v>3116</v>
      </c>
      <c r="D1071">
        <v>2006</v>
      </c>
      <c r="F1071"/>
      <c r="I1071"/>
      <c r="L1071" t="s">
        <v>3117</v>
      </c>
    </row>
    <row r="1072" spans="1:14" x14ac:dyDescent="0.2">
      <c r="A1072" s="1">
        <f>A1070+1</f>
        <v>970</v>
      </c>
      <c r="B1072" s="16" t="s">
        <v>464</v>
      </c>
      <c r="C1072" s="16" t="s">
        <v>4487</v>
      </c>
      <c r="D1072">
        <v>1968</v>
      </c>
      <c r="F1072" s="16" t="s">
        <v>4488</v>
      </c>
      <c r="G1072" s="16" t="s">
        <v>4489</v>
      </c>
      <c r="H1072" t="s">
        <v>194</v>
      </c>
      <c r="I1072" s="16" t="s">
        <v>4490</v>
      </c>
      <c r="J1072" t="s">
        <v>1851</v>
      </c>
    </row>
    <row r="1073" spans="1:14" x14ac:dyDescent="0.2">
      <c r="A1073" s="1">
        <f t="shared" ref="A1073:A1090" si="46">A1072+1</f>
        <v>971</v>
      </c>
      <c r="B1073" s="16" t="s">
        <v>464</v>
      </c>
      <c r="C1073" s="16" t="s">
        <v>4487</v>
      </c>
      <c r="D1073">
        <v>1968</v>
      </c>
      <c r="F1073" s="16" t="s">
        <v>3094</v>
      </c>
      <c r="G1073" s="16" t="s">
        <v>4611</v>
      </c>
      <c r="I1073" s="16" t="s">
        <v>18</v>
      </c>
      <c r="J1073" t="s">
        <v>4612</v>
      </c>
    </row>
    <row r="1074" spans="1:14" x14ac:dyDescent="0.2">
      <c r="A1074" s="1">
        <f t="shared" si="46"/>
        <v>972</v>
      </c>
      <c r="B1074" s="16" t="s">
        <v>464</v>
      </c>
      <c r="C1074" s="16" t="s">
        <v>2260</v>
      </c>
      <c r="D1074">
        <v>1963</v>
      </c>
      <c r="F1074" s="16" t="s">
        <v>277</v>
      </c>
      <c r="G1074" s="109">
        <v>3045</v>
      </c>
      <c r="I1074"/>
      <c r="J1074" t="s">
        <v>2261</v>
      </c>
      <c r="L1074" t="s">
        <v>2262</v>
      </c>
    </row>
    <row r="1075" spans="1:14" x14ac:dyDescent="0.2">
      <c r="A1075" s="1">
        <f t="shared" si="46"/>
        <v>973</v>
      </c>
      <c r="B1075" s="16" t="s">
        <v>5203</v>
      </c>
      <c r="C1075" s="16" t="s">
        <v>5204</v>
      </c>
      <c r="D1075" s="2">
        <v>1976</v>
      </c>
      <c r="F1075" s="16"/>
      <c r="G1075" s="2"/>
      <c r="H1075" s="2"/>
      <c r="I1075" s="16"/>
      <c r="J1075" s="2"/>
      <c r="K1075" s="2"/>
      <c r="L1075" s="2" t="s">
        <v>5205</v>
      </c>
      <c r="M1075" s="2"/>
    </row>
    <row r="1076" spans="1:14" x14ac:dyDescent="0.2">
      <c r="A1076" s="1">
        <f t="shared" si="46"/>
        <v>974</v>
      </c>
      <c r="B1076" s="16" t="s">
        <v>5203</v>
      </c>
      <c r="C1076" s="16" t="s">
        <v>5206</v>
      </c>
      <c r="D1076" s="2">
        <v>1977</v>
      </c>
      <c r="F1076" s="16"/>
      <c r="G1076" s="2"/>
      <c r="H1076" s="2"/>
      <c r="I1076" s="16"/>
      <c r="J1076" s="2"/>
      <c r="K1076" s="2"/>
      <c r="L1076" s="2" t="s">
        <v>5207</v>
      </c>
      <c r="M1076" s="2"/>
    </row>
    <row r="1077" spans="1:14" x14ac:dyDescent="0.2">
      <c r="A1077" s="1">
        <f t="shared" si="46"/>
        <v>975</v>
      </c>
      <c r="B1077" s="16" t="s">
        <v>4491</v>
      </c>
      <c r="C1077" s="16" t="s">
        <v>4492</v>
      </c>
      <c r="D1077">
        <v>1985</v>
      </c>
      <c r="F1077" s="16" t="s">
        <v>4493</v>
      </c>
      <c r="G1077" s="16" t="s">
        <v>4494</v>
      </c>
      <c r="I1077" s="16" t="s">
        <v>955</v>
      </c>
    </row>
    <row r="1078" spans="1:14" x14ac:dyDescent="0.2">
      <c r="A1078" s="1">
        <f t="shared" si="46"/>
        <v>976</v>
      </c>
      <c r="B1078" s="16" t="s">
        <v>480</v>
      </c>
      <c r="C1078" s="16" t="s">
        <v>3521</v>
      </c>
      <c r="D1078">
        <v>1985</v>
      </c>
      <c r="F1078"/>
      <c r="I1078" s="16" t="s">
        <v>921</v>
      </c>
    </row>
    <row r="1079" spans="1:14" x14ac:dyDescent="0.2">
      <c r="A1079" s="1">
        <f t="shared" si="46"/>
        <v>977</v>
      </c>
      <c r="B1079" s="16" t="s">
        <v>488</v>
      </c>
      <c r="C1079" s="16" t="s">
        <v>5220</v>
      </c>
      <c r="D1079">
        <v>1970</v>
      </c>
      <c r="F1079"/>
      <c r="I1079"/>
      <c r="L1079" t="s">
        <v>5221</v>
      </c>
      <c r="M1079" t="s">
        <v>5222</v>
      </c>
    </row>
    <row r="1080" spans="1:14" x14ac:dyDescent="0.2">
      <c r="A1080" s="1">
        <f t="shared" si="46"/>
        <v>978</v>
      </c>
      <c r="B1080" s="16" t="s">
        <v>488</v>
      </c>
      <c r="C1080" s="16" t="s">
        <v>3040</v>
      </c>
      <c r="D1080">
        <v>1983</v>
      </c>
      <c r="F1080"/>
      <c r="I1080" s="16" t="s">
        <v>632</v>
      </c>
      <c r="L1080" t="s">
        <v>3041</v>
      </c>
    </row>
    <row r="1081" spans="1:14" x14ac:dyDescent="0.2">
      <c r="A1081" s="1">
        <f t="shared" si="46"/>
        <v>979</v>
      </c>
      <c r="B1081" s="16" t="s">
        <v>488</v>
      </c>
      <c r="C1081" s="16" t="s">
        <v>5217</v>
      </c>
      <c r="D1081">
        <v>1991</v>
      </c>
      <c r="F1081"/>
      <c r="I1081"/>
    </row>
    <row r="1082" spans="1:14" x14ac:dyDescent="0.2">
      <c r="A1082" s="1">
        <f t="shared" si="46"/>
        <v>980</v>
      </c>
      <c r="B1082" s="16" t="s">
        <v>488</v>
      </c>
      <c r="C1082" s="16" t="s">
        <v>5223</v>
      </c>
      <c r="D1082">
        <v>1971</v>
      </c>
      <c r="F1082"/>
      <c r="I1082"/>
    </row>
    <row r="1083" spans="1:14" x14ac:dyDescent="0.2">
      <c r="A1083" s="1">
        <f t="shared" si="46"/>
        <v>981</v>
      </c>
      <c r="B1083" s="16" t="s">
        <v>488</v>
      </c>
      <c r="C1083" s="16" t="s">
        <v>5218</v>
      </c>
      <c r="D1083">
        <v>2010</v>
      </c>
      <c r="F1083"/>
      <c r="I1083"/>
    </row>
    <row r="1084" spans="1:14" x14ac:dyDescent="0.2">
      <c r="A1084" s="1">
        <f t="shared" si="46"/>
        <v>982</v>
      </c>
      <c r="B1084" s="16" t="s">
        <v>488</v>
      </c>
      <c r="C1084" s="16" t="s">
        <v>3022</v>
      </c>
      <c r="D1084">
        <v>1970</v>
      </c>
      <c r="F1084"/>
      <c r="I1084" s="16" t="s">
        <v>18</v>
      </c>
      <c r="J1084" t="s">
        <v>3023</v>
      </c>
      <c r="K1084" t="s">
        <v>20</v>
      </c>
      <c r="L1084" t="s">
        <v>3024</v>
      </c>
    </row>
    <row r="1085" spans="1:14" x14ac:dyDescent="0.2">
      <c r="A1085" s="1">
        <f t="shared" si="46"/>
        <v>983</v>
      </c>
      <c r="B1085" s="16" t="s">
        <v>488</v>
      </c>
      <c r="C1085" s="16" t="s">
        <v>229</v>
      </c>
      <c r="D1085">
        <v>1967</v>
      </c>
      <c r="F1085"/>
      <c r="I1085" s="16" t="s">
        <v>18</v>
      </c>
      <c r="J1085" t="s">
        <v>58</v>
      </c>
      <c r="K1085" t="s">
        <v>20</v>
      </c>
      <c r="L1085" t="s">
        <v>3021</v>
      </c>
    </row>
    <row r="1086" spans="1:14" x14ac:dyDescent="0.2">
      <c r="A1086" s="1">
        <f t="shared" si="46"/>
        <v>984</v>
      </c>
      <c r="B1086" s="16" t="s">
        <v>488</v>
      </c>
      <c r="C1086" s="16" t="s">
        <v>229</v>
      </c>
      <c r="D1086">
        <v>1967</v>
      </c>
      <c r="F1086"/>
      <c r="G1086" s="23">
        <v>42012</v>
      </c>
      <c r="I1086" s="16" t="s">
        <v>18</v>
      </c>
      <c r="J1086" s="16" t="s">
        <v>3379</v>
      </c>
    </row>
    <row r="1087" spans="1:14" ht="25.5" x14ac:dyDescent="0.2">
      <c r="A1087" s="1">
        <f t="shared" si="46"/>
        <v>985</v>
      </c>
      <c r="B1087" s="16" t="s">
        <v>488</v>
      </c>
      <c r="C1087" s="16" t="s">
        <v>229</v>
      </c>
      <c r="D1087">
        <v>1967</v>
      </c>
      <c r="F1087" s="23" t="s">
        <v>490</v>
      </c>
      <c r="G1087" s="16" t="s">
        <v>4727</v>
      </c>
      <c r="H1087" t="s">
        <v>194</v>
      </c>
      <c r="I1087" s="16" t="s">
        <v>1029</v>
      </c>
      <c r="J1087" t="s">
        <v>4728</v>
      </c>
      <c r="L1087" t="s">
        <v>4729</v>
      </c>
      <c r="M1087" t="s">
        <v>4730</v>
      </c>
      <c r="N1087" t="s">
        <v>4731</v>
      </c>
    </row>
    <row r="1088" spans="1:14" x14ac:dyDescent="0.2">
      <c r="A1088" s="1">
        <f t="shared" si="46"/>
        <v>986</v>
      </c>
      <c r="B1088" s="16" t="s">
        <v>488</v>
      </c>
      <c r="C1088" s="16" t="s">
        <v>4732</v>
      </c>
      <c r="D1088">
        <v>1967</v>
      </c>
      <c r="F1088" s="23" t="s">
        <v>490</v>
      </c>
      <c r="G1088" s="16" t="s">
        <v>4733</v>
      </c>
      <c r="I1088" s="16" t="s">
        <v>1029</v>
      </c>
      <c r="J1088" t="s">
        <v>4728</v>
      </c>
      <c r="L1088" t="s">
        <v>4734</v>
      </c>
    </row>
    <row r="1089" spans="1:14" x14ac:dyDescent="0.2">
      <c r="A1089" s="1">
        <f t="shared" si="46"/>
        <v>987</v>
      </c>
      <c r="B1089" s="16" t="s">
        <v>488</v>
      </c>
      <c r="C1089" s="16" t="s">
        <v>2450</v>
      </c>
      <c r="D1089">
        <v>1985</v>
      </c>
      <c r="F1089"/>
      <c r="H1089" t="s">
        <v>64</v>
      </c>
      <c r="I1089" s="16" t="s">
        <v>1296</v>
      </c>
      <c r="J1089" t="s">
        <v>1851</v>
      </c>
    </row>
    <row r="1090" spans="1:14" x14ac:dyDescent="0.2">
      <c r="A1090" s="1">
        <f t="shared" si="46"/>
        <v>988</v>
      </c>
      <c r="B1090" s="16" t="s">
        <v>488</v>
      </c>
      <c r="C1090" s="16" t="s">
        <v>500</v>
      </c>
      <c r="D1090">
        <v>1968</v>
      </c>
      <c r="F1090"/>
      <c r="I1090"/>
    </row>
    <row r="1091" spans="1:14" x14ac:dyDescent="0.2">
      <c r="A1091"/>
      <c r="B1091" s="104" t="s">
        <v>488</v>
      </c>
      <c r="C1091" s="16" t="s">
        <v>3118</v>
      </c>
      <c r="D1091">
        <v>2002</v>
      </c>
      <c r="F1091"/>
      <c r="I1091"/>
    </row>
    <row r="1092" spans="1:14" x14ac:dyDescent="0.2">
      <c r="A1092" s="1">
        <f>A1090+1</f>
        <v>989</v>
      </c>
      <c r="B1092" s="16" t="s">
        <v>488</v>
      </c>
      <c r="C1092" s="16" t="s">
        <v>4735</v>
      </c>
      <c r="D1092">
        <v>1968</v>
      </c>
      <c r="F1092" s="23" t="s">
        <v>490</v>
      </c>
      <c r="G1092" s="16" t="s">
        <v>4736</v>
      </c>
      <c r="I1092" s="16" t="s">
        <v>18</v>
      </c>
      <c r="J1092" t="s">
        <v>4728</v>
      </c>
      <c r="L1092" t="s">
        <v>4737</v>
      </c>
    </row>
    <row r="1093" spans="1:14" x14ac:dyDescent="0.2">
      <c r="A1093" s="1">
        <f>A1092+1</f>
        <v>990</v>
      </c>
      <c r="B1093" s="16" t="s">
        <v>488</v>
      </c>
      <c r="C1093" s="16" t="s">
        <v>5219</v>
      </c>
      <c r="D1093">
        <v>1972</v>
      </c>
      <c r="F1093"/>
      <c r="I1093"/>
    </row>
    <row r="1094" spans="1:14" x14ac:dyDescent="0.2">
      <c r="A1094" s="1">
        <f>A1093+1</f>
        <v>991</v>
      </c>
      <c r="B1094" s="16" t="s">
        <v>4714</v>
      </c>
      <c r="C1094" s="16" t="s">
        <v>4715</v>
      </c>
      <c r="D1094">
        <v>1987</v>
      </c>
      <c r="F1094" s="16" t="s">
        <v>4716</v>
      </c>
      <c r="G1094" s="66" t="s">
        <v>4717</v>
      </c>
      <c r="H1094" t="s">
        <v>17</v>
      </c>
      <c r="I1094" s="16" t="s">
        <v>632</v>
      </c>
      <c r="L1094" t="s">
        <v>4718</v>
      </c>
      <c r="M1094" t="s">
        <v>4719</v>
      </c>
    </row>
    <row r="1095" spans="1:14" x14ac:dyDescent="0.2">
      <c r="A1095" s="1">
        <f>A1094+1</f>
        <v>992</v>
      </c>
      <c r="B1095" s="16" t="s">
        <v>511</v>
      </c>
      <c r="C1095" s="16" t="s">
        <v>1642</v>
      </c>
      <c r="D1095">
        <v>1976</v>
      </c>
      <c r="F1095" s="16" t="s">
        <v>1643</v>
      </c>
      <c r="G1095" s="69" t="s">
        <v>3472</v>
      </c>
      <c r="H1095" t="s">
        <v>17</v>
      </c>
      <c r="I1095" s="16" t="s">
        <v>958</v>
      </c>
      <c r="J1095" t="s">
        <v>959</v>
      </c>
    </row>
    <row r="1096" spans="1:14" x14ac:dyDescent="0.2">
      <c r="A1096"/>
      <c r="B1096" s="104" t="s">
        <v>4890</v>
      </c>
      <c r="C1096" s="16" t="s">
        <v>4893</v>
      </c>
      <c r="D1096">
        <v>2004</v>
      </c>
      <c r="F1096"/>
      <c r="I1096"/>
    </row>
    <row r="1097" spans="1:14" x14ac:dyDescent="0.2">
      <c r="A1097"/>
      <c r="B1097" s="104" t="s">
        <v>4890</v>
      </c>
      <c r="C1097" s="16" t="s">
        <v>4891</v>
      </c>
      <c r="D1097">
        <v>2001</v>
      </c>
      <c r="F1097"/>
      <c r="I1097"/>
    </row>
    <row r="1098" spans="1:14" x14ac:dyDescent="0.2">
      <c r="A1098"/>
      <c r="B1098" s="104" t="s">
        <v>4890</v>
      </c>
      <c r="C1098" s="16" t="s">
        <v>4892</v>
      </c>
      <c r="D1098">
        <v>2002</v>
      </c>
      <c r="F1098"/>
      <c r="I1098"/>
    </row>
    <row r="1099" spans="1:14" x14ac:dyDescent="0.2">
      <c r="A1099" s="1">
        <f>A1095+1</f>
        <v>993</v>
      </c>
      <c r="B1099" s="16" t="s">
        <v>1562</v>
      </c>
      <c r="C1099" s="16" t="s">
        <v>1563</v>
      </c>
      <c r="D1099">
        <v>1967</v>
      </c>
      <c r="F1099"/>
      <c r="H1099" t="s">
        <v>17</v>
      </c>
      <c r="I1099"/>
    </row>
    <row r="1100" spans="1:14" x14ac:dyDescent="0.2">
      <c r="A1100" s="1">
        <f t="shared" ref="A1100:A1142" si="47">A1099+1</f>
        <v>994</v>
      </c>
      <c r="B1100" s="16" t="s">
        <v>4141</v>
      </c>
      <c r="C1100" s="16" t="s">
        <v>4142</v>
      </c>
      <c r="D1100">
        <v>1971</v>
      </c>
      <c r="F1100" s="16" t="s">
        <v>30</v>
      </c>
      <c r="G1100" s="16" t="s">
        <v>4143</v>
      </c>
      <c r="H1100" t="s">
        <v>17</v>
      </c>
      <c r="I1100" s="16" t="s">
        <v>18</v>
      </c>
      <c r="L1100" t="s">
        <v>4144</v>
      </c>
      <c r="M1100" t="s">
        <v>4145</v>
      </c>
      <c r="N1100" t="s">
        <v>4146</v>
      </c>
    </row>
    <row r="1101" spans="1:14" x14ac:dyDescent="0.2">
      <c r="A1101" s="1">
        <f t="shared" si="47"/>
        <v>995</v>
      </c>
      <c r="B1101" s="16" t="s">
        <v>4495</v>
      </c>
      <c r="C1101" s="16" t="s">
        <v>4496</v>
      </c>
      <c r="D1101">
        <v>1986</v>
      </c>
      <c r="F1101" s="16" t="s">
        <v>1179</v>
      </c>
      <c r="G1101" s="16" t="s">
        <v>4497</v>
      </c>
      <c r="I1101" s="16" t="s">
        <v>955</v>
      </c>
    </row>
    <row r="1102" spans="1:14" x14ac:dyDescent="0.2">
      <c r="A1102" s="1">
        <f t="shared" si="47"/>
        <v>996</v>
      </c>
      <c r="B1102" s="16" t="s">
        <v>2451</v>
      </c>
      <c r="C1102" s="16" t="s">
        <v>2452</v>
      </c>
      <c r="D1102">
        <v>1988</v>
      </c>
      <c r="F1102"/>
      <c r="G1102" s="23"/>
      <c r="I1102"/>
      <c r="L1102" t="s">
        <v>2453</v>
      </c>
    </row>
    <row r="1103" spans="1:14" x14ac:dyDescent="0.2">
      <c r="A1103" s="1">
        <f t="shared" si="47"/>
        <v>997</v>
      </c>
      <c r="B1103" s="16" t="s">
        <v>2451</v>
      </c>
      <c r="C1103" s="16" t="s">
        <v>3016</v>
      </c>
      <c r="D1103" s="2">
        <v>1986</v>
      </c>
      <c r="F1103" s="16"/>
      <c r="I1103" s="16"/>
      <c r="L1103" t="s">
        <v>3017</v>
      </c>
    </row>
    <row r="1104" spans="1:14" x14ac:dyDescent="0.2">
      <c r="A1104" s="1">
        <f t="shared" si="47"/>
        <v>998</v>
      </c>
      <c r="B1104" s="16" t="s">
        <v>1047</v>
      </c>
      <c r="C1104" s="16" t="s">
        <v>1048</v>
      </c>
      <c r="D1104">
        <v>1985</v>
      </c>
      <c r="F1104"/>
      <c r="I1104"/>
      <c r="L1104" t="s">
        <v>1049</v>
      </c>
    </row>
    <row r="1105" spans="1:16" x14ac:dyDescent="0.2">
      <c r="A1105" s="1">
        <f t="shared" si="47"/>
        <v>999</v>
      </c>
      <c r="B1105" s="16" t="s">
        <v>4947</v>
      </c>
      <c r="C1105" s="16" t="s">
        <v>4948</v>
      </c>
      <c r="D1105">
        <v>1985</v>
      </c>
      <c r="F1105"/>
      <c r="I1105"/>
    </row>
    <row r="1106" spans="1:16" x14ac:dyDescent="0.2">
      <c r="A1106" s="1">
        <f t="shared" si="47"/>
        <v>1000</v>
      </c>
      <c r="B1106" s="16" t="s">
        <v>4947</v>
      </c>
      <c r="C1106" s="16" t="s">
        <v>5083</v>
      </c>
      <c r="D1106">
        <v>1971</v>
      </c>
      <c r="F1106"/>
      <c r="I1106"/>
      <c r="L1106" t="s">
        <v>5084</v>
      </c>
    </row>
    <row r="1107" spans="1:16" x14ac:dyDescent="0.2">
      <c r="A1107" s="1">
        <f t="shared" si="47"/>
        <v>1001</v>
      </c>
      <c r="B1107" s="16" t="s">
        <v>4947</v>
      </c>
      <c r="C1107" s="16" t="s">
        <v>5085</v>
      </c>
      <c r="D1107">
        <v>1972</v>
      </c>
      <c r="F1107"/>
      <c r="I1107"/>
      <c r="L1107" t="s">
        <v>5086</v>
      </c>
    </row>
    <row r="1108" spans="1:16" x14ac:dyDescent="0.2">
      <c r="A1108" s="1">
        <f t="shared" si="47"/>
        <v>1002</v>
      </c>
      <c r="B1108" s="16" t="s">
        <v>1340</v>
      </c>
      <c r="C1108" s="16" t="s">
        <v>3881</v>
      </c>
      <c r="D1108">
        <v>1970</v>
      </c>
      <c r="F1108"/>
      <c r="I1108"/>
      <c r="J1108" s="16"/>
    </row>
    <row r="1109" spans="1:16" x14ac:dyDescent="0.2">
      <c r="A1109" s="1">
        <f t="shared" si="47"/>
        <v>1003</v>
      </c>
      <c r="B1109" s="16" t="s">
        <v>1340</v>
      </c>
      <c r="C1109" s="16" t="s">
        <v>3776</v>
      </c>
      <c r="D1109">
        <v>1972</v>
      </c>
      <c r="F1109" s="16" t="s">
        <v>3777</v>
      </c>
      <c r="G1109" t="s">
        <v>3778</v>
      </c>
      <c r="H1109" t="s">
        <v>3779</v>
      </c>
      <c r="I1109" s="16" t="s">
        <v>632</v>
      </c>
      <c r="J1109" t="s">
        <v>3780</v>
      </c>
      <c r="L1109" t="s">
        <v>3781</v>
      </c>
      <c r="M1109" t="s">
        <v>3782</v>
      </c>
      <c r="N1109" t="s">
        <v>3783</v>
      </c>
    </row>
    <row r="1110" spans="1:16" x14ac:dyDescent="0.2">
      <c r="A1110" s="1">
        <f t="shared" si="47"/>
        <v>1004</v>
      </c>
      <c r="B1110" s="16" t="s">
        <v>1340</v>
      </c>
      <c r="C1110" s="16" t="s">
        <v>3770</v>
      </c>
      <c r="D1110">
        <v>1969</v>
      </c>
      <c r="F1110" s="16" t="s">
        <v>3771</v>
      </c>
      <c r="G1110" s="16" t="s">
        <v>3772</v>
      </c>
      <c r="H1110" t="s">
        <v>17</v>
      </c>
      <c r="I1110" s="16" t="s">
        <v>3680</v>
      </c>
      <c r="J1110" t="s">
        <v>1851</v>
      </c>
      <c r="L1110" t="s">
        <v>3773</v>
      </c>
      <c r="M1110" t="s">
        <v>3774</v>
      </c>
      <c r="N1110" t="s">
        <v>3775</v>
      </c>
    </row>
    <row r="1111" spans="1:16" x14ac:dyDescent="0.2">
      <c r="A1111" s="1">
        <f t="shared" si="47"/>
        <v>1005</v>
      </c>
      <c r="B1111" s="16" t="s">
        <v>1340</v>
      </c>
      <c r="C1111" s="16" t="s">
        <v>229</v>
      </c>
      <c r="D1111" s="58" t="s">
        <v>1341</v>
      </c>
      <c r="F1111" s="16" t="s">
        <v>1342</v>
      </c>
      <c r="G1111" t="s">
        <v>1343</v>
      </c>
      <c r="H1111" t="s">
        <v>17</v>
      </c>
      <c r="I1111" s="16" t="s">
        <v>1344</v>
      </c>
      <c r="J1111" t="s">
        <v>1345</v>
      </c>
      <c r="L1111" t="s">
        <v>1346</v>
      </c>
      <c r="M1111" t="s">
        <v>1347</v>
      </c>
      <c r="N1111" t="s">
        <v>1348</v>
      </c>
      <c r="O1111" t="s">
        <v>1349</v>
      </c>
    </row>
    <row r="1112" spans="1:16" x14ac:dyDescent="0.2">
      <c r="A1112" s="1">
        <f t="shared" si="47"/>
        <v>1006</v>
      </c>
      <c r="B1112" s="16" t="s">
        <v>2454</v>
      </c>
      <c r="C1112" s="16" t="s">
        <v>229</v>
      </c>
      <c r="D1112">
        <v>1973</v>
      </c>
      <c r="F1112" s="16" t="s">
        <v>571</v>
      </c>
      <c r="G1112" s="16" t="s">
        <v>2455</v>
      </c>
      <c r="H1112" t="s">
        <v>17</v>
      </c>
      <c r="I1112" s="16" t="s">
        <v>2394</v>
      </c>
      <c r="L1112" t="s">
        <v>2456</v>
      </c>
      <c r="M1112" t="s">
        <v>2457</v>
      </c>
      <c r="N1112" t="s">
        <v>2458</v>
      </c>
    </row>
    <row r="1113" spans="1:16" x14ac:dyDescent="0.2">
      <c r="A1113" s="1">
        <f t="shared" si="47"/>
        <v>1007</v>
      </c>
      <c r="B1113" s="16" t="s">
        <v>3473</v>
      </c>
      <c r="C1113" s="16" t="s">
        <v>3474</v>
      </c>
      <c r="D1113">
        <v>1979</v>
      </c>
      <c r="F1113" s="16" t="s">
        <v>571</v>
      </c>
      <c r="G1113" s="184" t="s">
        <v>3475</v>
      </c>
      <c r="H1113" t="s">
        <v>64</v>
      </c>
      <c r="I1113" s="16" t="s">
        <v>958</v>
      </c>
      <c r="J1113" t="s">
        <v>959</v>
      </c>
    </row>
    <row r="1114" spans="1:16" x14ac:dyDescent="0.2">
      <c r="A1114" s="1">
        <f t="shared" si="47"/>
        <v>1008</v>
      </c>
      <c r="B1114" s="16" t="s">
        <v>3473</v>
      </c>
      <c r="C1114" s="16" t="s">
        <v>3882</v>
      </c>
      <c r="D1114">
        <v>1978</v>
      </c>
      <c r="F1114"/>
      <c r="I1114" s="16" t="s">
        <v>632</v>
      </c>
    </row>
    <row r="1115" spans="1:16" x14ac:dyDescent="0.2">
      <c r="A1115" s="1">
        <f t="shared" si="47"/>
        <v>1009</v>
      </c>
      <c r="B1115" s="16" t="s">
        <v>3473</v>
      </c>
      <c r="C1115" s="16" t="s">
        <v>3476</v>
      </c>
      <c r="D1115">
        <v>1979</v>
      </c>
      <c r="F1115" s="16" t="s">
        <v>571</v>
      </c>
      <c r="G1115" s="69" t="s">
        <v>3477</v>
      </c>
      <c r="H1115" t="s">
        <v>64</v>
      </c>
      <c r="I1115" s="16" t="s">
        <v>958</v>
      </c>
      <c r="J1115" t="s">
        <v>959</v>
      </c>
    </row>
    <row r="1116" spans="1:16" x14ac:dyDescent="0.2">
      <c r="A1116" s="1">
        <f t="shared" si="47"/>
        <v>1010</v>
      </c>
      <c r="B1116" s="16" t="s">
        <v>3473</v>
      </c>
      <c r="C1116" s="16" t="s">
        <v>3481</v>
      </c>
      <c r="D1116">
        <v>1983</v>
      </c>
      <c r="F1116" s="16" t="s">
        <v>571</v>
      </c>
      <c r="G1116" s="69" t="s">
        <v>3482</v>
      </c>
      <c r="H1116" t="s">
        <v>1503</v>
      </c>
      <c r="I1116" s="16" t="s">
        <v>958</v>
      </c>
      <c r="J1116" t="s">
        <v>959</v>
      </c>
    </row>
    <row r="1117" spans="1:16" x14ac:dyDescent="0.2">
      <c r="A1117" s="1">
        <f t="shared" si="47"/>
        <v>1011</v>
      </c>
      <c r="B1117" s="16" t="s">
        <v>3473</v>
      </c>
      <c r="C1117" s="16" t="s">
        <v>3478</v>
      </c>
      <c r="D1117">
        <v>1980</v>
      </c>
      <c r="F1117" s="16" t="s">
        <v>571</v>
      </c>
      <c r="G1117" s="184" t="s">
        <v>3479</v>
      </c>
      <c r="H1117" t="s">
        <v>1503</v>
      </c>
      <c r="I1117" s="16" t="s">
        <v>1022</v>
      </c>
      <c r="J1117" t="s">
        <v>3480</v>
      </c>
    </row>
    <row r="1118" spans="1:16" x14ac:dyDescent="0.2">
      <c r="A1118" s="1">
        <f t="shared" si="47"/>
        <v>1012</v>
      </c>
      <c r="B1118" s="16" t="s">
        <v>1674</v>
      </c>
      <c r="C1118" s="16" t="s">
        <v>1675</v>
      </c>
      <c r="D1118">
        <v>1986</v>
      </c>
      <c r="F1118" s="16" t="s">
        <v>1300</v>
      </c>
      <c r="G1118" s="16" t="s">
        <v>1676</v>
      </c>
      <c r="H1118" t="s">
        <v>64</v>
      </c>
      <c r="I1118" s="16" t="s">
        <v>439</v>
      </c>
      <c r="J1118" t="s">
        <v>1677</v>
      </c>
      <c r="L1118" t="s">
        <v>1678</v>
      </c>
      <c r="M1118" t="s">
        <v>1679</v>
      </c>
      <c r="N1118" t="s">
        <v>1680</v>
      </c>
    </row>
    <row r="1119" spans="1:16" x14ac:dyDescent="0.2">
      <c r="A1119" s="1">
        <f t="shared" si="47"/>
        <v>1013</v>
      </c>
      <c r="B1119" s="16" t="s">
        <v>1674</v>
      </c>
      <c r="C1119" s="16" t="s">
        <v>229</v>
      </c>
      <c r="D1119">
        <v>1980</v>
      </c>
      <c r="F1119"/>
      <c r="I1119"/>
      <c r="J1119" s="16"/>
    </row>
    <row r="1120" spans="1:16" x14ac:dyDescent="0.2">
      <c r="A1120" s="1">
        <f t="shared" si="47"/>
        <v>1014</v>
      </c>
      <c r="B1120" s="16" t="s">
        <v>1026</v>
      </c>
      <c r="C1120" s="16" t="s">
        <v>1027</v>
      </c>
      <c r="D1120">
        <v>1966</v>
      </c>
      <c r="F1120" s="16" t="s">
        <v>41</v>
      </c>
      <c r="G1120" s="73" t="s">
        <v>1028</v>
      </c>
      <c r="H1120" t="s">
        <v>64</v>
      </c>
      <c r="I1120" s="16" t="s">
        <v>1029</v>
      </c>
      <c r="J1120" t="s">
        <v>1030</v>
      </c>
      <c r="L1120" t="s">
        <v>1031</v>
      </c>
      <c r="M1120" t="s">
        <v>1032</v>
      </c>
      <c r="N1120" t="s">
        <v>1033</v>
      </c>
      <c r="P1120" s="41" t="s">
        <v>4784</v>
      </c>
    </row>
    <row r="1121" spans="1:14" x14ac:dyDescent="0.2">
      <c r="A1121" s="1">
        <f t="shared" si="47"/>
        <v>1015</v>
      </c>
      <c r="B1121" s="16" t="s">
        <v>527</v>
      </c>
      <c r="C1121" s="16" t="s">
        <v>5424</v>
      </c>
      <c r="D1121">
        <v>1966</v>
      </c>
      <c r="F1121" s="16" t="s">
        <v>1571</v>
      </c>
      <c r="G1121" t="s">
        <v>5425</v>
      </c>
      <c r="H1121" t="s">
        <v>5419</v>
      </c>
      <c r="I1121" s="16" t="s">
        <v>4179</v>
      </c>
      <c r="J1121" t="s">
        <v>5426</v>
      </c>
      <c r="L1121" t="s">
        <v>5427</v>
      </c>
      <c r="M1121" t="s">
        <v>5428</v>
      </c>
      <c r="N1121" t="s">
        <v>5429</v>
      </c>
    </row>
    <row r="1122" spans="1:14" x14ac:dyDescent="0.2">
      <c r="A1122" s="1">
        <f t="shared" si="47"/>
        <v>1016</v>
      </c>
      <c r="B1122" s="16" t="s">
        <v>527</v>
      </c>
      <c r="C1122" s="16" t="s">
        <v>2156</v>
      </c>
      <c r="D1122" s="58" t="s">
        <v>2157</v>
      </c>
      <c r="F1122" s="16" t="s">
        <v>1571</v>
      </c>
      <c r="G1122" s="2" t="s">
        <v>2158</v>
      </c>
      <c r="H1122" s="2" t="s">
        <v>17</v>
      </c>
      <c r="I1122"/>
      <c r="L1122" t="s">
        <v>2159</v>
      </c>
      <c r="M1122" t="s">
        <v>2160</v>
      </c>
      <c r="N1122" t="s">
        <v>2161</v>
      </c>
    </row>
    <row r="1123" spans="1:14" x14ac:dyDescent="0.2">
      <c r="A1123" s="1">
        <f t="shared" si="47"/>
        <v>1017</v>
      </c>
      <c r="B1123" s="16" t="s">
        <v>527</v>
      </c>
      <c r="C1123" s="16" t="s">
        <v>5430</v>
      </c>
      <c r="D1123">
        <v>1967</v>
      </c>
      <c r="F1123" s="16" t="s">
        <v>1571</v>
      </c>
      <c r="G1123" s="16" t="s">
        <v>5431</v>
      </c>
      <c r="H1123" t="s">
        <v>5419</v>
      </c>
      <c r="I1123" s="16" t="s">
        <v>3886</v>
      </c>
      <c r="J1123" t="s">
        <v>5432</v>
      </c>
      <c r="L1123" t="s">
        <v>5433</v>
      </c>
      <c r="M1123" t="s">
        <v>5434</v>
      </c>
      <c r="N1123" t="s">
        <v>5435</v>
      </c>
    </row>
    <row r="1124" spans="1:14" x14ac:dyDescent="0.2">
      <c r="A1124" s="1">
        <f t="shared" si="47"/>
        <v>1018</v>
      </c>
      <c r="B1124" s="16" t="s">
        <v>527</v>
      </c>
      <c r="C1124" s="16" t="s">
        <v>4613</v>
      </c>
      <c r="D1124">
        <v>1967</v>
      </c>
      <c r="F1124"/>
      <c r="I1124" s="16" t="s">
        <v>18</v>
      </c>
      <c r="L1124" t="s">
        <v>4614</v>
      </c>
    </row>
    <row r="1125" spans="1:14" x14ac:dyDescent="0.2">
      <c r="A1125" s="1">
        <f t="shared" si="47"/>
        <v>1019</v>
      </c>
      <c r="B1125" s="16" t="s">
        <v>527</v>
      </c>
      <c r="C1125" s="16" t="s">
        <v>1564</v>
      </c>
      <c r="D1125">
        <v>1976</v>
      </c>
      <c r="F1125"/>
      <c r="G1125" t="s">
        <v>1565</v>
      </c>
      <c r="H1125" t="s">
        <v>202</v>
      </c>
      <c r="I1125" s="16" t="s">
        <v>247</v>
      </c>
      <c r="L1125" t="s">
        <v>1566</v>
      </c>
      <c r="M1125" t="s">
        <v>1567</v>
      </c>
      <c r="N1125" t="s">
        <v>1568</v>
      </c>
    </row>
    <row r="1126" spans="1:14" x14ac:dyDescent="0.2">
      <c r="A1126" s="1">
        <f t="shared" si="47"/>
        <v>1020</v>
      </c>
      <c r="B1126" s="16" t="s">
        <v>527</v>
      </c>
      <c r="C1126" s="16" t="s">
        <v>1564</v>
      </c>
      <c r="D1126">
        <v>1976</v>
      </c>
      <c r="F1126" s="16" t="s">
        <v>3105</v>
      </c>
      <c r="G1126" s="69" t="s">
        <v>1565</v>
      </c>
      <c r="H1126" t="s">
        <v>194</v>
      </c>
      <c r="I1126" s="16" t="s">
        <v>958</v>
      </c>
      <c r="J1126" t="s">
        <v>959</v>
      </c>
    </row>
    <row r="1127" spans="1:14" x14ac:dyDescent="0.2">
      <c r="A1127" s="1">
        <f t="shared" si="47"/>
        <v>1021</v>
      </c>
      <c r="B1127" s="16" t="s">
        <v>527</v>
      </c>
      <c r="C1127" s="16" t="s">
        <v>3170</v>
      </c>
      <c r="D1127">
        <v>1986</v>
      </c>
      <c r="F1127"/>
      <c r="I1127"/>
      <c r="L1127" t="s">
        <v>3171</v>
      </c>
    </row>
    <row r="1128" spans="1:14" x14ac:dyDescent="0.2">
      <c r="A1128" s="1">
        <f t="shared" si="47"/>
        <v>1022</v>
      </c>
      <c r="B1128" s="16" t="s">
        <v>527</v>
      </c>
      <c r="C1128" s="16" t="s">
        <v>4629</v>
      </c>
      <c r="D1128">
        <v>1980</v>
      </c>
      <c r="F1128"/>
      <c r="I1128" s="16" t="s">
        <v>18</v>
      </c>
      <c r="L1128" t="s">
        <v>4630</v>
      </c>
    </row>
    <row r="1129" spans="1:14" x14ac:dyDescent="0.2">
      <c r="A1129" s="1">
        <f t="shared" si="47"/>
        <v>1023</v>
      </c>
      <c r="B1129" s="16" t="s">
        <v>527</v>
      </c>
      <c r="C1129" s="16" t="s">
        <v>4626</v>
      </c>
      <c r="D1129">
        <v>1972</v>
      </c>
      <c r="F1129"/>
      <c r="I1129" s="16" t="s">
        <v>2362</v>
      </c>
      <c r="J1129" t="s">
        <v>4616</v>
      </c>
      <c r="L1129" t="s">
        <v>4627</v>
      </c>
    </row>
    <row r="1130" spans="1:14" x14ac:dyDescent="0.2">
      <c r="A1130" s="1">
        <f t="shared" si="47"/>
        <v>1024</v>
      </c>
      <c r="B1130" s="16" t="s">
        <v>527</v>
      </c>
      <c r="C1130" s="16" t="s">
        <v>5436</v>
      </c>
      <c r="D1130">
        <v>1967</v>
      </c>
      <c r="F1130" s="16" t="s">
        <v>1571</v>
      </c>
      <c r="G1130" s="16" t="s">
        <v>5437</v>
      </c>
      <c r="H1130" t="s">
        <v>5419</v>
      </c>
      <c r="I1130" s="16" t="s">
        <v>3886</v>
      </c>
      <c r="J1130" t="s">
        <v>5432</v>
      </c>
      <c r="L1130" t="s">
        <v>5438</v>
      </c>
      <c r="M1130" t="s">
        <v>5439</v>
      </c>
      <c r="N1130" t="s">
        <v>5440</v>
      </c>
    </row>
    <row r="1131" spans="1:14" x14ac:dyDescent="0.2">
      <c r="A1131" s="1">
        <f t="shared" si="47"/>
        <v>1025</v>
      </c>
      <c r="B1131" s="16" t="s">
        <v>527</v>
      </c>
      <c r="C1131" s="16" t="s">
        <v>2162</v>
      </c>
      <c r="D1131" s="2">
        <v>1969</v>
      </c>
      <c r="F1131" s="16" t="s">
        <v>1571</v>
      </c>
      <c r="G1131" s="71" t="s">
        <v>2163</v>
      </c>
      <c r="H1131" s="2" t="s">
        <v>32</v>
      </c>
      <c r="I1131"/>
      <c r="J1131" t="s">
        <v>2164</v>
      </c>
      <c r="L1131" t="s">
        <v>2165</v>
      </c>
      <c r="M1131" t="s">
        <v>2166</v>
      </c>
    </row>
    <row r="1132" spans="1:14" x14ac:dyDescent="0.2">
      <c r="A1132" s="1">
        <f t="shared" si="47"/>
        <v>1026</v>
      </c>
      <c r="B1132" s="16" t="s">
        <v>527</v>
      </c>
      <c r="C1132" s="16" t="s">
        <v>3483</v>
      </c>
      <c r="D1132">
        <v>1970</v>
      </c>
      <c r="F1132" s="16" t="s">
        <v>1571</v>
      </c>
      <c r="G1132" s="69" t="s">
        <v>3484</v>
      </c>
      <c r="H1132" t="s">
        <v>17</v>
      </c>
      <c r="I1132" s="16" t="s">
        <v>958</v>
      </c>
      <c r="J1132" t="s">
        <v>959</v>
      </c>
    </row>
    <row r="1133" spans="1:14" x14ac:dyDescent="0.2">
      <c r="A1133" s="1">
        <f t="shared" si="47"/>
        <v>1027</v>
      </c>
      <c r="B1133" s="16" t="s">
        <v>527</v>
      </c>
      <c r="C1133" s="16" t="s">
        <v>3483</v>
      </c>
      <c r="D1133">
        <v>1970</v>
      </c>
      <c r="F1133" s="16" t="s">
        <v>1571</v>
      </c>
      <c r="G1133" s="16" t="s">
        <v>5441</v>
      </c>
      <c r="H1133" t="s">
        <v>5419</v>
      </c>
      <c r="I1133" s="16" t="s">
        <v>3886</v>
      </c>
      <c r="J1133" t="s">
        <v>5442</v>
      </c>
      <c r="L1133" t="s">
        <v>3794</v>
      </c>
      <c r="M1133" t="s">
        <v>5443</v>
      </c>
      <c r="N1133" t="s">
        <v>5444</v>
      </c>
    </row>
    <row r="1134" spans="1:14" x14ac:dyDescent="0.2">
      <c r="A1134" s="1">
        <f t="shared" si="47"/>
        <v>1028</v>
      </c>
      <c r="B1134" s="16" t="s">
        <v>527</v>
      </c>
      <c r="C1134" s="16" t="s">
        <v>5087</v>
      </c>
      <c r="D1134">
        <v>1975</v>
      </c>
      <c r="F1134"/>
      <c r="I1134"/>
      <c r="L1134" t="s">
        <v>5088</v>
      </c>
      <c r="M1134" t="s">
        <v>5089</v>
      </c>
    </row>
    <row r="1135" spans="1:14" x14ac:dyDescent="0.2">
      <c r="A1135" s="1">
        <f t="shared" si="47"/>
        <v>1029</v>
      </c>
      <c r="B1135" s="16" t="s">
        <v>527</v>
      </c>
      <c r="C1135" s="16" t="s">
        <v>1569</v>
      </c>
      <c r="D1135" s="58" t="s">
        <v>1570</v>
      </c>
      <c r="F1135" s="16" t="s">
        <v>1571</v>
      </c>
      <c r="G1135" s="68" t="s">
        <v>1572</v>
      </c>
      <c r="H1135" t="s">
        <v>32</v>
      </c>
      <c r="I1135"/>
      <c r="L1135" t="s">
        <v>1573</v>
      </c>
      <c r="M1135" t="s">
        <v>1574</v>
      </c>
      <c r="N1135" t="s">
        <v>1575</v>
      </c>
    </row>
    <row r="1136" spans="1:14" x14ac:dyDescent="0.2">
      <c r="A1136" s="1">
        <f t="shared" si="47"/>
        <v>1030</v>
      </c>
      <c r="B1136" s="16" t="s">
        <v>527</v>
      </c>
      <c r="C1136" s="16" t="s">
        <v>4328</v>
      </c>
      <c r="D1136">
        <v>1969</v>
      </c>
      <c r="F1136" s="16" t="s">
        <v>1571</v>
      </c>
      <c r="G1136" s="16" t="s">
        <v>4652</v>
      </c>
      <c r="H1136" t="s">
        <v>17</v>
      </c>
      <c r="I1136"/>
      <c r="L1136" t="s">
        <v>4330</v>
      </c>
      <c r="M1136" t="s">
        <v>4653</v>
      </c>
    </row>
    <row r="1137" spans="1:14" x14ac:dyDescent="0.2">
      <c r="A1137" s="1">
        <f t="shared" si="47"/>
        <v>1031</v>
      </c>
      <c r="B1137" s="16" t="s">
        <v>527</v>
      </c>
      <c r="C1137" s="16" t="s">
        <v>3104</v>
      </c>
      <c r="D1137">
        <v>1977</v>
      </c>
      <c r="F1137" s="16" t="s">
        <v>3105</v>
      </c>
      <c r="G1137" s="16" t="s">
        <v>3106</v>
      </c>
      <c r="I1137"/>
      <c r="J1137" s="16"/>
      <c r="L1137" t="s">
        <v>3107</v>
      </c>
    </row>
    <row r="1138" spans="1:14" x14ac:dyDescent="0.2">
      <c r="A1138" s="1">
        <f t="shared" si="47"/>
        <v>1032</v>
      </c>
      <c r="B1138" s="16" t="s">
        <v>527</v>
      </c>
      <c r="C1138" s="16" t="s">
        <v>4628</v>
      </c>
      <c r="D1138">
        <v>1977</v>
      </c>
      <c r="F1138"/>
      <c r="I1138" s="16" t="s">
        <v>18</v>
      </c>
      <c r="L1138" t="s">
        <v>3107</v>
      </c>
    </row>
    <row r="1139" spans="1:14" x14ac:dyDescent="0.2">
      <c r="A1139" s="1">
        <f t="shared" si="47"/>
        <v>1033</v>
      </c>
      <c r="B1139" s="16" t="s">
        <v>527</v>
      </c>
      <c r="C1139" s="16" t="s">
        <v>4498</v>
      </c>
      <c r="D1139">
        <v>1971</v>
      </c>
      <c r="F1139" s="16" t="s">
        <v>1571</v>
      </c>
      <c r="G1139" s="16" t="s">
        <v>4499</v>
      </c>
      <c r="H1139" t="s">
        <v>17</v>
      </c>
      <c r="I1139" s="16" t="s">
        <v>439</v>
      </c>
      <c r="L1139" t="s">
        <v>4500</v>
      </c>
      <c r="M1139" t="s">
        <v>4501</v>
      </c>
      <c r="N1139" t="s">
        <v>4502</v>
      </c>
    </row>
    <row r="1140" spans="1:14" x14ac:dyDescent="0.2">
      <c r="A1140" s="1">
        <f t="shared" si="47"/>
        <v>1034</v>
      </c>
      <c r="B1140" s="16" t="s">
        <v>527</v>
      </c>
      <c r="C1140" s="16" t="s">
        <v>5411</v>
      </c>
      <c r="D1140">
        <v>1965</v>
      </c>
      <c r="F1140" s="16" t="s">
        <v>1571</v>
      </c>
      <c r="G1140" t="s">
        <v>5412</v>
      </c>
      <c r="I1140" s="16" t="s">
        <v>3886</v>
      </c>
      <c r="J1140" t="s">
        <v>5413</v>
      </c>
      <c r="L1140" t="s">
        <v>5414</v>
      </c>
      <c r="M1140" t="s">
        <v>5415</v>
      </c>
      <c r="N1140" t="s">
        <v>5416</v>
      </c>
    </row>
    <row r="1141" spans="1:14" x14ac:dyDescent="0.2">
      <c r="A1141" s="1">
        <f t="shared" si="47"/>
        <v>1035</v>
      </c>
      <c r="B1141" s="16" t="s">
        <v>527</v>
      </c>
      <c r="C1141" s="16" t="s">
        <v>4618</v>
      </c>
      <c r="D1141" s="58" t="s">
        <v>4619</v>
      </c>
      <c r="F1141"/>
      <c r="I1141" s="16" t="s">
        <v>18</v>
      </c>
      <c r="L1141" t="s">
        <v>4620</v>
      </c>
    </row>
    <row r="1142" spans="1:14" x14ac:dyDescent="0.2">
      <c r="A1142" s="1">
        <f t="shared" si="47"/>
        <v>1036</v>
      </c>
      <c r="B1142" s="16" t="s">
        <v>527</v>
      </c>
      <c r="C1142" s="16" t="s">
        <v>5417</v>
      </c>
      <c r="D1142">
        <v>1965</v>
      </c>
      <c r="F1142" s="16" t="s">
        <v>1571</v>
      </c>
      <c r="G1142" s="16" t="s">
        <v>5418</v>
      </c>
      <c r="H1142" t="s">
        <v>5419</v>
      </c>
      <c r="I1142" s="16" t="s">
        <v>3886</v>
      </c>
      <c r="J1142" t="s">
        <v>5420</v>
      </c>
      <c r="L1142" t="s">
        <v>5421</v>
      </c>
      <c r="M1142" t="s">
        <v>5422</v>
      </c>
      <c r="N1142" t="s">
        <v>5423</v>
      </c>
    </row>
    <row r="1143" spans="1:14" x14ac:dyDescent="0.2">
      <c r="A1143"/>
      <c r="B1143" s="104" t="s">
        <v>527</v>
      </c>
      <c r="C1143" s="16" t="s">
        <v>3226</v>
      </c>
      <c r="D1143">
        <v>1990</v>
      </c>
      <c r="F1143"/>
      <c r="I1143"/>
    </row>
    <row r="1144" spans="1:14" x14ac:dyDescent="0.2">
      <c r="A1144" s="1">
        <f>A1142+1</f>
        <v>1037</v>
      </c>
      <c r="B1144" s="16" t="s">
        <v>527</v>
      </c>
      <c r="C1144" s="16" t="s">
        <v>3488</v>
      </c>
      <c r="D1144">
        <v>1978</v>
      </c>
      <c r="F1144" s="16" t="s">
        <v>3105</v>
      </c>
      <c r="G1144" s="69" t="s">
        <v>3489</v>
      </c>
      <c r="H1144" t="s">
        <v>194</v>
      </c>
      <c r="I1144" s="16" t="s">
        <v>958</v>
      </c>
      <c r="J1144" s="156" t="s">
        <v>3490</v>
      </c>
    </row>
    <row r="1145" spans="1:14" x14ac:dyDescent="0.2">
      <c r="A1145" s="1">
        <f>A1144+1</f>
        <v>1038</v>
      </c>
      <c r="B1145" s="16" t="s">
        <v>527</v>
      </c>
      <c r="C1145" s="16" t="s">
        <v>3488</v>
      </c>
      <c r="D1145">
        <v>1978</v>
      </c>
      <c r="F1145" s="16" t="s">
        <v>4333</v>
      </c>
      <c r="G1145" t="s">
        <v>4334</v>
      </c>
      <c r="H1145" t="s">
        <v>17</v>
      </c>
      <c r="I1145" s="16" t="s">
        <v>18</v>
      </c>
      <c r="J1145" t="s">
        <v>4335</v>
      </c>
      <c r="L1145" t="s">
        <v>4336</v>
      </c>
      <c r="M1145" t="s">
        <v>4337</v>
      </c>
      <c r="N1145" t="s">
        <v>4338</v>
      </c>
    </row>
    <row r="1146" spans="1:14" x14ac:dyDescent="0.2">
      <c r="A1146" s="1">
        <f>A1145+1</f>
        <v>1039</v>
      </c>
      <c r="B1146" s="16" t="s">
        <v>527</v>
      </c>
      <c r="C1146" s="16" t="s">
        <v>3488</v>
      </c>
      <c r="D1146">
        <v>1978</v>
      </c>
      <c r="F1146"/>
      <c r="I1146" s="16" t="s">
        <v>18</v>
      </c>
      <c r="L1146" t="s">
        <v>4336</v>
      </c>
    </row>
    <row r="1147" spans="1:14" x14ac:dyDescent="0.2">
      <c r="A1147" s="1">
        <f>A1146+1</f>
        <v>1040</v>
      </c>
      <c r="B1147" s="16" t="s">
        <v>527</v>
      </c>
      <c r="C1147" s="16" t="s">
        <v>3485</v>
      </c>
      <c r="D1147">
        <v>1971</v>
      </c>
      <c r="F1147" s="16" t="s">
        <v>3105</v>
      </c>
      <c r="G1147" t="s">
        <v>3486</v>
      </c>
      <c r="H1147" t="s">
        <v>64</v>
      </c>
      <c r="I1147" s="16" t="s">
        <v>958</v>
      </c>
      <c r="J1147" t="s">
        <v>3487</v>
      </c>
    </row>
    <row r="1148" spans="1:14" x14ac:dyDescent="0.2">
      <c r="A1148" s="1">
        <f>A1147+1</f>
        <v>1041</v>
      </c>
      <c r="B1148" s="16" t="s">
        <v>527</v>
      </c>
      <c r="C1148" s="16" t="s">
        <v>3485</v>
      </c>
      <c r="D1148">
        <v>1971</v>
      </c>
      <c r="F1148" s="16" t="s">
        <v>4333</v>
      </c>
      <c r="G1148" s="16" t="s">
        <v>4621</v>
      </c>
      <c r="H1148" t="s">
        <v>64</v>
      </c>
      <c r="I1148" s="16" t="s">
        <v>18</v>
      </c>
      <c r="J1148" t="s">
        <v>4622</v>
      </c>
      <c r="L1148" t="s">
        <v>4623</v>
      </c>
      <c r="M1148" t="s">
        <v>4624</v>
      </c>
      <c r="N1148" t="s">
        <v>4625</v>
      </c>
    </row>
    <row r="1149" spans="1:14" x14ac:dyDescent="0.2">
      <c r="A1149"/>
      <c r="B1149" s="104" t="s">
        <v>527</v>
      </c>
      <c r="C1149" s="16" t="s">
        <v>4171</v>
      </c>
      <c r="F1149"/>
      <c r="I1149"/>
    </row>
    <row r="1150" spans="1:14" x14ac:dyDescent="0.2">
      <c r="A1150" s="1">
        <f>A1148+1</f>
        <v>1042</v>
      </c>
      <c r="B1150" s="16" t="s">
        <v>527</v>
      </c>
      <c r="C1150" s="16" t="s">
        <v>3491</v>
      </c>
      <c r="D1150">
        <v>1981</v>
      </c>
      <c r="F1150" s="16" t="s">
        <v>3105</v>
      </c>
      <c r="G1150" s="69" t="s">
        <v>3492</v>
      </c>
      <c r="H1150" t="s">
        <v>1503</v>
      </c>
      <c r="I1150" s="16" t="s">
        <v>958</v>
      </c>
      <c r="J1150" t="s">
        <v>959</v>
      </c>
    </row>
    <row r="1151" spans="1:14" x14ac:dyDescent="0.2">
      <c r="A1151" s="1">
        <f t="shared" ref="A1151:A1170" si="48">A1150+1</f>
        <v>1043</v>
      </c>
      <c r="B1151" s="16" t="s">
        <v>527</v>
      </c>
      <c r="C1151" s="16" t="s">
        <v>3491</v>
      </c>
      <c r="D1151">
        <v>1981</v>
      </c>
      <c r="F1151"/>
      <c r="I1151" s="16" t="s">
        <v>18</v>
      </c>
      <c r="L1151" t="s">
        <v>4631</v>
      </c>
    </row>
    <row r="1152" spans="1:14" x14ac:dyDescent="0.2">
      <c r="A1152" s="1">
        <f t="shared" si="48"/>
        <v>1044</v>
      </c>
      <c r="B1152" s="16" t="s">
        <v>5242</v>
      </c>
      <c r="C1152" s="16" t="s">
        <v>5243</v>
      </c>
      <c r="D1152">
        <v>1966</v>
      </c>
      <c r="F1152"/>
      <c r="G1152" s="68" t="s">
        <v>5244</v>
      </c>
      <c r="H1152" t="s">
        <v>32</v>
      </c>
      <c r="I1152" s="16" t="s">
        <v>921</v>
      </c>
    </row>
    <row r="1153" spans="1:14" x14ac:dyDescent="0.2">
      <c r="A1153" s="1">
        <f t="shared" si="48"/>
        <v>1045</v>
      </c>
      <c r="B1153" s="16" t="s">
        <v>5351</v>
      </c>
      <c r="C1153" s="16" t="s">
        <v>5352</v>
      </c>
      <c r="D1153">
        <v>1988</v>
      </c>
      <c r="F1153"/>
      <c r="I1153"/>
      <c r="L1153" t="s">
        <v>5353</v>
      </c>
    </row>
    <row r="1154" spans="1:14" x14ac:dyDescent="0.2">
      <c r="A1154" s="1">
        <f t="shared" si="48"/>
        <v>1046</v>
      </c>
      <c r="B1154" s="16" t="s">
        <v>2859</v>
      </c>
      <c r="C1154" s="16" t="s">
        <v>2860</v>
      </c>
      <c r="D1154" s="2">
        <v>1975</v>
      </c>
      <c r="F1154" s="16" t="s">
        <v>680</v>
      </c>
      <c r="G1154" s="66" t="s">
        <v>2861</v>
      </c>
      <c r="H1154" t="s">
        <v>17</v>
      </c>
      <c r="I1154"/>
      <c r="L1154" t="s">
        <v>2862</v>
      </c>
      <c r="M1154" t="s">
        <v>2863</v>
      </c>
      <c r="N1154" t="s">
        <v>2864</v>
      </c>
    </row>
    <row r="1155" spans="1:14" x14ac:dyDescent="0.2">
      <c r="A1155" s="1">
        <f t="shared" si="48"/>
        <v>1047</v>
      </c>
      <c r="B1155" s="16" t="s">
        <v>1624</v>
      </c>
      <c r="C1155" s="16" t="s">
        <v>3172</v>
      </c>
      <c r="D1155">
        <v>1976</v>
      </c>
      <c r="F1155" s="16" t="s">
        <v>41</v>
      </c>
      <c r="G1155" s="68" t="s">
        <v>3173</v>
      </c>
      <c r="H1155" t="s">
        <v>744</v>
      </c>
      <c r="I1155"/>
      <c r="L1155" t="s">
        <v>3174</v>
      </c>
      <c r="M1155" t="s">
        <v>3174</v>
      </c>
      <c r="N1155" t="s">
        <v>3175</v>
      </c>
    </row>
    <row r="1156" spans="1:14" x14ac:dyDescent="0.2">
      <c r="A1156" s="1">
        <f t="shared" si="48"/>
        <v>1048</v>
      </c>
      <c r="B1156" s="16" t="s">
        <v>1624</v>
      </c>
      <c r="C1156" s="16" t="s">
        <v>2499</v>
      </c>
      <c r="D1156">
        <v>1972</v>
      </c>
      <c r="F1156"/>
      <c r="I1156"/>
    </row>
    <row r="1157" spans="1:14" x14ac:dyDescent="0.2">
      <c r="A1157" s="1">
        <f t="shared" si="48"/>
        <v>1049</v>
      </c>
      <c r="B1157" s="16" t="s">
        <v>1624</v>
      </c>
      <c r="C1157" s="16" t="s">
        <v>4322</v>
      </c>
      <c r="D1157">
        <v>1972</v>
      </c>
      <c r="F1157" s="16" t="s">
        <v>41</v>
      </c>
      <c r="G1157" s="66" t="s">
        <v>4323</v>
      </c>
      <c r="H1157" t="s">
        <v>997</v>
      </c>
      <c r="I1157" s="16" t="s">
        <v>18</v>
      </c>
      <c r="J1157" t="s">
        <v>4324</v>
      </c>
      <c r="L1157" t="s">
        <v>4325</v>
      </c>
      <c r="M1157" t="s">
        <v>4326</v>
      </c>
      <c r="N1157" t="s">
        <v>4327</v>
      </c>
    </row>
    <row r="1158" spans="1:14" x14ac:dyDescent="0.2">
      <c r="A1158" s="1">
        <f t="shared" si="48"/>
        <v>1050</v>
      </c>
      <c r="B1158" s="16" t="s">
        <v>1624</v>
      </c>
      <c r="C1158" s="16" t="s">
        <v>2982</v>
      </c>
      <c r="D1158">
        <v>1968</v>
      </c>
      <c r="F1158" s="16" t="s">
        <v>41</v>
      </c>
      <c r="G1158" t="s">
        <v>2983</v>
      </c>
      <c r="H1158" t="s">
        <v>997</v>
      </c>
      <c r="I1158" s="16" t="s">
        <v>931</v>
      </c>
      <c r="J1158" t="s">
        <v>2984</v>
      </c>
      <c r="L1158" t="s">
        <v>2985</v>
      </c>
      <c r="M1158" t="s">
        <v>2986</v>
      </c>
      <c r="N1158" t="s">
        <v>2987</v>
      </c>
    </row>
    <row r="1159" spans="1:14" x14ac:dyDescent="0.2">
      <c r="A1159" s="1">
        <f t="shared" si="48"/>
        <v>1051</v>
      </c>
      <c r="B1159" s="16" t="s">
        <v>1624</v>
      </c>
      <c r="C1159" s="16" t="s">
        <v>4315</v>
      </c>
      <c r="D1159">
        <v>1978</v>
      </c>
      <c r="F1159" s="16" t="s">
        <v>121</v>
      </c>
      <c r="G1159" t="s">
        <v>4316</v>
      </c>
      <c r="H1159" t="s">
        <v>4317</v>
      </c>
      <c r="I1159" s="16" t="s">
        <v>2204</v>
      </c>
      <c r="J1159" t="s">
        <v>4318</v>
      </c>
      <c r="L1159" t="s">
        <v>4319</v>
      </c>
      <c r="M1159" t="s">
        <v>4320</v>
      </c>
      <c r="N1159" t="s">
        <v>4321</v>
      </c>
    </row>
    <row r="1160" spans="1:14" x14ac:dyDescent="0.2">
      <c r="A1160" s="1">
        <f t="shared" si="48"/>
        <v>1052</v>
      </c>
      <c r="B1160" s="16" t="s">
        <v>1624</v>
      </c>
      <c r="C1160" s="16" t="s">
        <v>1625</v>
      </c>
      <c r="D1160">
        <v>1973</v>
      </c>
      <c r="F1160" s="16" t="s">
        <v>41</v>
      </c>
      <c r="G1160" s="71" t="s">
        <v>1626</v>
      </c>
      <c r="H1160" t="s">
        <v>64</v>
      </c>
      <c r="I1160" s="16" t="s">
        <v>439</v>
      </c>
      <c r="J1160" t="s">
        <v>1627</v>
      </c>
      <c r="L1160" t="s">
        <v>1628</v>
      </c>
      <c r="M1160" t="s">
        <v>1629</v>
      </c>
      <c r="N1160" t="s">
        <v>1630</v>
      </c>
    </row>
    <row r="1161" spans="1:14" x14ac:dyDescent="0.2">
      <c r="A1161" s="1">
        <f t="shared" si="48"/>
        <v>1053</v>
      </c>
      <c r="B1161" s="16" t="s">
        <v>5326</v>
      </c>
      <c r="C1161" s="16" t="s">
        <v>5327</v>
      </c>
      <c r="D1161">
        <v>1977</v>
      </c>
      <c r="F1161"/>
      <c r="I1161"/>
      <c r="L1161" t="s">
        <v>5328</v>
      </c>
    </row>
    <row r="1162" spans="1:14" x14ac:dyDescent="0.2">
      <c r="A1162" s="1">
        <f t="shared" si="48"/>
        <v>1054</v>
      </c>
      <c r="B1162" s="16" t="s">
        <v>536</v>
      </c>
      <c r="C1162" s="16" t="s">
        <v>5090</v>
      </c>
      <c r="D1162">
        <v>1991</v>
      </c>
      <c r="F1162"/>
      <c r="I1162"/>
      <c r="L1162" t="s">
        <v>5091</v>
      </c>
    </row>
    <row r="1163" spans="1:14" x14ac:dyDescent="0.2">
      <c r="A1163" s="1">
        <f t="shared" si="48"/>
        <v>1055</v>
      </c>
      <c r="B1163" s="16" t="s">
        <v>2459</v>
      </c>
      <c r="C1163" s="16" t="s">
        <v>4218</v>
      </c>
      <c r="D1163">
        <v>1984</v>
      </c>
      <c r="F1163"/>
      <c r="I1163" s="16" t="s">
        <v>931</v>
      </c>
      <c r="J1163" t="s">
        <v>2240</v>
      </c>
    </row>
    <row r="1164" spans="1:14" x14ac:dyDescent="0.2">
      <c r="A1164" s="1">
        <f t="shared" si="48"/>
        <v>1056</v>
      </c>
      <c r="B1164" s="16" t="s">
        <v>2459</v>
      </c>
      <c r="C1164" s="16" t="s">
        <v>4834</v>
      </c>
      <c r="D1164">
        <v>1978</v>
      </c>
      <c r="F1164"/>
      <c r="I1164" s="16" t="s">
        <v>632</v>
      </c>
    </row>
    <row r="1165" spans="1:14" x14ac:dyDescent="0.2">
      <c r="A1165" s="1">
        <f t="shared" si="48"/>
        <v>1057</v>
      </c>
      <c r="B1165" s="16" t="s">
        <v>2459</v>
      </c>
      <c r="C1165" s="16" t="s">
        <v>2460</v>
      </c>
      <c r="D1165">
        <v>1982</v>
      </c>
      <c r="F1165"/>
      <c r="H1165" t="s">
        <v>32</v>
      </c>
      <c r="I1165" s="16" t="s">
        <v>921</v>
      </c>
    </row>
    <row r="1166" spans="1:14" x14ac:dyDescent="0.2">
      <c r="A1166" s="1">
        <f t="shared" si="48"/>
        <v>1058</v>
      </c>
      <c r="B1166" s="128" t="s">
        <v>1997</v>
      </c>
      <c r="C1166" s="16" t="s">
        <v>1998</v>
      </c>
      <c r="D1166">
        <v>1986</v>
      </c>
      <c r="F1166" s="16" t="s">
        <v>30</v>
      </c>
      <c r="G1166" s="16"/>
      <c r="H1166" t="s">
        <v>32</v>
      </c>
      <c r="I1166" s="16" t="s">
        <v>921</v>
      </c>
      <c r="L1166" t="s">
        <v>1999</v>
      </c>
      <c r="M1166" t="s">
        <v>2000</v>
      </c>
    </row>
    <row r="1167" spans="1:14" x14ac:dyDescent="0.2">
      <c r="A1167" s="1">
        <f t="shared" si="48"/>
        <v>1059</v>
      </c>
      <c r="B1167" s="16" t="s">
        <v>1997</v>
      </c>
      <c r="C1167" s="16" t="s">
        <v>1998</v>
      </c>
      <c r="D1167">
        <v>1986</v>
      </c>
      <c r="F1167"/>
      <c r="I1167" s="16" t="s">
        <v>18</v>
      </c>
    </row>
    <row r="1168" spans="1:14" x14ac:dyDescent="0.2">
      <c r="A1168" s="1">
        <f t="shared" si="48"/>
        <v>1060</v>
      </c>
      <c r="B1168" s="16" t="s">
        <v>2461</v>
      </c>
      <c r="C1168" s="16" t="s">
        <v>229</v>
      </c>
      <c r="D1168">
        <v>1975</v>
      </c>
      <c r="F1168"/>
      <c r="I1168"/>
    </row>
    <row r="1169" spans="1:14" x14ac:dyDescent="0.2">
      <c r="A1169" s="1">
        <f t="shared" si="48"/>
        <v>1061</v>
      </c>
      <c r="B1169" s="16" t="s">
        <v>1727</v>
      </c>
      <c r="C1169" s="16" t="s">
        <v>2278</v>
      </c>
      <c r="D1169">
        <v>1983</v>
      </c>
      <c r="F1169" s="16" t="s">
        <v>2251</v>
      </c>
      <c r="G1169" s="71" t="s">
        <v>2279</v>
      </c>
      <c r="H1169" t="s">
        <v>64</v>
      </c>
      <c r="I1169"/>
      <c r="L1169" t="s">
        <v>2280</v>
      </c>
      <c r="M1169" t="s">
        <v>2281</v>
      </c>
      <c r="N1169" t="s">
        <v>2282</v>
      </c>
    </row>
    <row r="1170" spans="1:14" x14ac:dyDescent="0.2">
      <c r="A1170" s="1">
        <f t="shared" si="48"/>
        <v>1062</v>
      </c>
      <c r="B1170" s="16" t="s">
        <v>1727</v>
      </c>
      <c r="C1170" s="16" t="s">
        <v>3153</v>
      </c>
      <c r="D1170">
        <v>1981</v>
      </c>
      <c r="F1170" s="16" t="s">
        <v>41</v>
      </c>
      <c r="G1170" s="68" t="s">
        <v>3154</v>
      </c>
      <c r="H1170" t="s">
        <v>32</v>
      </c>
      <c r="I1170"/>
      <c r="J1170" t="s">
        <v>3155</v>
      </c>
    </row>
    <row r="1171" spans="1:14" x14ac:dyDescent="0.2">
      <c r="A1171"/>
      <c r="B1171" s="104" t="s">
        <v>1727</v>
      </c>
      <c r="C1171" s="16" t="s">
        <v>4363</v>
      </c>
      <c r="F1171" s="16" t="s">
        <v>4364</v>
      </c>
      <c r="G1171" s="16" t="s">
        <v>4365</v>
      </c>
      <c r="I1171"/>
      <c r="L1171" t="s">
        <v>4366</v>
      </c>
    </row>
    <row r="1172" spans="1:14" x14ac:dyDescent="0.2">
      <c r="A1172"/>
      <c r="B1172" s="104" t="s">
        <v>1727</v>
      </c>
      <c r="C1172" s="16" t="s">
        <v>3260</v>
      </c>
      <c r="F1172"/>
      <c r="I1172"/>
    </row>
    <row r="1173" spans="1:14" x14ac:dyDescent="0.2">
      <c r="A1173" s="1">
        <f>A1170+1</f>
        <v>1063</v>
      </c>
      <c r="B1173" s="16" t="s">
        <v>1727</v>
      </c>
      <c r="C1173" s="16" t="s">
        <v>2234</v>
      </c>
      <c r="D1173">
        <v>1982</v>
      </c>
      <c r="F1173" s="16" t="s">
        <v>41</v>
      </c>
      <c r="G1173" s="109">
        <v>2311180</v>
      </c>
      <c r="H1173" t="s">
        <v>2235</v>
      </c>
      <c r="I1173"/>
      <c r="L1173" t="s">
        <v>2236</v>
      </c>
      <c r="M1173" t="s">
        <v>2237</v>
      </c>
      <c r="N1173" t="s">
        <v>2238</v>
      </c>
    </row>
    <row r="1174" spans="1:14" x14ac:dyDescent="0.2">
      <c r="A1174" s="1">
        <f>A1173+1</f>
        <v>1064</v>
      </c>
      <c r="B1174" s="16" t="s">
        <v>1727</v>
      </c>
      <c r="C1174" s="16" t="s">
        <v>2226</v>
      </c>
      <c r="D1174" s="58" t="s">
        <v>2227</v>
      </c>
      <c r="F1174"/>
      <c r="G1174" s="109" t="s">
        <v>2228</v>
      </c>
      <c r="I1174"/>
      <c r="L1174" t="s">
        <v>2229</v>
      </c>
      <c r="M1174" t="s">
        <v>2230</v>
      </c>
      <c r="N1174" t="s">
        <v>2231</v>
      </c>
    </row>
    <row r="1175" spans="1:14" x14ac:dyDescent="0.2">
      <c r="A1175"/>
      <c r="B1175" s="104" t="s">
        <v>1727</v>
      </c>
      <c r="C1175" s="16" t="s">
        <v>3258</v>
      </c>
      <c r="F1175"/>
      <c r="I1175"/>
    </row>
    <row r="1176" spans="1:14" x14ac:dyDescent="0.2">
      <c r="A1176" s="1">
        <f>A1174+1</f>
        <v>1065</v>
      </c>
      <c r="B1176" s="128" t="s">
        <v>1727</v>
      </c>
      <c r="C1176" s="16" t="s">
        <v>1728</v>
      </c>
      <c r="D1176" s="2">
        <v>2010</v>
      </c>
      <c r="F1176" s="129"/>
      <c r="G1176" s="16"/>
      <c r="H1176" t="s">
        <v>17</v>
      </c>
      <c r="I1176"/>
      <c r="L1176" t="s">
        <v>1729</v>
      </c>
      <c r="M1176" t="s">
        <v>1730</v>
      </c>
    </row>
    <row r="1177" spans="1:14" x14ac:dyDescent="0.2">
      <c r="A1177" s="1">
        <f>A1176+1</f>
        <v>1066</v>
      </c>
      <c r="B1177" s="16" t="s">
        <v>1727</v>
      </c>
      <c r="C1177" s="16" t="s">
        <v>3126</v>
      </c>
      <c r="D1177">
        <v>1970</v>
      </c>
      <c r="F1177" s="16" t="s">
        <v>41</v>
      </c>
      <c r="G1177" s="68" t="s">
        <v>3127</v>
      </c>
      <c r="H1177" t="s">
        <v>64</v>
      </c>
      <c r="I1177"/>
      <c r="J1177" t="s">
        <v>3128</v>
      </c>
      <c r="L1177" t="s">
        <v>1729</v>
      </c>
      <c r="M1177" t="s">
        <v>3129</v>
      </c>
      <c r="N1177" t="s">
        <v>3130</v>
      </c>
    </row>
    <row r="1178" spans="1:14" x14ac:dyDescent="0.2">
      <c r="A1178"/>
      <c r="B1178" s="104" t="s">
        <v>1727</v>
      </c>
      <c r="C1178" s="16" t="s">
        <v>3262</v>
      </c>
      <c r="F1178"/>
      <c r="I1178"/>
    </row>
    <row r="1179" spans="1:14" x14ac:dyDescent="0.2">
      <c r="A1179"/>
      <c r="B1179" s="104" t="s">
        <v>1727</v>
      </c>
      <c r="C1179" s="16" t="s">
        <v>3263</v>
      </c>
      <c r="F1179"/>
      <c r="I1179"/>
    </row>
    <row r="1180" spans="1:14" x14ac:dyDescent="0.2">
      <c r="A1180"/>
      <c r="B1180" s="104" t="s">
        <v>1727</v>
      </c>
      <c r="C1180" s="16" t="s">
        <v>3272</v>
      </c>
      <c r="F1180"/>
      <c r="I1180"/>
    </row>
    <row r="1181" spans="1:14" x14ac:dyDescent="0.2">
      <c r="A1181" s="1">
        <f>A1177+1</f>
        <v>1067</v>
      </c>
      <c r="B1181" s="16" t="s">
        <v>1727</v>
      </c>
      <c r="C1181" s="16" t="s">
        <v>2239</v>
      </c>
      <c r="D1181">
        <v>1971</v>
      </c>
      <c r="F1181" s="16" t="s">
        <v>41</v>
      </c>
      <c r="G1181" s="109">
        <v>2383082</v>
      </c>
      <c r="I1181"/>
      <c r="J1181" t="s">
        <v>2240</v>
      </c>
      <c r="L1181" t="s">
        <v>2241</v>
      </c>
      <c r="M1181" t="s">
        <v>2242</v>
      </c>
      <c r="N1181" t="s">
        <v>2243</v>
      </c>
    </row>
    <row r="1182" spans="1:14" x14ac:dyDescent="0.2">
      <c r="A1182" s="1">
        <f>A1181+1</f>
        <v>1068</v>
      </c>
      <c r="B1182" s="16" t="s">
        <v>1727</v>
      </c>
      <c r="C1182" s="16" t="s">
        <v>2244</v>
      </c>
      <c r="D1182">
        <v>1965</v>
      </c>
      <c r="F1182" s="16" t="s">
        <v>41</v>
      </c>
      <c r="G1182" s="109">
        <v>2478144</v>
      </c>
      <c r="I1182"/>
      <c r="L1182" t="s">
        <v>2245</v>
      </c>
      <c r="M1182" t="s">
        <v>2246</v>
      </c>
      <c r="N1182" t="s">
        <v>2247</v>
      </c>
    </row>
    <row r="1183" spans="1:14" x14ac:dyDescent="0.2">
      <c r="A1183"/>
      <c r="B1183" s="104" t="s">
        <v>1727</v>
      </c>
      <c r="C1183" s="16" t="s">
        <v>3259</v>
      </c>
      <c r="F1183"/>
      <c r="I1183"/>
    </row>
    <row r="1184" spans="1:14" x14ac:dyDescent="0.2">
      <c r="A1184" s="1">
        <f>A1182+1</f>
        <v>1069</v>
      </c>
      <c r="B1184" s="16" t="s">
        <v>1727</v>
      </c>
      <c r="C1184" s="16" t="s">
        <v>3119</v>
      </c>
      <c r="D1184">
        <v>1965</v>
      </c>
      <c r="F1184" s="16" t="s">
        <v>3120</v>
      </c>
      <c r="G1184" s="68" t="s">
        <v>3121</v>
      </c>
      <c r="H1184" t="s">
        <v>17</v>
      </c>
      <c r="I1184"/>
      <c r="J1184" t="s">
        <v>3122</v>
      </c>
      <c r="L1184" t="s">
        <v>3123</v>
      </c>
      <c r="M1184" t="s">
        <v>3124</v>
      </c>
      <c r="N1184" t="s">
        <v>3125</v>
      </c>
    </row>
    <row r="1185" spans="1:14" x14ac:dyDescent="0.2">
      <c r="A1185" s="1">
        <f>A1184+1</f>
        <v>1070</v>
      </c>
      <c r="B1185" s="16" t="s">
        <v>1727</v>
      </c>
      <c r="C1185" s="16" t="s">
        <v>2248</v>
      </c>
      <c r="D1185">
        <v>1974</v>
      </c>
      <c r="F1185"/>
      <c r="G1185" s="109">
        <v>2406116</v>
      </c>
      <c r="I1185"/>
      <c r="J1185" t="s">
        <v>2240</v>
      </c>
      <c r="L1185" t="s">
        <v>2249</v>
      </c>
    </row>
    <row r="1186" spans="1:14" x14ac:dyDescent="0.2">
      <c r="A1186" s="1">
        <f>A1185+1</f>
        <v>1071</v>
      </c>
      <c r="B1186" s="16" t="s">
        <v>1727</v>
      </c>
      <c r="C1186" s="16" t="s">
        <v>2266</v>
      </c>
      <c r="D1186">
        <v>1979</v>
      </c>
      <c r="F1186"/>
      <c r="G1186" s="71" t="s">
        <v>2267</v>
      </c>
      <c r="I1186"/>
      <c r="L1186" t="s">
        <v>2268</v>
      </c>
      <c r="M1186" t="s">
        <v>2268</v>
      </c>
      <c r="N1186" t="s">
        <v>2269</v>
      </c>
    </row>
    <row r="1187" spans="1:14" x14ac:dyDescent="0.2">
      <c r="A1187" s="1">
        <f>A1186+1</f>
        <v>1072</v>
      </c>
      <c r="B1187" s="16" t="s">
        <v>1727</v>
      </c>
      <c r="C1187" s="16" t="s">
        <v>2167</v>
      </c>
      <c r="D1187" s="2">
        <v>1973</v>
      </c>
      <c r="F1187" s="16"/>
      <c r="G1187" s="68" t="s">
        <v>2168</v>
      </c>
      <c r="H1187" s="2" t="s">
        <v>32</v>
      </c>
      <c r="I1187"/>
      <c r="J1187" t="s">
        <v>2169</v>
      </c>
      <c r="L1187" t="s">
        <v>2170</v>
      </c>
    </row>
    <row r="1188" spans="1:14" x14ac:dyDescent="0.2">
      <c r="A1188"/>
      <c r="B1188" s="104" t="s">
        <v>1727</v>
      </c>
      <c r="C1188" s="16" t="s">
        <v>4367</v>
      </c>
      <c r="F1188"/>
      <c r="I1188"/>
    </row>
    <row r="1189" spans="1:14" x14ac:dyDescent="0.2">
      <c r="A1189"/>
      <c r="B1189" s="104" t="s">
        <v>1727</v>
      </c>
      <c r="C1189" s="16" t="s">
        <v>4377</v>
      </c>
      <c r="D1189">
        <v>2013</v>
      </c>
      <c r="F1189"/>
      <c r="I1189"/>
    </row>
    <row r="1190" spans="1:14" x14ac:dyDescent="0.2">
      <c r="A1190"/>
      <c r="B1190" s="104" t="s">
        <v>1727</v>
      </c>
      <c r="C1190" s="16" t="s">
        <v>3269</v>
      </c>
      <c r="F1190"/>
      <c r="I1190"/>
    </row>
    <row r="1191" spans="1:14" x14ac:dyDescent="0.2">
      <c r="A1191"/>
      <c r="B1191" s="104" t="s">
        <v>1727</v>
      </c>
      <c r="C1191" s="16" t="s">
        <v>3233</v>
      </c>
      <c r="F1191"/>
      <c r="I1191"/>
    </row>
    <row r="1192" spans="1:14" x14ac:dyDescent="0.2">
      <c r="A1192" s="1">
        <f>A1187+1</f>
        <v>1073</v>
      </c>
      <c r="B1192" s="16" t="s">
        <v>1727</v>
      </c>
      <c r="C1192" s="16" t="s">
        <v>3136</v>
      </c>
      <c r="D1192">
        <v>1975</v>
      </c>
      <c r="F1192" s="16" t="s">
        <v>3137</v>
      </c>
      <c r="G1192" s="71" t="s">
        <v>3138</v>
      </c>
      <c r="H1192" t="s">
        <v>64</v>
      </c>
      <c r="I1192"/>
      <c r="M1192" t="s">
        <v>3139</v>
      </c>
      <c r="N1192" t="s">
        <v>3140</v>
      </c>
    </row>
    <row r="1193" spans="1:14" x14ac:dyDescent="0.2">
      <c r="A1193"/>
      <c r="B1193" s="104" t="s">
        <v>1727</v>
      </c>
      <c r="C1193" s="16" t="s">
        <v>3229</v>
      </c>
      <c r="D1193">
        <v>2004</v>
      </c>
      <c r="F1193" s="16" t="s">
        <v>41</v>
      </c>
      <c r="G1193" s="68" t="s">
        <v>3230</v>
      </c>
      <c r="H1193" t="s">
        <v>17</v>
      </c>
      <c r="I1193"/>
      <c r="M1193" t="s">
        <v>3231</v>
      </c>
      <c r="N1193" t="s">
        <v>3232</v>
      </c>
    </row>
    <row r="1194" spans="1:14" x14ac:dyDescent="0.2">
      <c r="A1194"/>
      <c r="B1194" s="104" t="s">
        <v>1727</v>
      </c>
      <c r="C1194" s="16" t="s">
        <v>3234</v>
      </c>
      <c r="F1194"/>
      <c r="I1194"/>
    </row>
    <row r="1195" spans="1:14" x14ac:dyDescent="0.2">
      <c r="A1195" s="1">
        <f>A1192+1</f>
        <v>1074</v>
      </c>
      <c r="B1195" s="16" t="s">
        <v>1727</v>
      </c>
      <c r="C1195" s="16" t="s">
        <v>2171</v>
      </c>
      <c r="D1195" s="2">
        <v>1979</v>
      </c>
      <c r="F1195" s="16" t="s">
        <v>41</v>
      </c>
      <c r="G1195" s="71" t="s">
        <v>2172</v>
      </c>
      <c r="H1195" s="2" t="s">
        <v>17</v>
      </c>
      <c r="I1195"/>
      <c r="J1195" t="s">
        <v>2173</v>
      </c>
      <c r="L1195" t="s">
        <v>2174</v>
      </c>
    </row>
    <row r="1196" spans="1:14" x14ac:dyDescent="0.2">
      <c r="A1196" s="1">
        <f>A1195+1</f>
        <v>1075</v>
      </c>
      <c r="B1196" s="16" t="s">
        <v>1727</v>
      </c>
      <c r="C1196" s="16" t="s">
        <v>3143</v>
      </c>
      <c r="D1196">
        <v>1976</v>
      </c>
      <c r="F1196" s="16" t="s">
        <v>41</v>
      </c>
      <c r="G1196" s="71" t="s">
        <v>3144</v>
      </c>
      <c r="H1196" t="s">
        <v>17</v>
      </c>
      <c r="I1196"/>
      <c r="J1196" t="s">
        <v>3145</v>
      </c>
      <c r="M1196" t="s">
        <v>3146</v>
      </c>
      <c r="N1196" t="s">
        <v>3147</v>
      </c>
    </row>
    <row r="1197" spans="1:14" x14ac:dyDescent="0.2">
      <c r="A1197"/>
      <c r="B1197" s="104" t="s">
        <v>1727</v>
      </c>
      <c r="C1197" s="16" t="s">
        <v>3227</v>
      </c>
      <c r="D1197">
        <v>2003</v>
      </c>
      <c r="F1197"/>
      <c r="I1197"/>
      <c r="M1197" t="s">
        <v>3228</v>
      </c>
    </row>
    <row r="1198" spans="1:14" x14ac:dyDescent="0.2">
      <c r="A1198" s="1">
        <f>A1196+1</f>
        <v>1076</v>
      </c>
      <c r="B1198" s="16" t="s">
        <v>1727</v>
      </c>
      <c r="C1198" s="16" t="s">
        <v>2270</v>
      </c>
      <c r="D1198">
        <v>1975</v>
      </c>
      <c r="F1198"/>
      <c r="G1198" s="71" t="s">
        <v>2271</v>
      </c>
      <c r="I1198"/>
      <c r="L1198" t="s">
        <v>2272</v>
      </c>
      <c r="M1198" t="s">
        <v>2273</v>
      </c>
      <c r="N1198" t="s">
        <v>2274</v>
      </c>
    </row>
    <row r="1199" spans="1:14" x14ac:dyDescent="0.2">
      <c r="A1199" s="1">
        <f>A1198+1</f>
        <v>1077</v>
      </c>
      <c r="B1199" s="16" t="s">
        <v>1727</v>
      </c>
      <c r="C1199" s="16" t="s">
        <v>3141</v>
      </c>
      <c r="D1199">
        <v>1975</v>
      </c>
      <c r="F1199" s="16" t="s">
        <v>41</v>
      </c>
      <c r="G1199" s="68" t="s">
        <v>3142</v>
      </c>
      <c r="H1199" t="s">
        <v>2235</v>
      </c>
      <c r="I1199"/>
      <c r="J1199" t="s">
        <v>3133</v>
      </c>
    </row>
    <row r="1200" spans="1:14" x14ac:dyDescent="0.2">
      <c r="A1200"/>
      <c r="B1200" s="104" t="s">
        <v>1727</v>
      </c>
      <c r="C1200" s="16" t="s">
        <v>4368</v>
      </c>
      <c r="F1200"/>
      <c r="I1200"/>
    </row>
    <row r="1201" spans="1:14" x14ac:dyDescent="0.2">
      <c r="A1201"/>
      <c r="B1201" s="104" t="s">
        <v>1727</v>
      </c>
      <c r="C1201" s="16" t="s">
        <v>3261</v>
      </c>
      <c r="F1201"/>
      <c r="I1201"/>
    </row>
    <row r="1202" spans="1:14" x14ac:dyDescent="0.2">
      <c r="A1202" s="1">
        <f>A1199+1</f>
        <v>1078</v>
      </c>
      <c r="B1202" s="16" t="s">
        <v>1727</v>
      </c>
      <c r="C1202" s="16" t="s">
        <v>2250</v>
      </c>
      <c r="D1202">
        <v>1970</v>
      </c>
      <c r="F1202" s="16" t="s">
        <v>2251</v>
      </c>
      <c r="G1202" s="109">
        <v>2674006</v>
      </c>
      <c r="H1202" t="s">
        <v>2235</v>
      </c>
      <c r="I1202"/>
      <c r="L1202" t="s">
        <v>2252</v>
      </c>
      <c r="M1202" t="s">
        <v>2253</v>
      </c>
      <c r="N1202" t="s">
        <v>2254</v>
      </c>
    </row>
    <row r="1203" spans="1:14" x14ac:dyDescent="0.2">
      <c r="A1203"/>
      <c r="B1203" s="104" t="s">
        <v>1727</v>
      </c>
      <c r="C1203" s="16" t="s">
        <v>3240</v>
      </c>
      <c r="F1203"/>
      <c r="I1203"/>
    </row>
    <row r="1204" spans="1:14" x14ac:dyDescent="0.2">
      <c r="A1204" s="1">
        <f>A1202+1</f>
        <v>1079</v>
      </c>
      <c r="B1204" s="16" t="s">
        <v>1727</v>
      </c>
      <c r="C1204" s="16" t="s">
        <v>3131</v>
      </c>
      <c r="D1204">
        <v>1975</v>
      </c>
      <c r="F1204" s="16" t="s">
        <v>41</v>
      </c>
      <c r="G1204" s="71" t="s">
        <v>3132</v>
      </c>
      <c r="H1204" t="s">
        <v>64</v>
      </c>
      <c r="I1204"/>
      <c r="J1204" t="s">
        <v>3133</v>
      </c>
      <c r="L1204" t="s">
        <v>3134</v>
      </c>
      <c r="M1204" t="s">
        <v>3135</v>
      </c>
    </row>
    <row r="1205" spans="1:14" x14ac:dyDescent="0.2">
      <c r="A1205" s="1">
        <f>A1204+1</f>
        <v>1080</v>
      </c>
      <c r="B1205" s="16" t="s">
        <v>1727</v>
      </c>
      <c r="C1205" s="16" t="s">
        <v>3253</v>
      </c>
      <c r="D1205" t="s">
        <v>2021</v>
      </c>
      <c r="F1205"/>
      <c r="G1205" s="68" t="s">
        <v>3254</v>
      </c>
      <c r="H1205" t="s">
        <v>17</v>
      </c>
      <c r="I1205"/>
      <c r="J1205" t="s">
        <v>2173</v>
      </c>
      <c r="L1205" t="s">
        <v>3255</v>
      </c>
      <c r="M1205" t="s">
        <v>3256</v>
      </c>
      <c r="N1205" t="s">
        <v>3257</v>
      </c>
    </row>
    <row r="1206" spans="1:14" x14ac:dyDescent="0.2">
      <c r="A1206"/>
      <c r="B1206" s="104" t="s">
        <v>1727</v>
      </c>
      <c r="C1206" s="16" t="s">
        <v>3156</v>
      </c>
      <c r="D1206">
        <v>2013</v>
      </c>
      <c r="F1206"/>
      <c r="I1206"/>
    </row>
    <row r="1207" spans="1:14" x14ac:dyDescent="0.2">
      <c r="A1207" s="1">
        <f>A1205+1</f>
        <v>1081</v>
      </c>
      <c r="B1207" s="128" t="s">
        <v>1727</v>
      </c>
      <c r="C1207" s="16" t="s">
        <v>2001</v>
      </c>
      <c r="D1207">
        <v>1978</v>
      </c>
      <c r="F1207" s="16" t="s">
        <v>41</v>
      </c>
      <c r="G1207" s="16"/>
      <c r="H1207" t="s">
        <v>17</v>
      </c>
      <c r="I1207" s="16" t="s">
        <v>439</v>
      </c>
      <c r="J1207" t="s">
        <v>2002</v>
      </c>
      <c r="L1207" t="s">
        <v>2003</v>
      </c>
    </row>
    <row r="1208" spans="1:14" x14ac:dyDescent="0.2">
      <c r="A1208" s="1">
        <f>A1207+1</f>
        <v>1082</v>
      </c>
      <c r="B1208" s="16" t="s">
        <v>1727</v>
      </c>
      <c r="C1208" s="16" t="s">
        <v>2001</v>
      </c>
      <c r="D1208">
        <v>1978</v>
      </c>
      <c r="F1208" s="16" t="s">
        <v>41</v>
      </c>
      <c r="G1208" s="109">
        <v>2417325</v>
      </c>
      <c r="I1208"/>
      <c r="L1208" t="s">
        <v>2003</v>
      </c>
      <c r="M1208" t="s">
        <v>2232</v>
      </c>
      <c r="N1208" t="s">
        <v>2233</v>
      </c>
    </row>
    <row r="1209" spans="1:14" x14ac:dyDescent="0.2">
      <c r="A1209"/>
      <c r="B1209" s="104" t="s">
        <v>1727</v>
      </c>
      <c r="C1209" s="16" t="s">
        <v>3270</v>
      </c>
      <c r="F1209"/>
      <c r="I1209"/>
    </row>
    <row r="1210" spans="1:14" x14ac:dyDescent="0.2">
      <c r="A1210"/>
      <c r="B1210" s="104" t="s">
        <v>1727</v>
      </c>
      <c r="C1210" s="16" t="s">
        <v>3271</v>
      </c>
      <c r="F1210"/>
      <c r="I1210"/>
    </row>
    <row r="1211" spans="1:14" x14ac:dyDescent="0.2">
      <c r="A1211"/>
      <c r="B1211" s="104" t="s">
        <v>3235</v>
      </c>
      <c r="C1211" s="16" t="s">
        <v>3236</v>
      </c>
      <c r="F1211"/>
      <c r="I1211"/>
      <c r="M1211" t="s">
        <v>3237</v>
      </c>
    </row>
    <row r="1212" spans="1:14" x14ac:dyDescent="0.2">
      <c r="A1212"/>
      <c r="B1212" s="104" t="s">
        <v>3241</v>
      </c>
      <c r="C1212" s="16" t="s">
        <v>3242</v>
      </c>
      <c r="F1212"/>
      <c r="I1212"/>
    </row>
    <row r="1213" spans="1:14" x14ac:dyDescent="0.2">
      <c r="A1213"/>
      <c r="B1213" s="104" t="s">
        <v>3238</v>
      </c>
      <c r="C1213" s="16" t="s">
        <v>3239</v>
      </c>
      <c r="F1213"/>
      <c r="I1213"/>
    </row>
    <row r="1214" spans="1:14" x14ac:dyDescent="0.2">
      <c r="A1214" s="1">
        <f>A1208+1</f>
        <v>1083</v>
      </c>
      <c r="B1214" s="16" t="s">
        <v>5391</v>
      </c>
      <c r="C1214" s="16" t="s">
        <v>5392</v>
      </c>
      <c r="D1214">
        <v>1973</v>
      </c>
      <c r="F1214" s="16" t="s">
        <v>3094</v>
      </c>
      <c r="G1214" t="s">
        <v>5393</v>
      </c>
      <c r="H1214" t="s">
        <v>64</v>
      </c>
      <c r="I1214" s="16" t="s">
        <v>5382</v>
      </c>
      <c r="J1214" t="s">
        <v>5394</v>
      </c>
      <c r="L1214" t="s">
        <v>3733</v>
      </c>
      <c r="M1214" t="s">
        <v>5395</v>
      </c>
      <c r="N1214" t="s">
        <v>5396</v>
      </c>
    </row>
    <row r="1215" spans="1:14" x14ac:dyDescent="0.2">
      <c r="A1215" s="1">
        <f t="shared" ref="A1215:A1230" si="49">A1214+1</f>
        <v>1084</v>
      </c>
      <c r="B1215" s="16" t="s">
        <v>1236</v>
      </c>
      <c r="C1215" s="16" t="s">
        <v>2462</v>
      </c>
      <c r="D1215">
        <v>1978</v>
      </c>
      <c r="F1215"/>
      <c r="H1215" t="s">
        <v>32</v>
      </c>
      <c r="I1215" s="16" t="s">
        <v>1871</v>
      </c>
    </row>
    <row r="1216" spans="1:14" x14ac:dyDescent="0.2">
      <c r="A1216" s="1">
        <f t="shared" si="49"/>
        <v>1085</v>
      </c>
      <c r="B1216" s="16" t="s">
        <v>1236</v>
      </c>
      <c r="C1216" s="16" t="s">
        <v>2462</v>
      </c>
      <c r="D1216">
        <v>1979</v>
      </c>
      <c r="F1216"/>
      <c r="I1216" s="16" t="s">
        <v>18</v>
      </c>
    </row>
    <row r="1217" spans="1:14" x14ac:dyDescent="0.2">
      <c r="A1217" s="1">
        <f t="shared" si="49"/>
        <v>1086</v>
      </c>
      <c r="B1217" s="16" t="s">
        <v>1236</v>
      </c>
      <c r="C1217" s="16" t="s">
        <v>2462</v>
      </c>
      <c r="D1217">
        <v>1979</v>
      </c>
      <c r="F1217"/>
      <c r="I1217"/>
    </row>
    <row r="1218" spans="1:14" x14ac:dyDescent="0.2">
      <c r="A1218" s="1">
        <f t="shared" si="49"/>
        <v>1087</v>
      </c>
      <c r="B1218" s="16" t="s">
        <v>1236</v>
      </c>
      <c r="C1218" s="16" t="s">
        <v>3522</v>
      </c>
      <c r="D1218">
        <v>1980</v>
      </c>
      <c r="F1218"/>
      <c r="I1218" s="16" t="s">
        <v>18</v>
      </c>
    </row>
    <row r="1219" spans="1:14" x14ac:dyDescent="0.2">
      <c r="A1219" s="1">
        <f t="shared" si="49"/>
        <v>1088</v>
      </c>
      <c r="B1219" s="16" t="s">
        <v>1236</v>
      </c>
      <c r="C1219" s="16" t="s">
        <v>4950</v>
      </c>
      <c r="D1219">
        <v>1980</v>
      </c>
      <c r="F1219"/>
      <c r="I1219"/>
    </row>
    <row r="1220" spans="1:14" x14ac:dyDescent="0.2">
      <c r="A1220" s="1">
        <f t="shared" si="49"/>
        <v>1089</v>
      </c>
      <c r="B1220" s="16" t="s">
        <v>1236</v>
      </c>
      <c r="C1220" s="16" t="s">
        <v>3883</v>
      </c>
      <c r="D1220">
        <v>1975</v>
      </c>
      <c r="F1220"/>
      <c r="I1220"/>
      <c r="J1220" s="16"/>
    </row>
    <row r="1221" spans="1:14" x14ac:dyDescent="0.2">
      <c r="A1221" s="1">
        <f t="shared" si="49"/>
        <v>1090</v>
      </c>
      <c r="B1221" s="16" t="s">
        <v>1236</v>
      </c>
      <c r="C1221" s="16" t="s">
        <v>2865</v>
      </c>
      <c r="D1221">
        <v>1974</v>
      </c>
      <c r="F1221" s="16" t="s">
        <v>133</v>
      </c>
      <c r="G1221" s="66">
        <v>9102008</v>
      </c>
      <c r="H1221" t="s">
        <v>997</v>
      </c>
      <c r="I1221"/>
      <c r="L1221" t="s">
        <v>2866</v>
      </c>
      <c r="M1221" t="s">
        <v>2867</v>
      </c>
    </row>
    <row r="1222" spans="1:14" x14ac:dyDescent="0.2">
      <c r="A1222" s="1">
        <f t="shared" si="49"/>
        <v>1091</v>
      </c>
      <c r="B1222" s="16" t="s">
        <v>1236</v>
      </c>
      <c r="C1222" s="16" t="s">
        <v>2865</v>
      </c>
      <c r="D1222">
        <v>1976</v>
      </c>
      <c r="F1222"/>
      <c r="I1222"/>
    </row>
    <row r="1223" spans="1:14" x14ac:dyDescent="0.2">
      <c r="A1223" s="1">
        <f t="shared" si="49"/>
        <v>1092</v>
      </c>
      <c r="B1223" s="16" t="s">
        <v>1236</v>
      </c>
      <c r="C1223" s="16" t="s">
        <v>2868</v>
      </c>
      <c r="D1223">
        <v>1983</v>
      </c>
      <c r="F1223" s="16"/>
      <c r="G1223" s="66"/>
      <c r="I1223"/>
      <c r="L1223" t="s">
        <v>2869</v>
      </c>
      <c r="M1223" s="143" t="s">
        <v>2870</v>
      </c>
    </row>
    <row r="1224" spans="1:14" x14ac:dyDescent="0.2">
      <c r="A1224" s="1">
        <f t="shared" si="49"/>
        <v>1093</v>
      </c>
      <c r="B1224" s="16" t="s">
        <v>1236</v>
      </c>
      <c r="C1224" s="16" t="s">
        <v>2871</v>
      </c>
      <c r="D1224">
        <v>1978</v>
      </c>
      <c r="F1224" s="16" t="s">
        <v>133</v>
      </c>
      <c r="G1224" s="66">
        <v>6641810</v>
      </c>
      <c r="H1224" t="s">
        <v>997</v>
      </c>
      <c r="I1224"/>
      <c r="L1224" t="s">
        <v>1241</v>
      </c>
      <c r="M1224" t="s">
        <v>1242</v>
      </c>
      <c r="N1224" t="s">
        <v>2872</v>
      </c>
    </row>
    <row r="1225" spans="1:14" x14ac:dyDescent="0.2">
      <c r="A1225" s="1">
        <f t="shared" si="49"/>
        <v>1094</v>
      </c>
      <c r="B1225" s="16" t="s">
        <v>1236</v>
      </c>
      <c r="C1225" s="16" t="s">
        <v>1237</v>
      </c>
      <c r="D1225">
        <v>1978</v>
      </c>
      <c r="F1225" s="16" t="s">
        <v>1238</v>
      </c>
      <c r="G1225" s="71" t="s">
        <v>1239</v>
      </c>
      <c r="H1225" t="s">
        <v>123</v>
      </c>
      <c r="I1225" s="16" t="s">
        <v>921</v>
      </c>
      <c r="J1225" t="s">
        <v>1240</v>
      </c>
      <c r="L1225" t="s">
        <v>1241</v>
      </c>
      <c r="M1225" t="s">
        <v>1242</v>
      </c>
    </row>
    <row r="1226" spans="1:14" x14ac:dyDescent="0.2">
      <c r="A1226" s="1">
        <f t="shared" si="49"/>
        <v>1095</v>
      </c>
      <c r="B1226" s="16" t="s">
        <v>1236</v>
      </c>
      <c r="C1226" s="16" t="s">
        <v>2076</v>
      </c>
      <c r="D1226" s="2">
        <v>1978</v>
      </c>
      <c r="F1226" s="16" t="s">
        <v>133</v>
      </c>
      <c r="G1226" s="73" t="s">
        <v>1239</v>
      </c>
      <c r="H1226" s="2" t="s">
        <v>32</v>
      </c>
      <c r="I1226" s="16" t="s">
        <v>18</v>
      </c>
      <c r="J1226" t="s">
        <v>2077</v>
      </c>
      <c r="L1226" t="s">
        <v>2078</v>
      </c>
      <c r="M1226" t="s">
        <v>2079</v>
      </c>
      <c r="N1226" t="s">
        <v>2080</v>
      </c>
    </row>
    <row r="1227" spans="1:14" x14ac:dyDescent="0.2">
      <c r="A1227" s="1">
        <f t="shared" si="49"/>
        <v>1096</v>
      </c>
      <c r="B1227" s="16" t="s">
        <v>1236</v>
      </c>
      <c r="C1227" s="16" t="s">
        <v>4949</v>
      </c>
      <c r="D1227">
        <v>1974</v>
      </c>
      <c r="F1227"/>
      <c r="I1227"/>
    </row>
    <row r="1228" spans="1:14" x14ac:dyDescent="0.2">
      <c r="A1228" s="1">
        <f t="shared" si="49"/>
        <v>1097</v>
      </c>
      <c r="B1228" s="16" t="s">
        <v>1236</v>
      </c>
      <c r="C1228" s="16" t="s">
        <v>2873</v>
      </c>
      <c r="D1228">
        <v>1974</v>
      </c>
      <c r="F1228" s="16"/>
      <c r="G1228" s="66"/>
      <c r="I1228"/>
      <c r="L1228" t="s">
        <v>2874</v>
      </c>
      <c r="M1228" s="143" t="s">
        <v>2875</v>
      </c>
    </row>
    <row r="1229" spans="1:14" x14ac:dyDescent="0.2">
      <c r="A1229" s="1">
        <f t="shared" si="49"/>
        <v>1098</v>
      </c>
      <c r="B1229" s="16" t="s">
        <v>1236</v>
      </c>
      <c r="C1229" s="16" t="s">
        <v>3523</v>
      </c>
      <c r="D1229">
        <v>1981</v>
      </c>
      <c r="F1229"/>
      <c r="I1229" s="16" t="s">
        <v>921</v>
      </c>
    </row>
    <row r="1230" spans="1:14" x14ac:dyDescent="0.2">
      <c r="A1230" s="1">
        <f t="shared" si="49"/>
        <v>1099</v>
      </c>
      <c r="B1230" s="16" t="s">
        <v>1236</v>
      </c>
      <c r="C1230" s="16" t="s">
        <v>276</v>
      </c>
      <c r="D1230">
        <v>1985</v>
      </c>
      <c r="F1230"/>
      <c r="I1230"/>
    </row>
    <row r="1231" spans="1:14" x14ac:dyDescent="0.2">
      <c r="A1231"/>
      <c r="B1231" s="104" t="s">
        <v>1236</v>
      </c>
      <c r="C1231" s="16" t="s">
        <v>3264</v>
      </c>
      <c r="F1231"/>
      <c r="I1231"/>
    </row>
    <row r="1232" spans="1:14" x14ac:dyDescent="0.2">
      <c r="A1232" s="1">
        <f>A1230+1</f>
        <v>1100</v>
      </c>
      <c r="B1232" s="16" t="s">
        <v>1576</v>
      </c>
      <c r="C1232" s="16" t="s">
        <v>1577</v>
      </c>
      <c r="D1232" s="2">
        <v>1988</v>
      </c>
      <c r="F1232" s="16" t="s">
        <v>1578</v>
      </c>
      <c r="G1232" t="s">
        <v>1579</v>
      </c>
      <c r="H1232" t="s">
        <v>744</v>
      </c>
      <c r="I1232"/>
      <c r="L1232" t="s">
        <v>1580</v>
      </c>
      <c r="M1232" t="s">
        <v>1581</v>
      </c>
      <c r="N1232" t="s">
        <v>1582</v>
      </c>
    </row>
    <row r="1233" spans="1:15" x14ac:dyDescent="0.2">
      <c r="A1233" s="1">
        <f>A1232+1</f>
        <v>1101</v>
      </c>
      <c r="B1233" s="16" t="s">
        <v>5092</v>
      </c>
      <c r="C1233" s="16" t="s">
        <v>5093</v>
      </c>
      <c r="D1233">
        <v>1982</v>
      </c>
      <c r="F1233"/>
      <c r="I1233"/>
      <c r="L1233" t="s">
        <v>5094</v>
      </c>
    </row>
    <row r="1234" spans="1:15" x14ac:dyDescent="0.2">
      <c r="A1234"/>
      <c r="B1234" s="104" t="s">
        <v>4894</v>
      </c>
      <c r="C1234" s="16" t="s">
        <v>4896</v>
      </c>
      <c r="D1234">
        <v>2001</v>
      </c>
      <c r="F1234"/>
      <c r="I1234"/>
    </row>
    <row r="1235" spans="1:15" x14ac:dyDescent="0.2">
      <c r="A1235"/>
      <c r="B1235" s="104" t="s">
        <v>4894</v>
      </c>
      <c r="C1235" s="16" t="s">
        <v>4895</v>
      </c>
      <c r="D1235" s="2">
        <v>1994</v>
      </c>
      <c r="F1235"/>
      <c r="I1235"/>
    </row>
    <row r="1236" spans="1:15" x14ac:dyDescent="0.2">
      <c r="A1236" s="1">
        <f>A1233+1</f>
        <v>1102</v>
      </c>
      <c r="B1236" s="16" t="s">
        <v>1050</v>
      </c>
      <c r="C1236" s="16" t="s">
        <v>3072</v>
      </c>
      <c r="D1236">
        <v>1975</v>
      </c>
      <c r="F1236"/>
      <c r="I1236" s="16" t="s">
        <v>1060</v>
      </c>
      <c r="J1236" t="s">
        <v>3073</v>
      </c>
    </row>
    <row r="1237" spans="1:15" x14ac:dyDescent="0.2">
      <c r="A1237" s="1">
        <f t="shared" ref="A1237:A1252" si="50">A1236+1</f>
        <v>1103</v>
      </c>
      <c r="B1237" s="130" t="s">
        <v>1050</v>
      </c>
      <c r="C1237" s="16" t="s">
        <v>5449</v>
      </c>
      <c r="D1237">
        <v>1973</v>
      </c>
      <c r="F1237"/>
      <c r="I1237" s="16" t="s">
        <v>1029</v>
      </c>
      <c r="L1237" t="s">
        <v>5450</v>
      </c>
    </row>
    <row r="1238" spans="1:15" x14ac:dyDescent="0.2">
      <c r="A1238" s="1">
        <f t="shared" si="50"/>
        <v>1104</v>
      </c>
      <c r="B1238" s="16" t="s">
        <v>1050</v>
      </c>
      <c r="C1238" s="16" t="s">
        <v>229</v>
      </c>
      <c r="D1238">
        <v>1970</v>
      </c>
      <c r="F1238" s="16" t="s">
        <v>30</v>
      </c>
      <c r="G1238" s="16" t="s">
        <v>1051</v>
      </c>
      <c r="H1238" t="s">
        <v>32</v>
      </c>
      <c r="I1238" s="16" t="s">
        <v>439</v>
      </c>
      <c r="J1238" t="s">
        <v>1052</v>
      </c>
      <c r="L1238" t="s">
        <v>1053</v>
      </c>
      <c r="M1238" t="s">
        <v>1054</v>
      </c>
      <c r="N1238" t="s">
        <v>1055</v>
      </c>
    </row>
    <row r="1239" spans="1:15" x14ac:dyDescent="0.2">
      <c r="A1239" s="1">
        <f t="shared" si="50"/>
        <v>1105</v>
      </c>
      <c r="B1239" s="16" t="s">
        <v>1050</v>
      </c>
      <c r="C1239" s="16" t="s">
        <v>3884</v>
      </c>
      <c r="D1239">
        <v>1970</v>
      </c>
      <c r="F1239" s="16" t="s">
        <v>30</v>
      </c>
      <c r="G1239" s="16" t="s">
        <v>3885</v>
      </c>
      <c r="H1239" t="s">
        <v>32</v>
      </c>
      <c r="I1239" s="16" t="s">
        <v>3886</v>
      </c>
      <c r="J1239" s="16" t="s">
        <v>3887</v>
      </c>
      <c r="L1239" t="s">
        <v>3888</v>
      </c>
      <c r="M1239" t="s">
        <v>3889</v>
      </c>
      <c r="N1239" t="s">
        <v>3890</v>
      </c>
    </row>
    <row r="1240" spans="1:15" x14ac:dyDescent="0.2">
      <c r="A1240" s="1">
        <f t="shared" si="50"/>
        <v>1106</v>
      </c>
      <c r="B1240" s="16" t="s">
        <v>1050</v>
      </c>
      <c r="C1240" s="16" t="s">
        <v>1595</v>
      </c>
      <c r="D1240" s="2">
        <v>1975</v>
      </c>
      <c r="F1240" s="16" t="s">
        <v>1057</v>
      </c>
      <c r="G1240" t="s">
        <v>1058</v>
      </c>
      <c r="H1240" t="s">
        <v>32</v>
      </c>
      <c r="I1240" s="16" t="s">
        <v>439</v>
      </c>
      <c r="L1240" t="s">
        <v>1059</v>
      </c>
    </row>
    <row r="1241" spans="1:15" x14ac:dyDescent="0.2">
      <c r="A1241" s="1">
        <f t="shared" si="50"/>
        <v>1107</v>
      </c>
      <c r="B1241" s="16" t="s">
        <v>1061</v>
      </c>
      <c r="C1241" s="16" t="s">
        <v>4951</v>
      </c>
      <c r="D1241">
        <v>1984</v>
      </c>
      <c r="F1241"/>
      <c r="I1241"/>
    </row>
    <row r="1242" spans="1:15" x14ac:dyDescent="0.2">
      <c r="A1242" s="1">
        <f t="shared" si="50"/>
        <v>1108</v>
      </c>
      <c r="B1242" s="16" t="s">
        <v>1061</v>
      </c>
      <c r="C1242" s="16" t="s">
        <v>1062</v>
      </c>
      <c r="D1242">
        <v>1987</v>
      </c>
      <c r="F1242" s="16" t="s">
        <v>75</v>
      </c>
      <c r="G1242" s="16" t="s">
        <v>1063</v>
      </c>
      <c r="H1242" t="s">
        <v>32</v>
      </c>
      <c r="I1242" s="16" t="s">
        <v>247</v>
      </c>
      <c r="L1242" t="s">
        <v>1064</v>
      </c>
      <c r="M1242" t="s">
        <v>1065</v>
      </c>
      <c r="N1242" t="s">
        <v>1066</v>
      </c>
    </row>
    <row r="1243" spans="1:15" x14ac:dyDescent="0.2">
      <c r="A1243" s="1">
        <f t="shared" si="50"/>
        <v>1109</v>
      </c>
      <c r="B1243" s="16" t="s">
        <v>1067</v>
      </c>
      <c r="C1243" s="16" t="s">
        <v>1068</v>
      </c>
      <c r="D1243">
        <v>1972</v>
      </c>
      <c r="F1243" s="130"/>
      <c r="G1243" s="62"/>
      <c r="H1243" s="62"/>
      <c r="I1243"/>
      <c r="O1243" t="s">
        <v>5208</v>
      </c>
    </row>
    <row r="1244" spans="1:15" x14ac:dyDescent="0.2">
      <c r="A1244" s="1">
        <f t="shared" si="50"/>
        <v>1110</v>
      </c>
      <c r="B1244" s="16" t="s">
        <v>4147</v>
      </c>
      <c r="C1244" s="16" t="s">
        <v>4148</v>
      </c>
      <c r="D1244">
        <v>1981</v>
      </c>
      <c r="F1244" s="16" t="s">
        <v>4149</v>
      </c>
      <c r="G1244" s="16" t="s">
        <v>4150</v>
      </c>
      <c r="H1244" t="s">
        <v>123</v>
      </c>
      <c r="I1244" s="16" t="s">
        <v>4080</v>
      </c>
      <c r="J1244" t="s">
        <v>4151</v>
      </c>
    </row>
    <row r="1245" spans="1:15" x14ac:dyDescent="0.2">
      <c r="A1245" s="1">
        <f t="shared" si="50"/>
        <v>1111</v>
      </c>
      <c r="B1245" s="16" t="s">
        <v>5329</v>
      </c>
      <c r="C1245" s="16" t="s">
        <v>5330</v>
      </c>
      <c r="D1245">
        <v>1988</v>
      </c>
      <c r="F1245"/>
      <c r="I1245"/>
      <c r="L1245" t="s">
        <v>5331</v>
      </c>
      <c r="M1245" t="s">
        <v>5332</v>
      </c>
    </row>
    <row r="1246" spans="1:15" x14ac:dyDescent="0.2">
      <c r="A1246" s="1">
        <f t="shared" si="50"/>
        <v>1112</v>
      </c>
      <c r="B1246" s="128" t="s">
        <v>1827</v>
      </c>
      <c r="C1246" s="16" t="s">
        <v>1828</v>
      </c>
      <c r="D1246">
        <v>1988</v>
      </c>
      <c r="F1246" s="16"/>
      <c r="G1246" s="16"/>
      <c r="I1246"/>
      <c r="L1246" t="s">
        <v>1829</v>
      </c>
    </row>
    <row r="1247" spans="1:15" x14ac:dyDescent="0.2">
      <c r="A1247" s="1">
        <f t="shared" si="50"/>
        <v>1113</v>
      </c>
      <c r="B1247" s="16" t="s">
        <v>2004</v>
      </c>
      <c r="C1247" s="16" t="s">
        <v>3797</v>
      </c>
      <c r="D1247">
        <v>1984</v>
      </c>
      <c r="F1247" s="16" t="s">
        <v>3798</v>
      </c>
      <c r="G1247" s="66" t="s">
        <v>3799</v>
      </c>
      <c r="H1247" t="s">
        <v>17</v>
      </c>
      <c r="I1247" s="16" t="s">
        <v>2417</v>
      </c>
      <c r="L1247" t="s">
        <v>3800</v>
      </c>
      <c r="M1247" t="s">
        <v>3801</v>
      </c>
      <c r="N1247" t="s">
        <v>3802</v>
      </c>
    </row>
    <row r="1248" spans="1:15" x14ac:dyDescent="0.2">
      <c r="A1248" s="1">
        <f t="shared" si="50"/>
        <v>1114</v>
      </c>
      <c r="B1248" s="16" t="s">
        <v>2004</v>
      </c>
      <c r="C1248" s="16" t="s">
        <v>2005</v>
      </c>
      <c r="D1248">
        <v>1979</v>
      </c>
      <c r="F1248" s="16" t="s">
        <v>30</v>
      </c>
      <c r="G1248" s="16" t="s">
        <v>2006</v>
      </c>
      <c r="H1248" t="s">
        <v>32</v>
      </c>
      <c r="I1248" s="16" t="s">
        <v>18</v>
      </c>
      <c r="J1248" s="16" t="s">
        <v>2007</v>
      </c>
      <c r="L1248" t="s">
        <v>2008</v>
      </c>
      <c r="M1248" t="s">
        <v>2009</v>
      </c>
      <c r="N1248" t="s">
        <v>2010</v>
      </c>
    </row>
    <row r="1249" spans="1:14" x14ac:dyDescent="0.2">
      <c r="A1249" s="1">
        <f t="shared" si="50"/>
        <v>1115</v>
      </c>
      <c r="B1249" s="68" t="s">
        <v>2004</v>
      </c>
      <c r="C1249" s="68" t="s">
        <v>229</v>
      </c>
      <c r="D1249">
        <v>1978</v>
      </c>
      <c r="F1249" s="16" t="s">
        <v>30</v>
      </c>
      <c r="G1249" s="16" t="s">
        <v>3067</v>
      </c>
      <c r="I1249" s="16" t="s">
        <v>958</v>
      </c>
    </row>
    <row r="1250" spans="1:14" x14ac:dyDescent="0.2">
      <c r="A1250" s="1">
        <f t="shared" si="50"/>
        <v>1116</v>
      </c>
      <c r="B1250" s="16" t="s">
        <v>2004</v>
      </c>
      <c r="C1250" s="16" t="s">
        <v>229</v>
      </c>
      <c r="D1250">
        <v>1978</v>
      </c>
      <c r="F1250"/>
      <c r="H1250" t="s">
        <v>32</v>
      </c>
      <c r="I1250" s="16" t="s">
        <v>3833</v>
      </c>
    </row>
    <row r="1251" spans="1:14" x14ac:dyDescent="0.2">
      <c r="A1251" s="1">
        <f t="shared" si="50"/>
        <v>1117</v>
      </c>
      <c r="B1251" s="16" t="s">
        <v>2004</v>
      </c>
      <c r="C1251" s="16" t="s">
        <v>2876</v>
      </c>
      <c r="D1251">
        <v>1982</v>
      </c>
      <c r="F1251" s="16" t="s">
        <v>30</v>
      </c>
      <c r="G1251" s="66" t="s">
        <v>2877</v>
      </c>
      <c r="H1251" t="s">
        <v>32</v>
      </c>
      <c r="I1251"/>
      <c r="L1251" t="s">
        <v>2878</v>
      </c>
      <c r="M1251" t="s">
        <v>2879</v>
      </c>
    </row>
    <row r="1252" spans="1:14" x14ac:dyDescent="0.2">
      <c r="A1252" s="1">
        <f t="shared" si="50"/>
        <v>1118</v>
      </c>
      <c r="B1252" s="16" t="s">
        <v>2219</v>
      </c>
      <c r="C1252" s="16" t="s">
        <v>2220</v>
      </c>
      <c r="D1252">
        <v>1974</v>
      </c>
      <c r="F1252" s="16" t="s">
        <v>2221</v>
      </c>
      <c r="G1252" s="109" t="s">
        <v>2222</v>
      </c>
      <c r="I1252"/>
      <c r="L1252" t="s">
        <v>2223</v>
      </c>
      <c r="M1252" t="s">
        <v>2224</v>
      </c>
      <c r="N1252" t="s">
        <v>2225</v>
      </c>
    </row>
    <row r="1253" spans="1:14" x14ac:dyDescent="0.2">
      <c r="A1253"/>
      <c r="B1253" s="104" t="s">
        <v>4897</v>
      </c>
      <c r="C1253" s="16" t="s">
        <v>4898</v>
      </c>
      <c r="D1253">
        <v>2000</v>
      </c>
      <c r="F1253"/>
      <c r="I1253"/>
    </row>
    <row r="1254" spans="1:14" x14ac:dyDescent="0.2">
      <c r="A1254" s="1">
        <f>A1252+1</f>
        <v>1119</v>
      </c>
      <c r="B1254" s="16" t="s">
        <v>4567</v>
      </c>
      <c r="C1254" s="16" t="s">
        <v>4568</v>
      </c>
      <c r="D1254">
        <v>1988</v>
      </c>
      <c r="F1254"/>
      <c r="G1254" s="16" t="s">
        <v>4569</v>
      </c>
      <c r="H1254" t="s">
        <v>64</v>
      </c>
      <c r="I1254" s="16" t="s">
        <v>2929</v>
      </c>
      <c r="J1254" t="s">
        <v>1259</v>
      </c>
    </row>
    <row r="1255" spans="1:14" x14ac:dyDescent="0.2">
      <c r="A1255" s="1">
        <f t="shared" ref="A1255:A1279" si="51">A1254+1</f>
        <v>1120</v>
      </c>
      <c r="B1255" s="130" t="s">
        <v>4567</v>
      </c>
      <c r="C1255" s="16" t="s">
        <v>4568</v>
      </c>
      <c r="D1255">
        <v>1988</v>
      </c>
      <c r="F1255" s="16" t="s">
        <v>5002</v>
      </c>
      <c r="G1255" s="16" t="s">
        <v>5003</v>
      </c>
      <c r="H1255" t="s">
        <v>64</v>
      </c>
      <c r="I1255" s="16" t="s">
        <v>4080</v>
      </c>
      <c r="J1255" t="s">
        <v>5004</v>
      </c>
    </row>
    <row r="1256" spans="1:14" x14ac:dyDescent="0.2">
      <c r="A1256" s="1">
        <f t="shared" si="51"/>
        <v>1121</v>
      </c>
      <c r="B1256" s="16" t="s">
        <v>779</v>
      </c>
      <c r="C1256" s="16" t="s">
        <v>5095</v>
      </c>
      <c r="D1256">
        <v>1988</v>
      </c>
      <c r="F1256"/>
      <c r="I1256"/>
      <c r="L1256" t="s">
        <v>5096</v>
      </c>
    </row>
    <row r="1257" spans="1:14" x14ac:dyDescent="0.2">
      <c r="A1257" s="1">
        <f t="shared" si="51"/>
        <v>1122</v>
      </c>
      <c r="B1257" s="16" t="s">
        <v>4952</v>
      </c>
      <c r="C1257" s="16" t="s">
        <v>4953</v>
      </c>
      <c r="D1257">
        <v>1985</v>
      </c>
      <c r="F1257"/>
      <c r="I1257"/>
    </row>
    <row r="1258" spans="1:14" x14ac:dyDescent="0.2">
      <c r="A1258" s="1">
        <f t="shared" si="51"/>
        <v>1123</v>
      </c>
      <c r="B1258" s="16" t="s">
        <v>2880</v>
      </c>
      <c r="C1258" s="16" t="s">
        <v>2880</v>
      </c>
      <c r="D1258">
        <v>1978</v>
      </c>
      <c r="F1258" s="16" t="s">
        <v>41</v>
      </c>
      <c r="G1258" s="66">
        <v>2344104</v>
      </c>
      <c r="H1258" t="s">
        <v>64</v>
      </c>
      <c r="I1258"/>
      <c r="L1258" t="s">
        <v>2881</v>
      </c>
      <c r="M1258" t="s">
        <v>2882</v>
      </c>
    </row>
    <row r="1259" spans="1:14" x14ac:dyDescent="0.2">
      <c r="A1259" s="1">
        <f t="shared" si="51"/>
        <v>1124</v>
      </c>
      <c r="B1259" s="130" t="s">
        <v>2988</v>
      </c>
      <c r="C1259" s="16" t="s">
        <v>4394</v>
      </c>
      <c r="D1259">
        <v>1991</v>
      </c>
      <c r="F1259"/>
      <c r="I1259" s="16" t="s">
        <v>921</v>
      </c>
    </row>
    <row r="1260" spans="1:14" x14ac:dyDescent="0.2">
      <c r="A1260" s="1">
        <f t="shared" si="51"/>
        <v>1125</v>
      </c>
      <c r="B1260" s="16" t="s">
        <v>2988</v>
      </c>
      <c r="C1260" s="16" t="s">
        <v>2989</v>
      </c>
      <c r="D1260">
        <v>1980</v>
      </c>
      <c r="F1260" s="16" t="s">
        <v>471</v>
      </c>
      <c r="G1260" t="s">
        <v>2990</v>
      </c>
      <c r="H1260" t="s">
        <v>17</v>
      </c>
      <c r="I1260" s="16" t="s">
        <v>2991</v>
      </c>
      <c r="L1260" t="s">
        <v>2992</v>
      </c>
      <c r="M1260" t="s">
        <v>2993</v>
      </c>
      <c r="N1260" t="s">
        <v>2994</v>
      </c>
    </row>
    <row r="1261" spans="1:14" x14ac:dyDescent="0.2">
      <c r="A1261" s="1">
        <f t="shared" si="51"/>
        <v>1126</v>
      </c>
      <c r="B1261" s="16" t="s">
        <v>2988</v>
      </c>
      <c r="C1261" s="16" t="s">
        <v>4632</v>
      </c>
      <c r="D1261">
        <v>1983</v>
      </c>
      <c r="F1261"/>
      <c r="I1261" s="16" t="s">
        <v>18</v>
      </c>
      <c r="L1261" t="s">
        <v>4633</v>
      </c>
    </row>
    <row r="1262" spans="1:14" x14ac:dyDescent="0.2">
      <c r="A1262" s="1">
        <f t="shared" si="51"/>
        <v>1127</v>
      </c>
      <c r="B1262" s="16" t="s">
        <v>2988</v>
      </c>
      <c r="C1262" s="16" t="s">
        <v>3524</v>
      </c>
      <c r="D1262">
        <v>1981</v>
      </c>
      <c r="F1262"/>
      <c r="I1262" s="16" t="s">
        <v>18</v>
      </c>
    </row>
    <row r="1263" spans="1:14" x14ac:dyDescent="0.2">
      <c r="A1263" s="1">
        <f t="shared" si="51"/>
        <v>1128</v>
      </c>
      <c r="B1263" s="16" t="s">
        <v>2988</v>
      </c>
      <c r="C1263" s="16" t="s">
        <v>3054</v>
      </c>
      <c r="D1263">
        <v>1983</v>
      </c>
      <c r="F1263"/>
      <c r="I1263"/>
      <c r="L1263" t="s">
        <v>3055</v>
      </c>
    </row>
    <row r="1264" spans="1:14" x14ac:dyDescent="0.2">
      <c r="A1264" s="1">
        <f t="shared" si="51"/>
        <v>1129</v>
      </c>
      <c r="B1264" s="16" t="s">
        <v>2988</v>
      </c>
      <c r="C1264" s="16" t="s">
        <v>3525</v>
      </c>
      <c r="D1264">
        <v>1984</v>
      </c>
      <c r="F1264"/>
      <c r="I1264" s="16" t="s">
        <v>18</v>
      </c>
    </row>
    <row r="1265" spans="1:14" x14ac:dyDescent="0.2">
      <c r="A1265" s="1">
        <f t="shared" si="51"/>
        <v>1130</v>
      </c>
      <c r="B1265" s="16" t="s">
        <v>1291</v>
      </c>
      <c r="C1265" s="16" t="s">
        <v>1292</v>
      </c>
      <c r="D1265">
        <v>1975</v>
      </c>
      <c r="F1265" s="16" t="s">
        <v>1293</v>
      </c>
      <c r="G1265" s="71" t="s">
        <v>1294</v>
      </c>
      <c r="H1265" t="s">
        <v>1295</v>
      </c>
      <c r="I1265" s="16" t="s">
        <v>1296</v>
      </c>
      <c r="L1265" t="s">
        <v>1297</v>
      </c>
      <c r="M1265" t="s">
        <v>1298</v>
      </c>
      <c r="N1265" t="s">
        <v>1299</v>
      </c>
    </row>
    <row r="1266" spans="1:14" x14ac:dyDescent="0.2">
      <c r="A1266" s="1">
        <f t="shared" si="51"/>
        <v>1131</v>
      </c>
      <c r="B1266" s="16" t="s">
        <v>1291</v>
      </c>
      <c r="C1266" s="16" t="s">
        <v>4169</v>
      </c>
      <c r="D1266">
        <v>1982</v>
      </c>
      <c r="F1266"/>
      <c r="I1266" s="16" t="s">
        <v>921</v>
      </c>
      <c r="L1266" t="s">
        <v>4170</v>
      </c>
    </row>
    <row r="1267" spans="1:14" x14ac:dyDescent="0.2">
      <c r="A1267" s="1">
        <f t="shared" si="51"/>
        <v>1132</v>
      </c>
      <c r="B1267" s="16" t="s">
        <v>3329</v>
      </c>
      <c r="C1267" s="16" t="s">
        <v>3330</v>
      </c>
      <c r="D1267">
        <v>1979</v>
      </c>
      <c r="F1267" s="16" t="s">
        <v>1571</v>
      </c>
      <c r="G1267" s="16" t="s">
        <v>3331</v>
      </c>
      <c r="H1267" t="s">
        <v>64</v>
      </c>
      <c r="I1267"/>
      <c r="L1267" t="s">
        <v>3332</v>
      </c>
    </row>
    <row r="1268" spans="1:14" x14ac:dyDescent="0.2">
      <c r="A1268" s="1">
        <f t="shared" si="51"/>
        <v>1133</v>
      </c>
      <c r="B1268" s="16" t="s">
        <v>17</v>
      </c>
      <c r="C1268" s="16" t="s">
        <v>1168</v>
      </c>
      <c r="D1268">
        <v>1978</v>
      </c>
      <c r="F1268" s="16" t="s">
        <v>41</v>
      </c>
      <c r="G1268" s="68" t="s">
        <v>1169</v>
      </c>
      <c r="H1268" t="s">
        <v>32</v>
      </c>
      <c r="I1268" s="16" t="s">
        <v>439</v>
      </c>
      <c r="L1268" t="s">
        <v>1170</v>
      </c>
      <c r="M1268" t="s">
        <v>1171</v>
      </c>
    </row>
    <row r="1269" spans="1:14" x14ac:dyDescent="0.2">
      <c r="A1269" s="1">
        <f t="shared" si="51"/>
        <v>1134</v>
      </c>
      <c r="B1269" s="16" t="s">
        <v>17</v>
      </c>
      <c r="C1269" s="16" t="s">
        <v>4019</v>
      </c>
      <c r="D1269">
        <v>1979</v>
      </c>
      <c r="F1269"/>
      <c r="I1269" s="16" t="s">
        <v>4179</v>
      </c>
      <c r="J1269" t="s">
        <v>4215</v>
      </c>
    </row>
    <row r="1270" spans="1:14" x14ac:dyDescent="0.2">
      <c r="A1270" s="1">
        <f t="shared" si="51"/>
        <v>1135</v>
      </c>
      <c r="B1270" s="16" t="s">
        <v>17</v>
      </c>
      <c r="C1270" s="16" t="s">
        <v>1172</v>
      </c>
      <c r="D1270">
        <v>1979</v>
      </c>
      <c r="F1270" s="16" t="s">
        <v>41</v>
      </c>
      <c r="G1270" s="16" t="s">
        <v>1173</v>
      </c>
      <c r="H1270" t="s">
        <v>17</v>
      </c>
      <c r="I1270" s="16" t="s">
        <v>18</v>
      </c>
      <c r="L1270" t="s">
        <v>1174</v>
      </c>
      <c r="M1270" t="s">
        <v>1175</v>
      </c>
      <c r="N1270" t="s">
        <v>1176</v>
      </c>
    </row>
    <row r="1271" spans="1:14" x14ac:dyDescent="0.2">
      <c r="A1271" s="1">
        <f t="shared" si="51"/>
        <v>1136</v>
      </c>
      <c r="B1271" s="16" t="s">
        <v>542</v>
      </c>
      <c r="C1271" s="16" t="s">
        <v>3891</v>
      </c>
      <c r="D1271">
        <v>1985</v>
      </c>
      <c r="F1271"/>
      <c r="I1271" s="16" t="s">
        <v>632</v>
      </c>
      <c r="J1271" s="16" t="s">
        <v>3892</v>
      </c>
    </row>
    <row r="1272" spans="1:14" x14ac:dyDescent="0.2">
      <c r="A1272" s="1">
        <f t="shared" si="51"/>
        <v>1137</v>
      </c>
      <c r="B1272" s="128" t="s">
        <v>542</v>
      </c>
      <c r="C1272" s="16" t="s">
        <v>2482</v>
      </c>
      <c r="D1272" s="2">
        <v>1985</v>
      </c>
      <c r="F1272" s="16" t="s">
        <v>1701</v>
      </c>
      <c r="G1272" t="s">
        <v>1702</v>
      </c>
      <c r="H1272" s="14" t="s">
        <v>163</v>
      </c>
      <c r="I1272" s="16" t="s">
        <v>18</v>
      </c>
      <c r="J1272" t="s">
        <v>1703</v>
      </c>
      <c r="K1272" t="s">
        <v>1704</v>
      </c>
      <c r="L1272" t="s">
        <v>1705</v>
      </c>
      <c r="M1272" t="s">
        <v>1706</v>
      </c>
      <c r="N1272" t="s">
        <v>1707</v>
      </c>
    </row>
    <row r="1273" spans="1:14" x14ac:dyDescent="0.2">
      <c r="A1273" s="1">
        <f t="shared" si="51"/>
        <v>1138</v>
      </c>
      <c r="B1273" s="16" t="s">
        <v>542</v>
      </c>
      <c r="C1273" s="16" t="s">
        <v>543</v>
      </c>
      <c r="D1273">
        <v>1986</v>
      </c>
      <c r="F1273"/>
      <c r="G1273" t="s">
        <v>545</v>
      </c>
      <c r="H1273" t="s">
        <v>4540</v>
      </c>
      <c r="I1273" s="16" t="s">
        <v>3833</v>
      </c>
      <c r="J1273" t="s">
        <v>1259</v>
      </c>
    </row>
    <row r="1274" spans="1:14" x14ac:dyDescent="0.2">
      <c r="A1274" s="1">
        <f t="shared" si="51"/>
        <v>1139</v>
      </c>
      <c r="B1274" s="16" t="s">
        <v>542</v>
      </c>
      <c r="C1274" s="16" t="s">
        <v>2482</v>
      </c>
      <c r="D1274">
        <v>1985</v>
      </c>
      <c r="F1274"/>
      <c r="I1274" s="16" t="s">
        <v>632</v>
      </c>
    </row>
    <row r="1275" spans="1:14" x14ac:dyDescent="0.2">
      <c r="A1275" s="1">
        <f t="shared" si="51"/>
        <v>1140</v>
      </c>
      <c r="B1275" s="16" t="s">
        <v>1069</v>
      </c>
      <c r="C1275" s="16" t="s">
        <v>1070</v>
      </c>
      <c r="D1275" s="2">
        <v>1980</v>
      </c>
      <c r="F1275" s="16"/>
      <c r="G1275" s="2"/>
      <c r="H1275" s="2"/>
      <c r="I1275" s="16"/>
      <c r="J1275" s="2"/>
      <c r="K1275" s="2"/>
      <c r="L1275" s="2" t="s">
        <v>1071</v>
      </c>
      <c r="M1275" s="2"/>
    </row>
    <row r="1276" spans="1:14" x14ac:dyDescent="0.2">
      <c r="A1276" s="1">
        <f t="shared" si="51"/>
        <v>1141</v>
      </c>
      <c r="B1276" s="16" t="s">
        <v>2463</v>
      </c>
      <c r="C1276" s="16" t="s">
        <v>3361</v>
      </c>
      <c r="D1276">
        <v>1970</v>
      </c>
      <c r="F1276"/>
      <c r="G1276" t="s">
        <v>3362</v>
      </c>
      <c r="H1276" t="s">
        <v>64</v>
      </c>
      <c r="I1276" s="16" t="s">
        <v>900</v>
      </c>
      <c r="J1276" t="s">
        <v>3363</v>
      </c>
      <c r="L1276" t="s">
        <v>3364</v>
      </c>
      <c r="M1276" t="s">
        <v>3365</v>
      </c>
      <c r="N1276" t="s">
        <v>3366</v>
      </c>
    </row>
    <row r="1277" spans="1:14" x14ac:dyDescent="0.2">
      <c r="A1277" s="1">
        <f t="shared" si="51"/>
        <v>1142</v>
      </c>
      <c r="B1277" s="130" t="s">
        <v>2463</v>
      </c>
      <c r="C1277" s="16" t="s">
        <v>5448</v>
      </c>
      <c r="D1277">
        <v>1973</v>
      </c>
      <c r="F1277"/>
      <c r="I1277"/>
      <c r="L1277" t="s">
        <v>3812</v>
      </c>
    </row>
    <row r="1278" spans="1:14" x14ac:dyDescent="0.2">
      <c r="A1278" s="1">
        <f t="shared" si="51"/>
        <v>1143</v>
      </c>
      <c r="B1278" s="16" t="s">
        <v>2463</v>
      </c>
      <c r="C1278" s="16" t="s">
        <v>3808</v>
      </c>
      <c r="D1278">
        <v>1973</v>
      </c>
      <c r="F1278" s="16" t="s">
        <v>471</v>
      </c>
      <c r="G1278" t="s">
        <v>3809</v>
      </c>
      <c r="H1278" t="s">
        <v>3810</v>
      </c>
      <c r="I1278" s="16" t="s">
        <v>900</v>
      </c>
      <c r="J1278" t="s">
        <v>3811</v>
      </c>
      <c r="L1278" t="s">
        <v>3812</v>
      </c>
      <c r="M1278" t="s">
        <v>3813</v>
      </c>
      <c r="N1278" t="s">
        <v>3814</v>
      </c>
    </row>
    <row r="1279" spans="1:14" x14ac:dyDescent="0.2">
      <c r="A1279" s="1">
        <f t="shared" si="51"/>
        <v>1144</v>
      </c>
      <c r="B1279" s="16" t="s">
        <v>2463</v>
      </c>
      <c r="C1279" s="16" t="s">
        <v>3803</v>
      </c>
      <c r="D1279">
        <v>1971</v>
      </c>
      <c r="F1279" s="16" t="s">
        <v>471</v>
      </c>
      <c r="G1279" t="s">
        <v>3804</v>
      </c>
      <c r="H1279" t="s">
        <v>899</v>
      </c>
      <c r="I1279" s="16" t="s">
        <v>921</v>
      </c>
      <c r="J1279" t="s">
        <v>909</v>
      </c>
      <c r="L1279" t="s">
        <v>3805</v>
      </c>
      <c r="M1279" t="s">
        <v>3806</v>
      </c>
      <c r="N1279" t="s">
        <v>3807</v>
      </c>
    </row>
    <row r="1280" spans="1:14" x14ac:dyDescent="0.2">
      <c r="A1280"/>
      <c r="B1280" s="104" t="s">
        <v>2463</v>
      </c>
      <c r="C1280" s="16" t="s">
        <v>3265</v>
      </c>
      <c r="F1280"/>
      <c r="I1280"/>
    </row>
    <row r="1281" spans="1:14" x14ac:dyDescent="0.2">
      <c r="A1281" s="1">
        <f>A1279+1</f>
        <v>1145</v>
      </c>
      <c r="B1281" s="16" t="s">
        <v>2463</v>
      </c>
      <c r="C1281" s="16" t="s">
        <v>2464</v>
      </c>
      <c r="D1281">
        <v>1973</v>
      </c>
      <c r="F1281" s="16" t="s">
        <v>2221</v>
      </c>
      <c r="G1281" t="s">
        <v>2465</v>
      </c>
      <c r="H1281" t="s">
        <v>17</v>
      </c>
      <c r="I1281" s="16" t="s">
        <v>1697</v>
      </c>
    </row>
    <row r="1282" spans="1:14" x14ac:dyDescent="0.2">
      <c r="A1282" s="1">
        <f>A1281+1</f>
        <v>1146</v>
      </c>
      <c r="B1282" s="16" t="s">
        <v>2463</v>
      </c>
      <c r="C1282" s="16" t="s">
        <v>2464</v>
      </c>
      <c r="D1282">
        <v>1973</v>
      </c>
      <c r="F1282" s="16" t="s">
        <v>471</v>
      </c>
      <c r="G1282" t="s">
        <v>2465</v>
      </c>
      <c r="H1282" t="s">
        <v>3810</v>
      </c>
      <c r="I1282" s="16" t="s">
        <v>632</v>
      </c>
      <c r="J1282" t="s">
        <v>3815</v>
      </c>
      <c r="L1282" t="s">
        <v>3816</v>
      </c>
      <c r="M1282" t="s">
        <v>3817</v>
      </c>
      <c r="N1282" t="s">
        <v>3818</v>
      </c>
    </row>
    <row r="1283" spans="1:14" x14ac:dyDescent="0.2">
      <c r="A1283" s="1">
        <f>A1282+1</f>
        <v>1147</v>
      </c>
      <c r="B1283" s="16" t="s">
        <v>2463</v>
      </c>
      <c r="C1283" s="16" t="s">
        <v>4339</v>
      </c>
      <c r="D1283">
        <v>1972</v>
      </c>
      <c r="F1283" s="16" t="s">
        <v>296</v>
      </c>
      <c r="G1283" t="s">
        <v>4340</v>
      </c>
      <c r="H1283" t="s">
        <v>17</v>
      </c>
      <c r="I1283" s="16" t="s">
        <v>439</v>
      </c>
      <c r="J1283" t="s">
        <v>4341</v>
      </c>
      <c r="L1283" t="s">
        <v>4342</v>
      </c>
      <c r="M1283" t="s">
        <v>4343</v>
      </c>
      <c r="N1283" t="s">
        <v>4344</v>
      </c>
    </row>
    <row r="1284" spans="1:14" x14ac:dyDescent="0.2">
      <c r="A1284" s="1">
        <f>A1283+1</f>
        <v>1148</v>
      </c>
      <c r="B1284" s="130" t="s">
        <v>2463</v>
      </c>
      <c r="C1284" s="16" t="s">
        <v>4339</v>
      </c>
      <c r="D1284">
        <v>1972</v>
      </c>
      <c r="F1284"/>
      <c r="I1284"/>
      <c r="L1284" t="s">
        <v>4342</v>
      </c>
    </row>
    <row r="1285" spans="1:14" x14ac:dyDescent="0.2">
      <c r="A1285"/>
      <c r="B1285" s="104" t="s">
        <v>4899</v>
      </c>
      <c r="C1285" s="16" t="s">
        <v>4900</v>
      </c>
      <c r="D1285">
        <v>1975</v>
      </c>
      <c r="F1285"/>
      <c r="I1285"/>
    </row>
    <row r="1286" spans="1:14" x14ac:dyDescent="0.2">
      <c r="A1286" s="1">
        <f>A1284+1</f>
        <v>1149</v>
      </c>
      <c r="B1286" s="16" t="s">
        <v>791</v>
      </c>
      <c r="C1286" s="23">
        <v>5150</v>
      </c>
      <c r="D1286" s="58">
        <v>1986</v>
      </c>
      <c r="F1286"/>
      <c r="G1286" s="71" t="s">
        <v>1143</v>
      </c>
      <c r="H1286" s="71" t="s">
        <v>64</v>
      </c>
      <c r="I1286" s="106" t="s">
        <v>1135</v>
      </c>
      <c r="J1286" s="2"/>
      <c r="K1286" s="2"/>
      <c r="L1286" s="17" t="s">
        <v>1144</v>
      </c>
      <c r="M1286" s="2"/>
      <c r="N1286" s="2"/>
    </row>
    <row r="1287" spans="1:14" x14ac:dyDescent="0.2">
      <c r="A1287" s="1">
        <f>A1286+1</f>
        <v>1150</v>
      </c>
      <c r="B1287" s="16" t="s">
        <v>795</v>
      </c>
      <c r="C1287" s="16" t="s">
        <v>2081</v>
      </c>
      <c r="D1287" s="2">
        <v>1981</v>
      </c>
      <c r="F1287" s="16" t="s">
        <v>1865</v>
      </c>
      <c r="G1287" s="16" t="s">
        <v>2082</v>
      </c>
      <c r="H1287" s="2" t="s">
        <v>64</v>
      </c>
      <c r="I1287" s="16" t="s">
        <v>1135</v>
      </c>
      <c r="J1287" t="s">
        <v>2083</v>
      </c>
      <c r="L1287" t="s">
        <v>2084</v>
      </c>
      <c r="M1287" t="s">
        <v>2085</v>
      </c>
      <c r="N1287" t="s">
        <v>2086</v>
      </c>
    </row>
    <row r="1288" spans="1:14" x14ac:dyDescent="0.2">
      <c r="A1288" s="1">
        <f>A1287+1</f>
        <v>1151</v>
      </c>
      <c r="B1288" s="16" t="s">
        <v>791</v>
      </c>
      <c r="C1288" s="16" t="s">
        <v>4570</v>
      </c>
      <c r="D1288">
        <v>1991</v>
      </c>
      <c r="F1288" s="16" t="s">
        <v>2971</v>
      </c>
      <c r="G1288" t="s">
        <v>4571</v>
      </c>
      <c r="H1288" t="s">
        <v>64</v>
      </c>
      <c r="I1288" s="16" t="s">
        <v>3829</v>
      </c>
      <c r="J1288" t="s">
        <v>1259</v>
      </c>
      <c r="L1288" t="s">
        <v>4572</v>
      </c>
      <c r="M1288" t="s">
        <v>4573</v>
      </c>
      <c r="N1288" t="s">
        <v>4574</v>
      </c>
    </row>
    <row r="1289" spans="1:14" x14ac:dyDescent="0.2">
      <c r="A1289" s="1">
        <f>A1288+1</f>
        <v>1152</v>
      </c>
      <c r="B1289" s="16" t="s">
        <v>795</v>
      </c>
      <c r="C1289" s="16" t="s">
        <v>2020</v>
      </c>
      <c r="D1289" s="2">
        <v>1979</v>
      </c>
      <c r="F1289" s="16" t="s">
        <v>1865</v>
      </c>
      <c r="G1289" s="16" t="s">
        <v>2087</v>
      </c>
      <c r="H1289" s="2" t="s">
        <v>194</v>
      </c>
      <c r="I1289" s="16" t="s">
        <v>955</v>
      </c>
      <c r="J1289" t="s">
        <v>2088</v>
      </c>
      <c r="L1289" t="s">
        <v>2089</v>
      </c>
    </row>
    <row r="1290" spans="1:14" x14ac:dyDescent="0.2">
      <c r="A1290"/>
      <c r="B1290" s="104" t="s">
        <v>791</v>
      </c>
      <c r="C1290" s="16" t="s">
        <v>4229</v>
      </c>
      <c r="D1290">
        <v>2004</v>
      </c>
      <c r="F1290"/>
      <c r="I1290"/>
    </row>
    <row r="1291" spans="1:14" x14ac:dyDescent="0.2">
      <c r="A1291"/>
      <c r="B1291" s="104" t="s">
        <v>791</v>
      </c>
      <c r="C1291" s="16" t="s">
        <v>4230</v>
      </c>
      <c r="D1291">
        <v>2006</v>
      </c>
      <c r="F1291"/>
      <c r="I1291"/>
    </row>
    <row r="1292" spans="1:14" x14ac:dyDescent="0.2">
      <c r="A1292"/>
      <c r="B1292" s="104" t="s">
        <v>791</v>
      </c>
      <c r="C1292" s="16" t="s">
        <v>4759</v>
      </c>
      <c r="F1292"/>
      <c r="I1292"/>
    </row>
    <row r="1293" spans="1:14" x14ac:dyDescent="0.2">
      <c r="A1293" s="1">
        <f>A1289+1</f>
        <v>1153</v>
      </c>
      <c r="B1293" s="16" t="s">
        <v>791</v>
      </c>
      <c r="C1293" s="16" t="s">
        <v>229</v>
      </c>
      <c r="D1293">
        <v>1978</v>
      </c>
      <c r="F1293" s="16" t="s">
        <v>1300</v>
      </c>
      <c r="G1293" t="s">
        <v>1301</v>
      </c>
      <c r="H1293" t="s">
        <v>194</v>
      </c>
      <c r="I1293" s="16" t="s">
        <v>1302</v>
      </c>
      <c r="J1293" t="s">
        <v>1303</v>
      </c>
      <c r="L1293" t="s">
        <v>1304</v>
      </c>
      <c r="M1293" t="s">
        <v>1305</v>
      </c>
      <c r="N1293" t="s">
        <v>1306</v>
      </c>
    </row>
    <row r="1294" spans="1:14" x14ac:dyDescent="0.2">
      <c r="A1294" s="1">
        <f t="shared" ref="A1294:A1336" si="52">A1293+1</f>
        <v>1154</v>
      </c>
      <c r="B1294" s="16" t="s">
        <v>791</v>
      </c>
      <c r="C1294" s="16" t="s">
        <v>229</v>
      </c>
      <c r="D1294" s="2">
        <v>1978</v>
      </c>
      <c r="F1294" s="16" t="s">
        <v>1865</v>
      </c>
      <c r="G1294" t="s">
        <v>1301</v>
      </c>
      <c r="H1294" s="2" t="s">
        <v>194</v>
      </c>
      <c r="I1294" s="16" t="s">
        <v>763</v>
      </c>
      <c r="J1294" t="s">
        <v>1866</v>
      </c>
      <c r="L1294" t="s">
        <v>1304</v>
      </c>
      <c r="M1294" t="s">
        <v>1305</v>
      </c>
      <c r="N1294" t="s">
        <v>1306</v>
      </c>
    </row>
    <row r="1295" spans="1:14" x14ac:dyDescent="0.2">
      <c r="A1295" s="1">
        <f t="shared" si="52"/>
        <v>1155</v>
      </c>
      <c r="B1295" s="16" t="s">
        <v>791</v>
      </c>
      <c r="C1295" s="16" t="s">
        <v>229</v>
      </c>
      <c r="D1295">
        <v>1978</v>
      </c>
      <c r="F1295"/>
      <c r="I1295"/>
    </row>
    <row r="1296" spans="1:14" x14ac:dyDescent="0.2">
      <c r="A1296" s="1">
        <f t="shared" si="52"/>
        <v>1156</v>
      </c>
      <c r="B1296" s="16" t="s">
        <v>4190</v>
      </c>
      <c r="C1296" s="16" t="s">
        <v>4191</v>
      </c>
      <c r="D1296">
        <v>1979</v>
      </c>
      <c r="F1296" s="16" t="s">
        <v>75</v>
      </c>
      <c r="G1296" s="71" t="s">
        <v>4192</v>
      </c>
      <c r="H1296" t="s">
        <v>32</v>
      </c>
      <c r="I1296" s="16" t="s">
        <v>4080</v>
      </c>
    </row>
    <row r="1297" spans="1:15" x14ac:dyDescent="0.2">
      <c r="A1297" s="1">
        <f t="shared" si="52"/>
        <v>1157</v>
      </c>
      <c r="B1297" s="16" t="s">
        <v>4190</v>
      </c>
      <c r="C1297" s="16" t="s">
        <v>4193</v>
      </c>
      <c r="D1297">
        <v>1987</v>
      </c>
      <c r="F1297" s="16" t="s">
        <v>75</v>
      </c>
      <c r="G1297" t="s">
        <v>4194</v>
      </c>
      <c r="H1297" t="s">
        <v>202</v>
      </c>
      <c r="I1297" s="16" t="s">
        <v>439</v>
      </c>
      <c r="J1297" t="s">
        <v>4195</v>
      </c>
    </row>
    <row r="1298" spans="1:15" x14ac:dyDescent="0.2">
      <c r="A1298" s="1">
        <f t="shared" si="52"/>
        <v>1158</v>
      </c>
      <c r="B1298" s="16" t="s">
        <v>4954</v>
      </c>
      <c r="C1298" s="16" t="s">
        <v>229</v>
      </c>
      <c r="D1298">
        <v>1982</v>
      </c>
      <c r="F1298"/>
      <c r="I1298"/>
      <c r="J1298" t="s">
        <v>4955</v>
      </c>
    </row>
    <row r="1299" spans="1:15" x14ac:dyDescent="0.2">
      <c r="A1299" s="1">
        <f t="shared" si="52"/>
        <v>1159</v>
      </c>
      <c r="B1299" s="16" t="s">
        <v>547</v>
      </c>
      <c r="C1299" s="16" t="s">
        <v>5209</v>
      </c>
      <c r="D1299" s="2">
        <v>1977</v>
      </c>
      <c r="F1299" s="16"/>
      <c r="G1299" s="2"/>
      <c r="H1299" s="2"/>
      <c r="I1299" s="16"/>
      <c r="J1299" s="2"/>
      <c r="K1299" s="2"/>
      <c r="L1299" s="2" t="s">
        <v>5210</v>
      </c>
      <c r="M1299" s="2"/>
    </row>
    <row r="1300" spans="1:15" ht="25.5" x14ac:dyDescent="0.2">
      <c r="A1300" s="1">
        <f t="shared" si="52"/>
        <v>1160</v>
      </c>
      <c r="B1300" s="16" t="s">
        <v>547</v>
      </c>
      <c r="C1300" s="16" t="s">
        <v>1275</v>
      </c>
      <c r="D1300">
        <v>1991</v>
      </c>
      <c r="F1300" s="16" t="s">
        <v>1276</v>
      </c>
      <c r="G1300" s="71" t="s">
        <v>1277</v>
      </c>
      <c r="H1300" t="s">
        <v>102</v>
      </c>
      <c r="I1300" s="16" t="s">
        <v>1278</v>
      </c>
      <c r="J1300" t="s">
        <v>1279</v>
      </c>
      <c r="M1300" t="s">
        <v>1280</v>
      </c>
      <c r="N1300" t="s">
        <v>1281</v>
      </c>
      <c r="O1300" t="s">
        <v>1282</v>
      </c>
    </row>
    <row r="1301" spans="1:15" x14ac:dyDescent="0.2">
      <c r="A1301" s="1">
        <f t="shared" si="52"/>
        <v>1161</v>
      </c>
      <c r="B1301" s="16" t="s">
        <v>547</v>
      </c>
      <c r="C1301" s="16" t="s">
        <v>1270</v>
      </c>
      <c r="D1301">
        <v>1984</v>
      </c>
      <c r="F1301" s="16" t="s">
        <v>1271</v>
      </c>
      <c r="G1301" s="71" t="s">
        <v>1272</v>
      </c>
      <c r="H1301" t="s">
        <v>1250</v>
      </c>
      <c r="I1301" s="16" t="s">
        <v>1273</v>
      </c>
      <c r="J1301" t="s">
        <v>1274</v>
      </c>
    </row>
    <row r="1302" spans="1:15" x14ac:dyDescent="0.2">
      <c r="A1302" s="1">
        <f t="shared" si="52"/>
        <v>1162</v>
      </c>
      <c r="B1302" s="16" t="s">
        <v>547</v>
      </c>
      <c r="C1302" s="16" t="s">
        <v>5333</v>
      </c>
      <c r="D1302">
        <v>1974</v>
      </c>
      <c r="F1302"/>
      <c r="I1302"/>
      <c r="M1302" t="s">
        <v>5334</v>
      </c>
    </row>
    <row r="1303" spans="1:15" x14ac:dyDescent="0.2">
      <c r="A1303" s="1">
        <f t="shared" si="52"/>
        <v>1163</v>
      </c>
      <c r="B1303" s="16" t="s">
        <v>547</v>
      </c>
      <c r="C1303" s="16" t="s">
        <v>3197</v>
      </c>
      <c r="D1303">
        <v>1968</v>
      </c>
      <c r="F1303" s="16" t="s">
        <v>3198</v>
      </c>
      <c r="G1303" s="16" t="s">
        <v>3199</v>
      </c>
      <c r="H1303" t="s">
        <v>17</v>
      </c>
      <c r="I1303" s="16" t="s">
        <v>3195</v>
      </c>
      <c r="L1303" t="s">
        <v>3200</v>
      </c>
      <c r="M1303" t="s">
        <v>3201</v>
      </c>
      <c r="N1303" t="s">
        <v>3202</v>
      </c>
    </row>
    <row r="1304" spans="1:15" x14ac:dyDescent="0.2">
      <c r="A1304" s="1">
        <f t="shared" si="52"/>
        <v>1164</v>
      </c>
      <c r="B1304" s="16" t="s">
        <v>547</v>
      </c>
      <c r="C1304" s="16" t="s">
        <v>3493</v>
      </c>
      <c r="D1304">
        <v>1970</v>
      </c>
      <c r="F1304" s="16" t="s">
        <v>357</v>
      </c>
      <c r="G1304" s="69" t="s">
        <v>3494</v>
      </c>
      <c r="H1304" t="s">
        <v>646</v>
      </c>
      <c r="I1304" s="16" t="s">
        <v>958</v>
      </c>
      <c r="J1304" t="s">
        <v>959</v>
      </c>
    </row>
    <row r="1305" spans="1:15" x14ac:dyDescent="0.2">
      <c r="A1305" s="1">
        <f t="shared" si="52"/>
        <v>1165</v>
      </c>
      <c r="B1305" s="16" t="s">
        <v>547</v>
      </c>
      <c r="C1305" s="16" t="s">
        <v>4575</v>
      </c>
      <c r="D1305">
        <v>1970</v>
      </c>
      <c r="F1305"/>
      <c r="I1305"/>
    </row>
    <row r="1306" spans="1:15" x14ac:dyDescent="0.2">
      <c r="A1306" s="1">
        <f t="shared" si="52"/>
        <v>1166</v>
      </c>
      <c r="B1306" s="16" t="s">
        <v>547</v>
      </c>
      <c r="C1306" s="16" t="s">
        <v>4503</v>
      </c>
      <c r="D1306">
        <v>1973</v>
      </c>
      <c r="F1306" s="16" t="s">
        <v>4504</v>
      </c>
      <c r="G1306" s="16" t="s">
        <v>4505</v>
      </c>
      <c r="H1306" t="s">
        <v>64</v>
      </c>
      <c r="I1306" s="16" t="s">
        <v>18</v>
      </c>
      <c r="J1306" t="s">
        <v>4506</v>
      </c>
    </row>
    <row r="1307" spans="1:15" x14ac:dyDescent="0.2">
      <c r="A1307" s="1">
        <f t="shared" si="52"/>
        <v>1167</v>
      </c>
      <c r="B1307" s="16" t="s">
        <v>547</v>
      </c>
      <c r="C1307" s="16" t="s">
        <v>5335</v>
      </c>
      <c r="D1307">
        <v>1981</v>
      </c>
      <c r="F1307"/>
      <c r="H1307" t="s">
        <v>5336</v>
      </c>
      <c r="I1307"/>
      <c r="M1307" t="s">
        <v>5337</v>
      </c>
    </row>
    <row r="1308" spans="1:15" x14ac:dyDescent="0.2">
      <c r="A1308" s="1">
        <f t="shared" si="52"/>
        <v>1168</v>
      </c>
      <c r="B1308" s="16" t="s">
        <v>547</v>
      </c>
      <c r="C1308" s="16" t="s">
        <v>5338</v>
      </c>
      <c r="D1308">
        <v>1989</v>
      </c>
      <c r="F1308"/>
      <c r="I1308"/>
      <c r="L1308" t="s">
        <v>5339</v>
      </c>
    </row>
    <row r="1309" spans="1:15" x14ac:dyDescent="0.2">
      <c r="A1309" s="1">
        <f t="shared" si="52"/>
        <v>1169</v>
      </c>
      <c r="B1309" s="16" t="s">
        <v>547</v>
      </c>
      <c r="C1309" s="16" t="s">
        <v>5097</v>
      </c>
      <c r="D1309">
        <v>1976</v>
      </c>
      <c r="F1309"/>
      <c r="I1309"/>
      <c r="L1309" t="s">
        <v>5098</v>
      </c>
      <c r="M1309" t="s">
        <v>5098</v>
      </c>
    </row>
    <row r="1310" spans="1:15" x14ac:dyDescent="0.2">
      <c r="A1310" s="1">
        <f t="shared" si="52"/>
        <v>1170</v>
      </c>
      <c r="B1310" s="16" t="s">
        <v>5211</v>
      </c>
      <c r="C1310" s="16" t="s">
        <v>5212</v>
      </c>
      <c r="D1310" s="2">
        <v>1979</v>
      </c>
      <c r="F1310" s="16"/>
      <c r="G1310" s="2"/>
      <c r="H1310" s="2"/>
      <c r="I1310" s="16"/>
      <c r="J1310" s="2"/>
      <c r="K1310" s="2"/>
      <c r="L1310" s="2" t="s">
        <v>5213</v>
      </c>
      <c r="M1310" s="2"/>
    </row>
    <row r="1311" spans="1:15" x14ac:dyDescent="0.2">
      <c r="A1311" s="1">
        <f t="shared" si="52"/>
        <v>1171</v>
      </c>
      <c r="B1311" s="16" t="s">
        <v>1072</v>
      </c>
      <c r="C1311" s="16" t="s">
        <v>1073</v>
      </c>
      <c r="D1311">
        <v>1988</v>
      </c>
      <c r="F1311" s="16" t="s">
        <v>1074</v>
      </c>
      <c r="G1311" s="16" t="s">
        <v>1075</v>
      </c>
      <c r="H1311" t="s">
        <v>123</v>
      </c>
      <c r="I1311" s="16" t="s">
        <v>18</v>
      </c>
      <c r="L1311" t="s">
        <v>1076</v>
      </c>
      <c r="M1311" t="s">
        <v>1077</v>
      </c>
    </row>
    <row r="1312" spans="1:15" x14ac:dyDescent="0.2">
      <c r="A1312" s="1">
        <f t="shared" si="52"/>
        <v>1172</v>
      </c>
      <c r="B1312" s="16" t="s">
        <v>800</v>
      </c>
      <c r="C1312" s="16" t="s">
        <v>229</v>
      </c>
      <c r="D1312">
        <v>1977</v>
      </c>
      <c r="F1312"/>
      <c r="I1312"/>
      <c r="J1312" s="16"/>
      <c r="M1312" t="s">
        <v>3893</v>
      </c>
      <c r="N1312" t="s">
        <v>3894</v>
      </c>
    </row>
    <row r="1313" spans="1:14" x14ac:dyDescent="0.2">
      <c r="A1313" s="1">
        <f t="shared" si="52"/>
        <v>1173</v>
      </c>
      <c r="B1313" s="16" t="s">
        <v>4219</v>
      </c>
      <c r="C1313" s="16" t="s">
        <v>2386</v>
      </c>
      <c r="D1313">
        <v>1978</v>
      </c>
      <c r="F1313"/>
      <c r="I1313" s="16" t="s">
        <v>3568</v>
      </c>
      <c r="J1313" t="s">
        <v>4220</v>
      </c>
    </row>
    <row r="1314" spans="1:14" x14ac:dyDescent="0.2">
      <c r="A1314" s="1">
        <f t="shared" si="52"/>
        <v>1174</v>
      </c>
      <c r="B1314" s="16" t="s">
        <v>3056</v>
      </c>
      <c r="C1314" s="16" t="s">
        <v>4635</v>
      </c>
      <c r="D1314">
        <v>1988</v>
      </c>
      <c r="F1314"/>
      <c r="I1314" s="16" t="s">
        <v>18</v>
      </c>
      <c r="L1314" t="s">
        <v>4636</v>
      </c>
    </row>
    <row r="1315" spans="1:14" x14ac:dyDescent="0.2">
      <c r="A1315" s="1">
        <f t="shared" si="52"/>
        <v>1175</v>
      </c>
      <c r="B1315" s="16" t="s">
        <v>3056</v>
      </c>
      <c r="C1315" s="16" t="s">
        <v>229</v>
      </c>
      <c r="D1315">
        <v>1983</v>
      </c>
      <c r="F1315"/>
      <c r="I1315" s="16" t="s">
        <v>18</v>
      </c>
      <c r="L1315" t="s">
        <v>4634</v>
      </c>
    </row>
    <row r="1316" spans="1:14" x14ac:dyDescent="0.2">
      <c r="A1316" s="1">
        <f t="shared" si="52"/>
        <v>1176</v>
      </c>
      <c r="B1316" s="16" t="s">
        <v>3056</v>
      </c>
      <c r="C1316" s="16" t="s">
        <v>3057</v>
      </c>
      <c r="D1316">
        <v>1985</v>
      </c>
      <c r="F1316"/>
      <c r="I1316"/>
      <c r="L1316" t="s">
        <v>3058</v>
      </c>
    </row>
    <row r="1317" spans="1:14" x14ac:dyDescent="0.2">
      <c r="A1317" s="1">
        <f t="shared" si="52"/>
        <v>1177</v>
      </c>
      <c r="B1317" s="128" t="s">
        <v>1830</v>
      </c>
      <c r="C1317" s="16" t="s">
        <v>1831</v>
      </c>
      <c r="D1317">
        <v>1986</v>
      </c>
      <c r="F1317" s="16"/>
      <c r="G1317" s="16"/>
      <c r="I1317"/>
      <c r="L1317" t="s">
        <v>1832</v>
      </c>
    </row>
    <row r="1318" spans="1:14" x14ac:dyDescent="0.2">
      <c r="A1318" s="1">
        <f t="shared" si="52"/>
        <v>1178</v>
      </c>
      <c r="B1318" s="16" t="s">
        <v>2092</v>
      </c>
      <c r="C1318" s="106">
        <v>1987</v>
      </c>
      <c r="D1318">
        <v>1987</v>
      </c>
      <c r="F1318" s="16" t="s">
        <v>145</v>
      </c>
      <c r="G1318" s="66" t="s">
        <v>2883</v>
      </c>
      <c r="H1318" t="s">
        <v>2884</v>
      </c>
      <c r="I1318"/>
      <c r="L1318" t="s">
        <v>2885</v>
      </c>
      <c r="M1318" t="s">
        <v>2886</v>
      </c>
    </row>
    <row r="1319" spans="1:14" x14ac:dyDescent="0.2">
      <c r="A1319" s="1">
        <f t="shared" si="52"/>
        <v>1179</v>
      </c>
      <c r="B1319" s="16" t="s">
        <v>2092</v>
      </c>
      <c r="C1319" s="106">
        <v>1987</v>
      </c>
      <c r="D1319">
        <v>1987</v>
      </c>
      <c r="F1319"/>
      <c r="I1319" s="16" t="s">
        <v>632</v>
      </c>
    </row>
    <row r="1320" spans="1:14" x14ac:dyDescent="0.2">
      <c r="A1320" s="1">
        <f t="shared" si="52"/>
        <v>1180</v>
      </c>
      <c r="B1320" s="16" t="s">
        <v>2092</v>
      </c>
      <c r="C1320" s="23" t="s">
        <v>2887</v>
      </c>
      <c r="D1320">
        <v>1980</v>
      </c>
      <c r="F1320" s="16"/>
      <c r="G1320" s="66"/>
      <c r="I1320"/>
      <c r="J1320" t="s">
        <v>638</v>
      </c>
      <c r="L1320" t="s">
        <v>2888</v>
      </c>
      <c r="M1320" t="s">
        <v>2889</v>
      </c>
    </row>
    <row r="1321" spans="1:14" x14ac:dyDescent="0.2">
      <c r="A1321" s="1">
        <f t="shared" si="52"/>
        <v>1181</v>
      </c>
      <c r="B1321" s="16" t="s">
        <v>2092</v>
      </c>
      <c r="C1321" s="16" t="s">
        <v>2466</v>
      </c>
      <c r="D1321">
        <v>1979</v>
      </c>
      <c r="F1321"/>
      <c r="I1321"/>
      <c r="J1321" t="s">
        <v>2467</v>
      </c>
    </row>
    <row r="1322" spans="1:14" x14ac:dyDescent="0.2">
      <c r="A1322" s="1">
        <f t="shared" si="52"/>
        <v>1182</v>
      </c>
      <c r="B1322" s="16" t="s">
        <v>2092</v>
      </c>
      <c r="C1322" s="16" t="s">
        <v>2468</v>
      </c>
      <c r="D1322">
        <v>1982</v>
      </c>
      <c r="F1322"/>
      <c r="I1322"/>
      <c r="J1322" t="s">
        <v>2467</v>
      </c>
    </row>
    <row r="1323" spans="1:14" x14ac:dyDescent="0.2">
      <c r="A1323" s="1">
        <f t="shared" si="52"/>
        <v>1183</v>
      </c>
      <c r="B1323" s="16" t="s">
        <v>2092</v>
      </c>
      <c r="C1323" s="16" t="s">
        <v>2468</v>
      </c>
      <c r="D1323">
        <v>1982</v>
      </c>
      <c r="F1323" s="16" t="s">
        <v>2890</v>
      </c>
      <c r="G1323" s="66" t="s">
        <v>2891</v>
      </c>
      <c r="H1323" t="s">
        <v>64</v>
      </c>
      <c r="I1323"/>
      <c r="L1323" t="s">
        <v>2892</v>
      </c>
      <c r="M1323" t="s">
        <v>2893</v>
      </c>
    </row>
    <row r="1324" spans="1:14" x14ac:dyDescent="0.2">
      <c r="A1324" s="1">
        <f t="shared" si="52"/>
        <v>1184</v>
      </c>
      <c r="B1324" s="16" t="s">
        <v>2092</v>
      </c>
      <c r="C1324" s="16" t="s">
        <v>2093</v>
      </c>
      <c r="D1324" s="2">
        <v>1984</v>
      </c>
      <c r="F1324" s="16" t="s">
        <v>2094</v>
      </c>
      <c r="G1324" s="2" t="s">
        <v>2095</v>
      </c>
      <c r="H1324" s="2" t="s">
        <v>64</v>
      </c>
      <c r="I1324" s="16" t="s">
        <v>632</v>
      </c>
      <c r="J1324" t="s">
        <v>2096</v>
      </c>
      <c r="L1324" t="s">
        <v>2097</v>
      </c>
      <c r="M1324" t="s">
        <v>2098</v>
      </c>
      <c r="N1324" t="s">
        <v>2099</v>
      </c>
    </row>
    <row r="1325" spans="1:14" x14ac:dyDescent="0.2">
      <c r="A1325" s="1">
        <f t="shared" si="52"/>
        <v>1185</v>
      </c>
      <c r="B1325" s="16" t="s">
        <v>2092</v>
      </c>
      <c r="C1325" s="16" t="s">
        <v>4956</v>
      </c>
      <c r="D1325">
        <v>1978</v>
      </c>
      <c r="F1325"/>
      <c r="I1325"/>
      <c r="J1325" t="s">
        <v>4936</v>
      </c>
    </row>
    <row r="1326" spans="1:14" x14ac:dyDescent="0.2">
      <c r="A1326" s="1">
        <f t="shared" si="52"/>
        <v>1186</v>
      </c>
      <c r="B1326" s="16" t="s">
        <v>1177</v>
      </c>
      <c r="C1326" s="16" t="s">
        <v>1426</v>
      </c>
      <c r="D1326">
        <v>1972</v>
      </c>
      <c r="F1326" s="16" t="s">
        <v>357</v>
      </c>
      <c r="G1326" s="16" t="s">
        <v>1427</v>
      </c>
      <c r="H1326" t="s">
        <v>1130</v>
      </c>
      <c r="I1326"/>
      <c r="L1326" t="s">
        <v>1428</v>
      </c>
      <c r="M1326" t="s">
        <v>1429</v>
      </c>
    </row>
    <row r="1327" spans="1:14" x14ac:dyDescent="0.2">
      <c r="A1327" s="1">
        <f t="shared" si="52"/>
        <v>1187</v>
      </c>
      <c r="B1327" s="16" t="s">
        <v>1177</v>
      </c>
      <c r="C1327" s="16" t="s">
        <v>1426</v>
      </c>
      <c r="D1327">
        <v>1972</v>
      </c>
      <c r="F1327" s="16" t="s">
        <v>1179</v>
      </c>
      <c r="G1327" s="16" t="s">
        <v>3333</v>
      </c>
      <c r="H1327" t="s">
        <v>17</v>
      </c>
      <c r="I1327" s="16" t="s">
        <v>921</v>
      </c>
      <c r="J1327" t="s">
        <v>3334</v>
      </c>
      <c r="L1327" t="s">
        <v>3335</v>
      </c>
      <c r="M1327" t="s">
        <v>3336</v>
      </c>
      <c r="N1327" t="s">
        <v>3337</v>
      </c>
    </row>
    <row r="1328" spans="1:14" x14ac:dyDescent="0.2">
      <c r="A1328" s="1">
        <f t="shared" si="52"/>
        <v>1188</v>
      </c>
      <c r="B1328" s="16" t="s">
        <v>1177</v>
      </c>
      <c r="C1328" s="16" t="s">
        <v>3374</v>
      </c>
      <c r="D1328">
        <v>1977</v>
      </c>
      <c r="F1328"/>
      <c r="G1328" s="16" t="s">
        <v>3375</v>
      </c>
      <c r="I1328" s="16" t="s">
        <v>18</v>
      </c>
      <c r="J1328" s="16" t="s">
        <v>3376</v>
      </c>
    </row>
    <row r="1329" spans="1:14" x14ac:dyDescent="0.2">
      <c r="A1329" s="1">
        <f t="shared" si="52"/>
        <v>1189</v>
      </c>
      <c r="B1329" s="16" t="s">
        <v>1177</v>
      </c>
      <c r="C1329" s="16" t="s">
        <v>4152</v>
      </c>
      <c r="D1329">
        <v>1977</v>
      </c>
      <c r="F1329" s="16" t="s">
        <v>477</v>
      </c>
      <c r="G1329" s="16" t="s">
        <v>4153</v>
      </c>
      <c r="H1329" t="s">
        <v>194</v>
      </c>
      <c r="I1329" s="16" t="s">
        <v>18</v>
      </c>
    </row>
    <row r="1330" spans="1:14" x14ac:dyDescent="0.2">
      <c r="A1330" s="1">
        <f t="shared" si="52"/>
        <v>1190</v>
      </c>
      <c r="B1330" s="16" t="s">
        <v>1177</v>
      </c>
      <c r="C1330" s="16" t="s">
        <v>1178</v>
      </c>
      <c r="D1330">
        <v>1973</v>
      </c>
      <c r="F1330" s="16" t="s">
        <v>1179</v>
      </c>
      <c r="G1330" s="68" t="s">
        <v>1180</v>
      </c>
      <c r="H1330" t="s">
        <v>32</v>
      </c>
      <c r="I1330" s="106" t="s">
        <v>18</v>
      </c>
      <c r="L1330" t="s">
        <v>1181</v>
      </c>
      <c r="M1330" t="s">
        <v>1182</v>
      </c>
    </row>
    <row r="1331" spans="1:14" x14ac:dyDescent="0.2">
      <c r="A1331" s="1">
        <f t="shared" si="52"/>
        <v>1191</v>
      </c>
      <c r="B1331" s="130" t="s">
        <v>1177</v>
      </c>
      <c r="C1331" s="16" t="s">
        <v>1178</v>
      </c>
      <c r="D1331">
        <v>1973</v>
      </c>
      <c r="F1331" s="16" t="s">
        <v>357</v>
      </c>
      <c r="G1331" s="16" t="s">
        <v>3899</v>
      </c>
      <c r="H1331" t="s">
        <v>17</v>
      </c>
      <c r="I1331" s="16" t="s">
        <v>1029</v>
      </c>
      <c r="L1331" t="s">
        <v>3900</v>
      </c>
      <c r="M1331" t="s">
        <v>3901</v>
      </c>
      <c r="N1331" t="s">
        <v>3902</v>
      </c>
    </row>
    <row r="1332" spans="1:14" x14ac:dyDescent="0.2">
      <c r="A1332" s="1">
        <f t="shared" si="52"/>
        <v>1192</v>
      </c>
      <c r="B1332" s="16" t="s">
        <v>1177</v>
      </c>
      <c r="C1332" s="16" t="s">
        <v>1178</v>
      </c>
      <c r="D1332">
        <v>1973</v>
      </c>
      <c r="F1332"/>
      <c r="I1332"/>
      <c r="L1332" t="s">
        <v>1181</v>
      </c>
    </row>
    <row r="1333" spans="1:14" x14ac:dyDescent="0.2">
      <c r="A1333" s="1">
        <f t="shared" si="52"/>
        <v>1193</v>
      </c>
      <c r="B1333" s="16" t="s">
        <v>1177</v>
      </c>
      <c r="C1333" s="16" t="s">
        <v>1178</v>
      </c>
      <c r="D1333">
        <v>1973</v>
      </c>
      <c r="F1333" s="16" t="s">
        <v>357</v>
      </c>
      <c r="I1333"/>
      <c r="L1333" t="s">
        <v>1181</v>
      </c>
    </row>
    <row r="1334" spans="1:14" x14ac:dyDescent="0.2">
      <c r="A1334" s="1">
        <f t="shared" si="52"/>
        <v>1194</v>
      </c>
      <c r="B1334" s="16" t="s">
        <v>1177</v>
      </c>
      <c r="C1334" s="16" t="s">
        <v>1384</v>
      </c>
      <c r="D1334">
        <v>1976</v>
      </c>
      <c r="F1334" s="16" t="s">
        <v>1179</v>
      </c>
      <c r="G1334" t="s">
        <v>1385</v>
      </c>
      <c r="H1334" t="s">
        <v>64</v>
      </c>
      <c r="I1334" s="16" t="s">
        <v>955</v>
      </c>
      <c r="J1334" t="s">
        <v>647</v>
      </c>
      <c r="L1334" t="s">
        <v>1386</v>
      </c>
      <c r="M1334" t="s">
        <v>1387</v>
      </c>
    </row>
    <row r="1335" spans="1:14" x14ac:dyDescent="0.2">
      <c r="A1335" s="1">
        <f t="shared" si="52"/>
        <v>1195</v>
      </c>
      <c r="B1335" s="16" t="s">
        <v>1177</v>
      </c>
      <c r="C1335" s="16" t="s">
        <v>3377</v>
      </c>
      <c r="D1335">
        <v>1978</v>
      </c>
      <c r="F1335" s="16" t="s">
        <v>1179</v>
      </c>
      <c r="G1335" s="16" t="s">
        <v>3378</v>
      </c>
      <c r="I1335" s="16" t="s">
        <v>18</v>
      </c>
      <c r="J1335" s="16" t="s">
        <v>3371</v>
      </c>
    </row>
    <row r="1336" spans="1:14" x14ac:dyDescent="0.2">
      <c r="A1336" s="1">
        <f t="shared" si="52"/>
        <v>1196</v>
      </c>
      <c r="B1336" s="16" t="s">
        <v>1177</v>
      </c>
      <c r="C1336" s="16" t="s">
        <v>3338</v>
      </c>
      <c r="D1336">
        <v>1971</v>
      </c>
      <c r="F1336"/>
      <c r="I1336"/>
      <c r="L1336" t="s">
        <v>3339</v>
      </c>
    </row>
    <row r="1337" spans="1:14" x14ac:dyDescent="0.2">
      <c r="A1337"/>
      <c r="B1337" s="104" t="s">
        <v>1177</v>
      </c>
      <c r="C1337" s="16" t="s">
        <v>4231</v>
      </c>
      <c r="D1337">
        <v>2003</v>
      </c>
      <c r="F1337"/>
      <c r="I1337"/>
    </row>
    <row r="1338" spans="1:14" x14ac:dyDescent="0.2">
      <c r="A1338" s="1">
        <f>A1336+1</f>
        <v>1197</v>
      </c>
      <c r="B1338" s="16" t="s">
        <v>1177</v>
      </c>
      <c r="C1338" s="16" t="s">
        <v>229</v>
      </c>
      <c r="D1338">
        <v>1970</v>
      </c>
      <c r="F1338"/>
      <c r="I1338"/>
      <c r="L1338" t="s">
        <v>3340</v>
      </c>
    </row>
    <row r="1339" spans="1:14" x14ac:dyDescent="0.2">
      <c r="A1339" s="1">
        <f t="shared" ref="A1339:A1346" si="53">A1338+1</f>
        <v>1198</v>
      </c>
      <c r="B1339" s="16" t="s">
        <v>1177</v>
      </c>
      <c r="C1339" s="16" t="s">
        <v>3341</v>
      </c>
      <c r="D1339">
        <v>1973</v>
      </c>
      <c r="F1339" s="16" t="s">
        <v>1179</v>
      </c>
      <c r="G1339" t="s">
        <v>3342</v>
      </c>
      <c r="H1339" t="s">
        <v>64</v>
      </c>
      <c r="I1339" s="16" t="s">
        <v>921</v>
      </c>
      <c r="L1339" t="s">
        <v>3343</v>
      </c>
      <c r="M1339" t="s">
        <v>3344</v>
      </c>
      <c r="N1339" t="s">
        <v>3345</v>
      </c>
    </row>
    <row r="1340" spans="1:14" x14ac:dyDescent="0.2">
      <c r="A1340" s="1">
        <f t="shared" si="53"/>
        <v>1199</v>
      </c>
      <c r="B1340" s="16" t="s">
        <v>2469</v>
      </c>
      <c r="C1340" s="16" t="s">
        <v>2474</v>
      </c>
      <c r="D1340">
        <v>1982</v>
      </c>
      <c r="F1340" s="16" t="s">
        <v>133</v>
      </c>
      <c r="G1340" s="23">
        <v>6435123</v>
      </c>
      <c r="H1340" t="s">
        <v>32</v>
      </c>
      <c r="I1340" s="16" t="s">
        <v>1135</v>
      </c>
      <c r="L1340" t="s">
        <v>2475</v>
      </c>
      <c r="M1340" t="s">
        <v>2476</v>
      </c>
      <c r="N1340" t="s">
        <v>2477</v>
      </c>
    </row>
    <row r="1341" spans="1:14" x14ac:dyDescent="0.2">
      <c r="A1341" s="1">
        <f t="shared" si="53"/>
        <v>1200</v>
      </c>
      <c r="B1341" s="16" t="s">
        <v>2469</v>
      </c>
      <c r="C1341" s="16" t="s">
        <v>2470</v>
      </c>
      <c r="D1341">
        <v>1981</v>
      </c>
      <c r="F1341" s="16" t="s">
        <v>133</v>
      </c>
      <c r="G1341" s="23">
        <v>6435094</v>
      </c>
      <c r="H1341" t="s">
        <v>32</v>
      </c>
      <c r="I1341" s="16" t="s">
        <v>18</v>
      </c>
      <c r="L1341" t="s">
        <v>2471</v>
      </c>
      <c r="M1341" t="s">
        <v>2472</v>
      </c>
      <c r="N1341" t="s">
        <v>2473</v>
      </c>
    </row>
    <row r="1342" spans="1:14" x14ac:dyDescent="0.2">
      <c r="A1342" s="1">
        <f t="shared" si="53"/>
        <v>1201</v>
      </c>
      <c r="B1342" s="16" t="s">
        <v>2894</v>
      </c>
      <c r="C1342" s="106">
        <v>90125</v>
      </c>
      <c r="D1342">
        <v>1983</v>
      </c>
      <c r="F1342"/>
      <c r="I1342"/>
      <c r="L1342" t="s">
        <v>3346</v>
      </c>
    </row>
    <row r="1343" spans="1:14" x14ac:dyDescent="0.2">
      <c r="A1343" s="1">
        <f t="shared" si="53"/>
        <v>1202</v>
      </c>
      <c r="B1343" s="16" t="s">
        <v>2894</v>
      </c>
      <c r="C1343" s="16" t="s">
        <v>2895</v>
      </c>
      <c r="D1343">
        <v>1972</v>
      </c>
      <c r="F1343" s="16" t="s">
        <v>724</v>
      </c>
      <c r="G1343" s="66" t="s">
        <v>2896</v>
      </c>
      <c r="H1343" t="s">
        <v>194</v>
      </c>
      <c r="I1343"/>
      <c r="L1343" t="s">
        <v>2897</v>
      </c>
      <c r="M1343" t="s">
        <v>2898</v>
      </c>
    </row>
    <row r="1344" spans="1:14" x14ac:dyDescent="0.2">
      <c r="A1344" s="1">
        <f t="shared" si="53"/>
        <v>1203</v>
      </c>
      <c r="B1344" s="16" t="s">
        <v>2894</v>
      </c>
      <c r="C1344" s="16" t="s">
        <v>2904</v>
      </c>
      <c r="D1344">
        <v>1974</v>
      </c>
      <c r="F1344" s="16" t="s">
        <v>724</v>
      </c>
      <c r="G1344" s="66" t="s">
        <v>2905</v>
      </c>
      <c r="H1344" t="s">
        <v>64</v>
      </c>
      <c r="I1344"/>
      <c r="L1344" t="s">
        <v>2906</v>
      </c>
      <c r="M1344" t="s">
        <v>2907</v>
      </c>
    </row>
    <row r="1345" spans="1:14" x14ac:dyDescent="0.2">
      <c r="A1345" s="1">
        <f t="shared" si="53"/>
        <v>1204</v>
      </c>
      <c r="B1345" s="16" t="s">
        <v>2894</v>
      </c>
      <c r="C1345" s="16" t="s">
        <v>229</v>
      </c>
      <c r="D1345">
        <v>1969</v>
      </c>
      <c r="F1345" s="16" t="s">
        <v>724</v>
      </c>
      <c r="G1345" s="66" t="s">
        <v>2918</v>
      </c>
      <c r="H1345" t="s">
        <v>194</v>
      </c>
      <c r="I1345"/>
      <c r="L1345" t="s">
        <v>2919</v>
      </c>
      <c r="M1345" t="s">
        <v>2920</v>
      </c>
    </row>
    <row r="1346" spans="1:14" x14ac:dyDescent="0.2">
      <c r="A1346" s="1">
        <f t="shared" si="53"/>
        <v>1205</v>
      </c>
      <c r="B1346" s="68" t="s">
        <v>2894</v>
      </c>
      <c r="C1346" s="68" t="s">
        <v>229</v>
      </c>
      <c r="D1346" s="58" t="s">
        <v>3068</v>
      </c>
      <c r="F1346"/>
      <c r="I1346"/>
    </row>
    <row r="1347" spans="1:14" x14ac:dyDescent="0.2">
      <c r="A1347"/>
      <c r="B1347" s="104" t="s">
        <v>2894</v>
      </c>
      <c r="C1347" s="16" t="s">
        <v>4901</v>
      </c>
      <c r="D1347">
        <v>1973</v>
      </c>
      <c r="F1347"/>
      <c r="I1347"/>
    </row>
    <row r="1348" spans="1:14" x14ac:dyDescent="0.2">
      <c r="A1348" s="1">
        <f>A1346+1</f>
        <v>1206</v>
      </c>
      <c r="B1348" s="16" t="s">
        <v>2894</v>
      </c>
      <c r="C1348" s="16" t="s">
        <v>2908</v>
      </c>
      <c r="D1348">
        <v>1973</v>
      </c>
      <c r="F1348" s="16" t="s">
        <v>724</v>
      </c>
      <c r="G1348" s="66" t="s">
        <v>2909</v>
      </c>
      <c r="H1348" t="s">
        <v>194</v>
      </c>
      <c r="I1348" s="16" t="s">
        <v>2910</v>
      </c>
      <c r="L1348" t="s">
        <v>2911</v>
      </c>
      <c r="M1348" t="s">
        <v>2912</v>
      </c>
    </row>
    <row r="1349" spans="1:14" x14ac:dyDescent="0.2">
      <c r="A1349" s="1">
        <f t="shared" ref="A1349:A1360" si="54">A1348+1</f>
        <v>1207</v>
      </c>
      <c r="B1349" s="16" t="s">
        <v>2894</v>
      </c>
      <c r="C1349" s="16" t="s">
        <v>2913</v>
      </c>
      <c r="D1349">
        <v>1971</v>
      </c>
      <c r="F1349" s="16" t="s">
        <v>724</v>
      </c>
      <c r="G1349" s="66" t="s">
        <v>2914</v>
      </c>
      <c r="H1349" t="s">
        <v>17</v>
      </c>
      <c r="I1349"/>
      <c r="L1349" t="s">
        <v>2915</v>
      </c>
      <c r="M1349" t="s">
        <v>2916</v>
      </c>
      <c r="N1349" t="s">
        <v>2917</v>
      </c>
    </row>
    <row r="1350" spans="1:14" x14ac:dyDescent="0.2">
      <c r="A1350" s="1">
        <f t="shared" si="54"/>
        <v>1208</v>
      </c>
      <c r="B1350" s="130" t="s">
        <v>2894</v>
      </c>
      <c r="C1350" s="16" t="s">
        <v>5038</v>
      </c>
      <c r="D1350">
        <v>1991</v>
      </c>
      <c r="F1350"/>
      <c r="I1350" s="16" t="s">
        <v>18</v>
      </c>
    </row>
    <row r="1351" spans="1:14" x14ac:dyDescent="0.2">
      <c r="A1351" s="1">
        <f t="shared" si="54"/>
        <v>1209</v>
      </c>
      <c r="B1351" s="16" t="s">
        <v>2894</v>
      </c>
      <c r="C1351" s="16" t="s">
        <v>2921</v>
      </c>
      <c r="D1351">
        <v>1973</v>
      </c>
      <c r="F1351" s="16" t="s">
        <v>724</v>
      </c>
      <c r="G1351" s="66" t="s">
        <v>2922</v>
      </c>
      <c r="H1351" t="s">
        <v>64</v>
      </c>
      <c r="I1351"/>
      <c r="L1351" t="s">
        <v>2923</v>
      </c>
      <c r="M1351" t="s">
        <v>2924</v>
      </c>
      <c r="N1351" t="s">
        <v>2925</v>
      </c>
    </row>
    <row r="1352" spans="1:14" x14ac:dyDescent="0.2">
      <c r="A1352" s="1">
        <f t="shared" si="54"/>
        <v>1210</v>
      </c>
      <c r="B1352" s="16" t="s">
        <v>2894</v>
      </c>
      <c r="C1352" s="16" t="s">
        <v>3203</v>
      </c>
      <c r="D1352">
        <v>1973</v>
      </c>
      <c r="F1352"/>
      <c r="G1352" s="16" t="s">
        <v>3204</v>
      </c>
      <c r="H1352" t="s">
        <v>194</v>
      </c>
      <c r="I1352" s="16" t="s">
        <v>632</v>
      </c>
    </row>
    <row r="1353" spans="1:14" x14ac:dyDescent="0.2">
      <c r="A1353" s="1">
        <f t="shared" si="54"/>
        <v>1211</v>
      </c>
      <c r="B1353" s="16" t="s">
        <v>1084</v>
      </c>
      <c r="C1353" s="16" t="s">
        <v>1085</v>
      </c>
      <c r="D1353">
        <v>1975</v>
      </c>
      <c r="F1353"/>
      <c r="I1353"/>
      <c r="L1353" t="s">
        <v>1086</v>
      </c>
    </row>
    <row r="1354" spans="1:14" x14ac:dyDescent="0.2">
      <c r="A1354" s="1">
        <f t="shared" si="54"/>
        <v>1212</v>
      </c>
      <c r="B1354" s="16" t="s">
        <v>1078</v>
      </c>
      <c r="C1354" s="16" t="s">
        <v>1079</v>
      </c>
      <c r="D1354">
        <v>1971</v>
      </c>
      <c r="F1354" s="16" t="s">
        <v>30</v>
      </c>
      <c r="G1354" t="s">
        <v>1080</v>
      </c>
      <c r="H1354" t="s">
        <v>123</v>
      </c>
      <c r="I1354" s="16" t="s">
        <v>900</v>
      </c>
      <c r="J1354" t="s">
        <v>1081</v>
      </c>
      <c r="L1354" t="s">
        <v>1082</v>
      </c>
      <c r="M1354" t="s">
        <v>1083</v>
      </c>
    </row>
    <row r="1355" spans="1:14" x14ac:dyDescent="0.2">
      <c r="A1355" s="1">
        <f t="shared" si="54"/>
        <v>1213</v>
      </c>
      <c r="B1355" s="16" t="s">
        <v>811</v>
      </c>
      <c r="C1355" s="16" t="s">
        <v>1098</v>
      </c>
      <c r="D1355">
        <v>1975</v>
      </c>
      <c r="F1355" s="16" t="s">
        <v>41</v>
      </c>
      <c r="G1355" s="66" t="s">
        <v>1099</v>
      </c>
      <c r="H1355" t="s">
        <v>123</v>
      </c>
      <c r="I1355" s="16" t="s">
        <v>632</v>
      </c>
      <c r="J1355" t="s">
        <v>1100</v>
      </c>
      <c r="L1355" t="s">
        <v>1101</v>
      </c>
      <c r="M1355" t="s">
        <v>1102</v>
      </c>
    </row>
    <row r="1356" spans="1:14" x14ac:dyDescent="0.2">
      <c r="A1356" s="1">
        <f t="shared" si="54"/>
        <v>1214</v>
      </c>
      <c r="B1356" s="16" t="s">
        <v>811</v>
      </c>
      <c r="C1356" s="16" t="s">
        <v>2478</v>
      </c>
      <c r="D1356">
        <v>1982</v>
      </c>
      <c r="F1356"/>
      <c r="I1356" s="16" t="s">
        <v>2479</v>
      </c>
      <c r="J1356" t="s">
        <v>1851</v>
      </c>
    </row>
    <row r="1357" spans="1:14" x14ac:dyDescent="0.2">
      <c r="A1357" s="1">
        <f t="shared" si="54"/>
        <v>1215</v>
      </c>
      <c r="B1357" s="16" t="s">
        <v>811</v>
      </c>
      <c r="C1357" s="16" t="s">
        <v>3593</v>
      </c>
      <c r="D1357">
        <v>1982</v>
      </c>
      <c r="F1357" s="16" t="s">
        <v>1093</v>
      </c>
      <c r="G1357" s="16" t="s">
        <v>1094</v>
      </c>
      <c r="H1357" t="s">
        <v>123</v>
      </c>
      <c r="I1357" s="16" t="s">
        <v>955</v>
      </c>
      <c r="J1357" t="s">
        <v>1095</v>
      </c>
      <c r="L1357" t="s">
        <v>1096</v>
      </c>
      <c r="M1357" t="s">
        <v>1097</v>
      </c>
      <c r="N1357" t="s">
        <v>1097</v>
      </c>
    </row>
    <row r="1358" spans="1:14" x14ac:dyDescent="0.2">
      <c r="A1358" s="1">
        <f t="shared" si="54"/>
        <v>1216</v>
      </c>
      <c r="B1358" s="16" t="s">
        <v>811</v>
      </c>
      <c r="C1358" s="106" t="s">
        <v>4720</v>
      </c>
      <c r="D1358">
        <v>1984</v>
      </c>
      <c r="F1358"/>
      <c r="I1358" s="16" t="s">
        <v>1042</v>
      </c>
      <c r="J1358" t="s">
        <v>1088</v>
      </c>
    </row>
    <row r="1359" spans="1:14" x14ac:dyDescent="0.2">
      <c r="A1359" s="1">
        <f t="shared" si="54"/>
        <v>1217</v>
      </c>
      <c r="B1359" s="16" t="s">
        <v>811</v>
      </c>
      <c r="C1359" s="16" t="s">
        <v>812</v>
      </c>
      <c r="D1359">
        <v>1989</v>
      </c>
      <c r="F1359"/>
      <c r="I1359"/>
      <c r="L1359" t="s">
        <v>815</v>
      </c>
    </row>
    <row r="1360" spans="1:14" x14ac:dyDescent="0.2">
      <c r="A1360" s="1">
        <f t="shared" si="54"/>
        <v>1218</v>
      </c>
      <c r="B1360" s="128" t="s">
        <v>1808</v>
      </c>
      <c r="C1360" s="16" t="s">
        <v>1087</v>
      </c>
      <c r="D1360">
        <v>1984</v>
      </c>
      <c r="F1360" s="16"/>
      <c r="G1360" s="16"/>
      <c r="I1360"/>
      <c r="J1360" t="s">
        <v>1090</v>
      </c>
      <c r="L1360" t="s">
        <v>1091</v>
      </c>
    </row>
    <row r="1361" spans="1:14" x14ac:dyDescent="0.2">
      <c r="A1361"/>
      <c r="B1361" s="247" t="s">
        <v>6546</v>
      </c>
      <c r="C1361" s="16"/>
      <c r="F1361" s="16"/>
      <c r="G1361" s="16"/>
      <c r="I1361"/>
    </row>
    <row r="1362" spans="1:14" x14ac:dyDescent="0.2">
      <c r="A1362" s="1">
        <f>A1360+1</f>
        <v>1219</v>
      </c>
      <c r="B1362" s="16" t="s">
        <v>5452</v>
      </c>
      <c r="C1362" s="16" t="s">
        <v>5453</v>
      </c>
      <c r="D1362">
        <v>2007</v>
      </c>
      <c r="F1362"/>
      <c r="H1362" t="s">
        <v>64</v>
      </c>
      <c r="I1362" s="16" t="s">
        <v>18</v>
      </c>
      <c r="J1362" t="s">
        <v>1851</v>
      </c>
      <c r="L1362" t="s">
        <v>5454</v>
      </c>
      <c r="M1362" t="s">
        <v>5455</v>
      </c>
      <c r="N1362" t="s">
        <v>5456</v>
      </c>
    </row>
    <row r="1363" spans="1:14" x14ac:dyDescent="0.2">
      <c r="A1363"/>
      <c r="B1363" s="104" t="s">
        <v>5457</v>
      </c>
      <c r="C1363" s="16" t="s">
        <v>5458</v>
      </c>
      <c r="D1363">
        <v>2004</v>
      </c>
      <c r="F1363"/>
      <c r="I1363"/>
      <c r="L1363" t="s">
        <v>5459</v>
      </c>
    </row>
    <row r="1364" spans="1:14" x14ac:dyDescent="0.2">
      <c r="A1364" s="1">
        <f>A1362+1</f>
        <v>1220</v>
      </c>
      <c r="B1364" s="16" t="s">
        <v>760</v>
      </c>
      <c r="C1364" s="16" t="s">
        <v>5460</v>
      </c>
      <c r="D1364">
        <v>1971</v>
      </c>
      <c r="F1364" s="16" t="s">
        <v>2722</v>
      </c>
      <c r="G1364" t="s">
        <v>5462</v>
      </c>
      <c r="H1364" t="s">
        <v>32</v>
      </c>
      <c r="I1364" s="16" t="s">
        <v>1001</v>
      </c>
      <c r="J1364" t="s">
        <v>1851</v>
      </c>
      <c r="L1364" t="s">
        <v>2431</v>
      </c>
      <c r="M1364" t="s">
        <v>5463</v>
      </c>
      <c r="N1364" t="s">
        <v>5464</v>
      </c>
    </row>
    <row r="1365" spans="1:14" x14ac:dyDescent="0.2">
      <c r="A1365" s="1">
        <f>A1364+1</f>
        <v>1221</v>
      </c>
      <c r="B1365" s="16" t="s">
        <v>1947</v>
      </c>
      <c r="C1365" s="16" t="s">
        <v>5465</v>
      </c>
      <c r="D1365">
        <v>1979</v>
      </c>
      <c r="F1365"/>
      <c r="H1365" t="s">
        <v>32</v>
      </c>
      <c r="I1365" s="16" t="s">
        <v>931</v>
      </c>
      <c r="J1365" t="s">
        <v>5466</v>
      </c>
      <c r="L1365" t="s">
        <v>2201</v>
      </c>
    </row>
    <row r="1366" spans="1:14" x14ac:dyDescent="0.2">
      <c r="A1366"/>
      <c r="B1366" s="104" t="s">
        <v>948</v>
      </c>
      <c r="C1366" s="16" t="s">
        <v>6547</v>
      </c>
      <c r="D1366">
        <v>1999</v>
      </c>
      <c r="F1366"/>
      <c r="I1366"/>
      <c r="L1366" t="s">
        <v>5469</v>
      </c>
      <c r="M1366" t="s">
        <v>5470</v>
      </c>
      <c r="N1366" t="s">
        <v>5471</v>
      </c>
    </row>
    <row r="1367" spans="1:14" x14ac:dyDescent="0.2">
      <c r="A1367" s="1">
        <f>A1365+1</f>
        <v>1222</v>
      </c>
      <c r="B1367" s="130" t="s">
        <v>5129</v>
      </c>
      <c r="C1367" s="16" t="s">
        <v>5130</v>
      </c>
      <c r="D1367">
        <v>1972</v>
      </c>
      <c r="E1367" s="124"/>
      <c r="F1367"/>
      <c r="I1367" s="16"/>
      <c r="J1367" t="s">
        <v>5132</v>
      </c>
      <c r="L1367" t="s">
        <v>5133</v>
      </c>
    </row>
    <row r="1368" spans="1:14" x14ac:dyDescent="0.2">
      <c r="A1368" s="1">
        <f>A1367+1</f>
        <v>1223</v>
      </c>
      <c r="B1368" s="130" t="s">
        <v>5134</v>
      </c>
      <c r="C1368" s="16" t="s">
        <v>5135</v>
      </c>
      <c r="D1368">
        <v>1986</v>
      </c>
      <c r="E1368" s="124"/>
      <c r="F1368"/>
      <c r="I1368" s="16" t="s">
        <v>4179</v>
      </c>
      <c r="J1368" t="s">
        <v>5136</v>
      </c>
      <c r="L1368" t="s">
        <v>5137</v>
      </c>
      <c r="M1368" t="s">
        <v>5138</v>
      </c>
    </row>
    <row r="1369" spans="1:14" x14ac:dyDescent="0.2">
      <c r="A1369" s="1">
        <f>A1368+1</f>
        <v>1224</v>
      </c>
      <c r="B1369" s="130" t="s">
        <v>350</v>
      </c>
      <c r="C1369" s="16" t="s">
        <v>5139</v>
      </c>
      <c r="D1369">
        <v>1989</v>
      </c>
      <c r="E1369" s="124"/>
      <c r="F1369"/>
      <c r="I1369" s="16" t="s">
        <v>955</v>
      </c>
      <c r="L1369" t="s">
        <v>5140</v>
      </c>
    </row>
    <row r="1370" spans="1:14" x14ac:dyDescent="0.2">
      <c r="A1370" s="1">
        <f>A1369+1</f>
        <v>1225</v>
      </c>
      <c r="B1370" s="130" t="s">
        <v>842</v>
      </c>
      <c r="C1370" s="16" t="s">
        <v>850</v>
      </c>
      <c r="D1370">
        <v>1989</v>
      </c>
      <c r="E1370" s="124"/>
      <c r="F1370"/>
      <c r="I1370" s="16" t="s">
        <v>1302</v>
      </c>
      <c r="L1370" t="s">
        <v>854</v>
      </c>
    </row>
    <row r="1371" spans="1:14" x14ac:dyDescent="0.2">
      <c r="A1371" s="1">
        <f>A1370+1</f>
        <v>1226</v>
      </c>
      <c r="B1371" s="130" t="s">
        <v>5122</v>
      </c>
      <c r="C1371" s="16" t="s">
        <v>5141</v>
      </c>
      <c r="D1371">
        <v>1982</v>
      </c>
      <c r="E1371" s="124"/>
      <c r="F1371"/>
      <c r="I1371" s="16" t="s">
        <v>1001</v>
      </c>
      <c r="J1371" t="s">
        <v>5142</v>
      </c>
      <c r="L1371" t="s">
        <v>5143</v>
      </c>
    </row>
    <row r="1372" spans="1:14" x14ac:dyDescent="0.2">
      <c r="A1372"/>
      <c r="B1372"/>
      <c r="C1372"/>
      <c r="F1372"/>
      <c r="I1372"/>
    </row>
    <row r="1373" spans="1:14" x14ac:dyDescent="0.2">
      <c r="A1373"/>
      <c r="B1373"/>
      <c r="C1373"/>
      <c r="F1373"/>
      <c r="I1373"/>
    </row>
    <row r="1374" spans="1:14" x14ac:dyDescent="0.2">
      <c r="A1374"/>
      <c r="B1374"/>
      <c r="C1374"/>
      <c r="F1374"/>
      <c r="I1374"/>
    </row>
    <row r="1375" spans="1:14" x14ac:dyDescent="0.2">
      <c r="A1375"/>
      <c r="B1375"/>
      <c r="C1375"/>
      <c r="F1375"/>
      <c r="I1375"/>
    </row>
    <row r="1376" spans="1:14" x14ac:dyDescent="0.2">
      <c r="A1376"/>
      <c r="B1376"/>
      <c r="C1376"/>
      <c r="F1376"/>
      <c r="I1376"/>
    </row>
    <row r="1377" spans="1:9" x14ac:dyDescent="0.2">
      <c r="A1377"/>
      <c r="B1377"/>
      <c r="C1377"/>
      <c r="F1377"/>
      <c r="I1377"/>
    </row>
    <row r="1378" spans="1:9" x14ac:dyDescent="0.2">
      <c r="A1378"/>
      <c r="B1378"/>
      <c r="C1378"/>
      <c r="F1378"/>
      <c r="I1378"/>
    </row>
    <row r="1379" spans="1:9" x14ac:dyDescent="0.2">
      <c r="A1379"/>
      <c r="B1379"/>
      <c r="C1379"/>
      <c r="F1379"/>
      <c r="I1379"/>
    </row>
    <row r="1380" spans="1:9" x14ac:dyDescent="0.2">
      <c r="A1380"/>
      <c r="B1380"/>
      <c r="C1380"/>
      <c r="F1380"/>
      <c r="I1380"/>
    </row>
    <row r="1381" spans="1:9" x14ac:dyDescent="0.2">
      <c r="A1381"/>
      <c r="B1381" s="130"/>
      <c r="C1381"/>
      <c r="F1381"/>
      <c r="G1381" s="16"/>
      <c r="I1381"/>
    </row>
    <row r="1382" spans="1:9" x14ac:dyDescent="0.2">
      <c r="A1382"/>
      <c r="B1382"/>
      <c r="C1382"/>
      <c r="D1382" s="61"/>
      <c r="F1382" s="160"/>
      <c r="I1382"/>
    </row>
    <row r="1383" spans="1:9" x14ac:dyDescent="0.2">
      <c r="A1383"/>
      <c r="B1383"/>
      <c r="C1383"/>
      <c r="I1383"/>
    </row>
    <row r="1384" spans="1:9" x14ac:dyDescent="0.2">
      <c r="A1384"/>
      <c r="B1384"/>
      <c r="C1384"/>
      <c r="I1384"/>
    </row>
    <row r="1385" spans="1:9" x14ac:dyDescent="0.2">
      <c r="A1385"/>
      <c r="B1385"/>
      <c r="C1385"/>
      <c r="I1385"/>
    </row>
    <row r="1386" spans="1:9" x14ac:dyDescent="0.2">
      <c r="A1386"/>
      <c r="B1386"/>
      <c r="C1386"/>
      <c r="I1386"/>
    </row>
    <row r="1387" spans="1:9" x14ac:dyDescent="0.2">
      <c r="A1387"/>
      <c r="B1387"/>
      <c r="C1387"/>
      <c r="I1387"/>
    </row>
    <row r="1388" spans="1:9" x14ac:dyDescent="0.2">
      <c r="A1388"/>
      <c r="B1388"/>
      <c r="C1388"/>
      <c r="I1388"/>
    </row>
    <row r="1389" spans="1:9" x14ac:dyDescent="0.2">
      <c r="A1389"/>
      <c r="B1389" s="82"/>
      <c r="C1389"/>
      <c r="I1389"/>
    </row>
    <row r="1390" spans="1:9" x14ac:dyDescent="0.2">
      <c r="A1390"/>
      <c r="B1390"/>
      <c r="C1390"/>
      <c r="I1390"/>
    </row>
    <row r="1391" spans="1:9" x14ac:dyDescent="0.2">
      <c r="A1391"/>
      <c r="B1391"/>
      <c r="C1391"/>
      <c r="I1391"/>
    </row>
    <row r="1392" spans="1:9" x14ac:dyDescent="0.2">
      <c r="A1392"/>
      <c r="B1392"/>
      <c r="C1392"/>
      <c r="I1392"/>
    </row>
    <row r="1393" spans="1:9" x14ac:dyDescent="0.2">
      <c r="A1393"/>
      <c r="B1393"/>
      <c r="C1393"/>
      <c r="I1393"/>
    </row>
    <row r="1394" spans="1:9" x14ac:dyDescent="0.2">
      <c r="A1394"/>
      <c r="B1394"/>
      <c r="C1394"/>
      <c r="I1394"/>
    </row>
    <row r="1395" spans="1:9" x14ac:dyDescent="0.2">
      <c r="A1395"/>
      <c r="B1395" s="130"/>
      <c r="C1395"/>
      <c r="I1395"/>
    </row>
    <row r="1396" spans="1:9" x14ac:dyDescent="0.2">
      <c r="A1396"/>
      <c r="B1396"/>
      <c r="C1396"/>
      <c r="I1396"/>
    </row>
    <row r="1397" spans="1:9" x14ac:dyDescent="0.2">
      <c r="A1397"/>
      <c r="B1397" s="130"/>
      <c r="C1397" s="16"/>
      <c r="G1397" s="16"/>
      <c r="I1397"/>
    </row>
    <row r="1398" spans="1:9" x14ac:dyDescent="0.2">
      <c r="A1398"/>
      <c r="B1398" s="130"/>
      <c r="I1398" s="16" t="s">
        <v>18</v>
      </c>
    </row>
    <row r="1399" spans="1:9" x14ac:dyDescent="0.2">
      <c r="A1399"/>
      <c r="B1399"/>
    </row>
    <row r="1400" spans="1:9" x14ac:dyDescent="0.2">
      <c r="A1400"/>
      <c r="B1400" s="130"/>
    </row>
    <row r="1401" spans="1:9" x14ac:dyDescent="0.2">
      <c r="A1401"/>
      <c r="B1401"/>
    </row>
    <row r="1402" spans="1:9" x14ac:dyDescent="0.2">
      <c r="A1402"/>
      <c r="B1402" s="130"/>
    </row>
    <row r="1403" spans="1:9" x14ac:dyDescent="0.2">
      <c r="A1403"/>
      <c r="B1403"/>
    </row>
    <row r="1404" spans="1:9" x14ac:dyDescent="0.2">
      <c r="A1404"/>
      <c r="B1404"/>
    </row>
    <row r="1405" spans="1:9" x14ac:dyDescent="0.2">
      <c r="A1405"/>
      <c r="B1405"/>
    </row>
    <row r="1406" spans="1:9" x14ac:dyDescent="0.2">
      <c r="A1406"/>
      <c r="B1406"/>
    </row>
    <row r="1407" spans="1:9" x14ac:dyDescent="0.2">
      <c r="A1407"/>
      <c r="B1407"/>
    </row>
    <row r="1408" spans="1:9" x14ac:dyDescent="0.2">
      <c r="A1408"/>
      <c r="B1408"/>
    </row>
    <row r="1409" spans="1:2" x14ac:dyDescent="0.2">
      <c r="A1409"/>
      <c r="B1409" s="130"/>
    </row>
    <row r="1410" spans="1:2" x14ac:dyDescent="0.2">
      <c r="A1410"/>
    </row>
    <row r="1411" spans="1:2" x14ac:dyDescent="0.2">
      <c r="A1411"/>
    </row>
    <row r="1412" spans="1:2" x14ac:dyDescent="0.2">
      <c r="A1412"/>
    </row>
    <row r="1413" spans="1:2" x14ac:dyDescent="0.2">
      <c r="A1413"/>
    </row>
    <row r="1414" spans="1:2" x14ac:dyDescent="0.2">
      <c r="A1414"/>
    </row>
    <row r="1415" spans="1:2" x14ac:dyDescent="0.2">
      <c r="A1415"/>
    </row>
    <row r="1416" spans="1:2" x14ac:dyDescent="0.2">
      <c r="A1416"/>
    </row>
    <row r="1417" spans="1:2" x14ac:dyDescent="0.2">
      <c r="A1417"/>
    </row>
    <row r="1418" spans="1:2" x14ac:dyDescent="0.2">
      <c r="A1418" s="1">
        <f>Kjøp!A1606+1</f>
        <v>942</v>
      </c>
    </row>
    <row r="1419" spans="1:2" x14ac:dyDescent="0.2">
      <c r="A1419" s="1">
        <f>Kjøp!A1607+1</f>
        <v>1</v>
      </c>
    </row>
    <row r="1420" spans="1:2" x14ac:dyDescent="0.2">
      <c r="A1420" s="1">
        <f>Kjøp!A1608+1</f>
        <v>1</v>
      </c>
    </row>
    <row r="1421" spans="1:2" x14ac:dyDescent="0.2">
      <c r="A1421" s="1">
        <f>Kjøp!A1609+1</f>
        <v>1</v>
      </c>
    </row>
    <row r="1422" spans="1:2" x14ac:dyDescent="0.2">
      <c r="A1422" s="1">
        <f>Kjøp!A1610+1</f>
        <v>1</v>
      </c>
    </row>
    <row r="1423" spans="1:2" x14ac:dyDescent="0.2">
      <c r="A1423" s="1">
        <f>Kjøp!A1611+1</f>
        <v>102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Q96"/>
  <sheetViews>
    <sheetView zoomScaleNormal="100" workbookViewId="0">
      <pane ySplit="1" topLeftCell="A2" activePane="bottomLeft" state="frozen"/>
      <selection pane="bottomLeft"/>
    </sheetView>
  </sheetViews>
  <sheetFormatPr baseColWidth="10" defaultColWidth="9.140625" defaultRowHeight="12.75" x14ac:dyDescent="0.2"/>
  <cols>
    <col min="1" max="1" width="3.28515625"/>
    <col min="2" max="2" width="27.85546875"/>
    <col min="3" max="3" width="47.5703125"/>
    <col min="4" max="4" width="10.28515625" style="17"/>
    <col min="5" max="5" width="6.140625" style="1"/>
    <col min="6" max="6" width="14.5703125"/>
    <col min="7" max="7" width="15.28515625" style="71"/>
    <col min="8" max="8" width="12.5703125" style="71"/>
    <col min="9" max="9" width="10.28515625" style="2"/>
    <col min="11" max="11" width="13.28515625"/>
    <col min="13" max="13" width="24.85546875"/>
    <col min="14" max="14" width="17.85546875"/>
    <col min="15" max="15" width="13.28515625"/>
    <col min="16" max="16" width="18.28515625"/>
    <col min="17" max="17" width="14.28515625"/>
    <col min="18" max="18" width="8.28515625"/>
    <col min="19" max="19" width="16.42578125"/>
    <col min="21" max="1025" width="8.28515625"/>
  </cols>
  <sheetData>
    <row r="1" spans="1:17" s="12" customFormat="1" ht="16.5" x14ac:dyDescent="0.2">
      <c r="A1" s="8" t="s">
        <v>0</v>
      </c>
      <c r="B1" s="248" t="s">
        <v>1</v>
      </c>
      <c r="C1" s="249" t="s">
        <v>2</v>
      </c>
      <c r="D1" s="249" t="s">
        <v>3</v>
      </c>
      <c r="E1" s="250" t="s">
        <v>4</v>
      </c>
      <c r="F1" s="5" t="s">
        <v>5</v>
      </c>
      <c r="G1" s="6" t="s">
        <v>6</v>
      </c>
      <c r="H1" s="6" t="s">
        <v>6548</v>
      </c>
      <c r="I1" s="7" t="s">
        <v>7</v>
      </c>
      <c r="J1" s="8" t="s">
        <v>8</v>
      </c>
      <c r="K1" s="9" t="s">
        <v>9</v>
      </c>
      <c r="L1" s="9" t="s">
        <v>10</v>
      </c>
      <c r="M1" s="8" t="s">
        <v>11</v>
      </c>
      <c r="N1" s="10" t="s">
        <v>12</v>
      </c>
      <c r="O1" s="10"/>
      <c r="P1" s="10"/>
      <c r="Q1" s="11"/>
    </row>
    <row r="2" spans="1:17" x14ac:dyDescent="0.2">
      <c r="A2">
        <v>1</v>
      </c>
      <c r="B2" t="s">
        <v>6549</v>
      </c>
      <c r="C2" t="s">
        <v>3935</v>
      </c>
      <c r="D2" s="1">
        <v>1978</v>
      </c>
      <c r="E2" s="13"/>
      <c r="F2" t="s">
        <v>41</v>
      </c>
      <c r="G2" s="15" t="s">
        <v>6550</v>
      </c>
      <c r="H2"/>
      <c r="I2" s="15" t="s">
        <v>194</v>
      </c>
      <c r="J2" t="s">
        <v>18</v>
      </c>
      <c r="K2" t="s">
        <v>6551</v>
      </c>
      <c r="L2" t="s">
        <v>1704</v>
      </c>
      <c r="M2" t="s">
        <v>6552</v>
      </c>
    </row>
    <row r="3" spans="1:17" ht="15" x14ac:dyDescent="0.2">
      <c r="A3">
        <v>2</v>
      </c>
      <c r="B3" s="12" t="s">
        <v>83</v>
      </c>
      <c r="C3" t="s">
        <v>569</v>
      </c>
      <c r="D3" s="20" t="s">
        <v>570</v>
      </c>
      <c r="E3" s="158">
        <v>30</v>
      </c>
      <c r="F3" s="12" t="s">
        <v>571</v>
      </c>
      <c r="G3" s="64" t="s">
        <v>572</v>
      </c>
      <c r="H3" s="64"/>
      <c r="I3" s="12" t="s">
        <v>57</v>
      </c>
      <c r="J3" s="12" t="s">
        <v>573</v>
      </c>
      <c r="K3" s="12"/>
      <c r="L3" s="12"/>
      <c r="M3" t="s">
        <v>574</v>
      </c>
    </row>
    <row r="4" spans="1:17" x14ac:dyDescent="0.2">
      <c r="A4">
        <v>3</v>
      </c>
      <c r="B4" t="s">
        <v>1583</v>
      </c>
      <c r="C4" t="s">
        <v>6553</v>
      </c>
      <c r="D4" s="1">
        <v>1983</v>
      </c>
      <c r="E4" s="61"/>
      <c r="F4" t="s">
        <v>80</v>
      </c>
      <c r="G4" s="65" t="s">
        <v>6554</v>
      </c>
      <c r="H4"/>
      <c r="I4" s="14" t="s">
        <v>194</v>
      </c>
      <c r="J4" t="s">
        <v>18</v>
      </c>
      <c r="K4" t="s">
        <v>647</v>
      </c>
      <c r="L4" t="s">
        <v>1704</v>
      </c>
      <c r="M4" t="s">
        <v>6555</v>
      </c>
      <c r="N4" t="s">
        <v>6556</v>
      </c>
    </row>
    <row r="5" spans="1:17" x14ac:dyDescent="0.2">
      <c r="A5">
        <v>4</v>
      </c>
      <c r="B5" t="s">
        <v>1583</v>
      </c>
      <c r="C5" t="s">
        <v>6557</v>
      </c>
      <c r="D5" s="1" t="s">
        <v>6558</v>
      </c>
      <c r="E5" s="61"/>
      <c r="F5" t="s">
        <v>80</v>
      </c>
      <c r="G5" s="65" t="s">
        <v>6559</v>
      </c>
      <c r="H5"/>
      <c r="I5" s="14" t="s">
        <v>194</v>
      </c>
      <c r="J5" t="s">
        <v>18</v>
      </c>
      <c r="L5" t="s">
        <v>1704</v>
      </c>
      <c r="M5" t="s">
        <v>6560</v>
      </c>
      <c r="N5" t="s">
        <v>6561</v>
      </c>
    </row>
    <row r="6" spans="1:17" x14ac:dyDescent="0.2">
      <c r="A6">
        <v>5</v>
      </c>
      <c r="B6" t="s">
        <v>1583</v>
      </c>
      <c r="C6" t="s">
        <v>6562</v>
      </c>
      <c r="D6" s="1" t="s">
        <v>6563</v>
      </c>
      <c r="E6" s="61"/>
      <c r="F6" t="s">
        <v>80</v>
      </c>
      <c r="G6" s="65" t="s">
        <v>6564</v>
      </c>
      <c r="H6"/>
      <c r="I6" s="14" t="s">
        <v>194</v>
      </c>
      <c r="J6" t="s">
        <v>18</v>
      </c>
      <c r="L6" t="s">
        <v>1704</v>
      </c>
      <c r="M6" t="s">
        <v>6565</v>
      </c>
      <c r="N6" t="s">
        <v>6566</v>
      </c>
      <c r="O6" t="s">
        <v>6567</v>
      </c>
    </row>
    <row r="7" spans="1:17" x14ac:dyDescent="0.2">
      <c r="A7">
        <v>6</v>
      </c>
      <c r="B7" t="s">
        <v>1583</v>
      </c>
      <c r="C7" s="2" t="s">
        <v>6568</v>
      </c>
      <c r="D7" s="1" t="s">
        <v>6569</v>
      </c>
      <c r="E7" s="61"/>
      <c r="F7" t="s">
        <v>80</v>
      </c>
      <c r="G7" s="65" t="s">
        <v>6570</v>
      </c>
      <c r="H7"/>
      <c r="I7" s="14" t="s">
        <v>194</v>
      </c>
      <c r="J7" t="s">
        <v>18</v>
      </c>
      <c r="L7" t="s">
        <v>1704</v>
      </c>
      <c r="M7" t="s">
        <v>6571</v>
      </c>
      <c r="N7" t="s">
        <v>6572</v>
      </c>
      <c r="O7" t="s">
        <v>6573</v>
      </c>
    </row>
    <row r="8" spans="1:17" x14ac:dyDescent="0.2">
      <c r="A8">
        <v>7</v>
      </c>
      <c r="B8" t="s">
        <v>1583</v>
      </c>
      <c r="C8" t="s">
        <v>4582</v>
      </c>
      <c r="D8" s="1" t="s">
        <v>6511</v>
      </c>
      <c r="E8" s="149"/>
      <c r="F8" t="s">
        <v>3198</v>
      </c>
      <c r="G8" s="65" t="s">
        <v>6512</v>
      </c>
      <c r="H8"/>
      <c r="I8" s="14" t="s">
        <v>194</v>
      </c>
      <c r="J8" t="s">
        <v>18</v>
      </c>
      <c r="L8" t="s">
        <v>1704</v>
      </c>
      <c r="M8" t="s">
        <v>6513</v>
      </c>
      <c r="N8" t="s">
        <v>6514</v>
      </c>
    </row>
    <row r="9" spans="1:17" x14ac:dyDescent="0.2">
      <c r="A9">
        <v>8</v>
      </c>
      <c r="B9" t="s">
        <v>1583</v>
      </c>
      <c r="C9" t="s">
        <v>5367</v>
      </c>
      <c r="D9" s="1" t="s">
        <v>6574</v>
      </c>
      <c r="E9" s="61"/>
      <c r="F9" t="s">
        <v>3198</v>
      </c>
      <c r="G9" s="65" t="s">
        <v>6575</v>
      </c>
      <c r="H9"/>
      <c r="I9" s="14" t="s">
        <v>6576</v>
      </c>
      <c r="J9" t="s">
        <v>18</v>
      </c>
      <c r="L9" t="s">
        <v>1704</v>
      </c>
      <c r="M9" t="s">
        <v>5370</v>
      </c>
    </row>
    <row r="10" spans="1:17" ht="25.5" x14ac:dyDescent="0.2">
      <c r="A10">
        <v>9</v>
      </c>
      <c r="B10" t="s">
        <v>1583</v>
      </c>
      <c r="C10" t="s">
        <v>6577</v>
      </c>
      <c r="D10" s="1">
        <v>1972</v>
      </c>
      <c r="E10" s="149"/>
      <c r="F10" t="s">
        <v>3198</v>
      </c>
      <c r="G10" s="15" t="s">
        <v>6578</v>
      </c>
      <c r="H10" s="15" t="s">
        <v>6579</v>
      </c>
      <c r="I10" s="14" t="s">
        <v>17</v>
      </c>
      <c r="J10" t="s">
        <v>18</v>
      </c>
      <c r="K10" t="s">
        <v>916</v>
      </c>
      <c r="L10" t="s">
        <v>1704</v>
      </c>
      <c r="M10" t="s">
        <v>6580</v>
      </c>
      <c r="N10" t="s">
        <v>6581</v>
      </c>
      <c r="O10" t="s">
        <v>6582</v>
      </c>
    </row>
    <row r="11" spans="1:17" x14ac:dyDescent="0.2">
      <c r="A11">
        <v>10</v>
      </c>
      <c r="B11" t="s">
        <v>1583</v>
      </c>
      <c r="C11" t="s">
        <v>6583</v>
      </c>
      <c r="D11" s="1">
        <v>1980</v>
      </c>
      <c r="E11" s="61"/>
      <c r="F11" t="s">
        <v>80</v>
      </c>
      <c r="G11" s="65" t="s">
        <v>6584</v>
      </c>
      <c r="H11"/>
      <c r="I11" t="s">
        <v>6585</v>
      </c>
      <c r="J11" t="s">
        <v>18</v>
      </c>
      <c r="L11" t="s">
        <v>1704</v>
      </c>
      <c r="M11" t="s">
        <v>1930</v>
      </c>
      <c r="N11" t="s">
        <v>6586</v>
      </c>
      <c r="O11" t="s">
        <v>6587</v>
      </c>
    </row>
    <row r="12" spans="1:17" x14ac:dyDescent="0.2">
      <c r="A12">
        <v>11</v>
      </c>
      <c r="B12" t="s">
        <v>1583</v>
      </c>
      <c r="C12" t="s">
        <v>6588</v>
      </c>
      <c r="D12" s="1" t="s">
        <v>6589</v>
      </c>
      <c r="E12" s="61"/>
      <c r="F12" t="s">
        <v>6590</v>
      </c>
      <c r="G12" s="65" t="s">
        <v>6591</v>
      </c>
      <c r="H12"/>
      <c r="I12" t="s">
        <v>194</v>
      </c>
      <c r="J12" t="s">
        <v>18</v>
      </c>
      <c r="L12" t="s">
        <v>1704</v>
      </c>
      <c r="M12" t="s">
        <v>6592</v>
      </c>
      <c r="N12" t="s">
        <v>6593</v>
      </c>
      <c r="O12" t="s">
        <v>6594</v>
      </c>
    </row>
    <row r="13" spans="1:17" x14ac:dyDescent="0.2">
      <c r="A13">
        <v>12</v>
      </c>
      <c r="B13" t="s">
        <v>1583</v>
      </c>
      <c r="C13" t="s">
        <v>6538</v>
      </c>
      <c r="D13" s="1" t="s">
        <v>6595</v>
      </c>
      <c r="E13" s="61"/>
      <c r="F13" t="s">
        <v>6590</v>
      </c>
      <c r="G13" s="65" t="s">
        <v>6596</v>
      </c>
      <c r="H13"/>
      <c r="I13" t="s">
        <v>194</v>
      </c>
      <c r="J13" t="s">
        <v>18</v>
      </c>
      <c r="L13" t="s">
        <v>1704</v>
      </c>
      <c r="M13" t="s">
        <v>6597</v>
      </c>
      <c r="N13" t="s">
        <v>6598</v>
      </c>
      <c r="O13" t="s">
        <v>6599</v>
      </c>
    </row>
    <row r="14" spans="1:17" s="12" customFormat="1" x14ac:dyDescent="0.2">
      <c r="A14">
        <v>13</v>
      </c>
      <c r="B14" s="12" t="s">
        <v>1583</v>
      </c>
      <c r="C14" s="12" t="s">
        <v>5866</v>
      </c>
      <c r="D14" s="1" t="s">
        <v>6600</v>
      </c>
      <c r="E14" s="149"/>
      <c r="F14" s="12" t="s">
        <v>6590</v>
      </c>
      <c r="G14" s="65" t="s">
        <v>6601</v>
      </c>
      <c r="H14" s="65"/>
      <c r="I14" t="s">
        <v>194</v>
      </c>
      <c r="J14" s="12" t="s">
        <v>18</v>
      </c>
      <c r="L14" s="12" t="s">
        <v>1704</v>
      </c>
      <c r="M14" t="s">
        <v>6602</v>
      </c>
      <c r="N14"/>
      <c r="O14" t="s">
        <v>6603</v>
      </c>
      <c r="P14"/>
    </row>
    <row r="15" spans="1:17" s="47" customFormat="1" ht="15" x14ac:dyDescent="0.2">
      <c r="A15">
        <v>14</v>
      </c>
      <c r="B15" t="s">
        <v>599</v>
      </c>
      <c r="C15" t="s">
        <v>4918</v>
      </c>
      <c r="D15" s="251">
        <v>1972</v>
      </c>
      <c r="E15" s="61"/>
      <c r="F15" t="s">
        <v>1403</v>
      </c>
      <c r="G15" s="65" t="s">
        <v>6604</v>
      </c>
      <c r="H15" s="65"/>
      <c r="I15" t="s">
        <v>32</v>
      </c>
      <c r="J15" s="47" t="s">
        <v>18</v>
      </c>
      <c r="K15" s="47" t="s">
        <v>6605</v>
      </c>
      <c r="L15" s="47" t="s">
        <v>1704</v>
      </c>
      <c r="M15" t="s">
        <v>6606</v>
      </c>
      <c r="N15" t="s">
        <v>6607</v>
      </c>
      <c r="O15" t="s">
        <v>6608</v>
      </c>
      <c r="P15"/>
    </row>
    <row r="16" spans="1:17" s="12" customFormat="1" x14ac:dyDescent="0.2">
      <c r="A16">
        <v>15</v>
      </c>
      <c r="B16" s="12" t="s">
        <v>166</v>
      </c>
      <c r="C16" t="s">
        <v>6609</v>
      </c>
      <c r="D16" s="20">
        <v>1973</v>
      </c>
      <c r="E16" s="61"/>
      <c r="F16" t="s">
        <v>6610</v>
      </c>
      <c r="G16" t="s">
        <v>6611</v>
      </c>
      <c r="I16" t="s">
        <v>17</v>
      </c>
      <c r="J16" s="12" t="s">
        <v>573</v>
      </c>
      <c r="K16" s="12" t="s">
        <v>647</v>
      </c>
      <c r="L16" s="12" t="s">
        <v>698</v>
      </c>
      <c r="M16" t="s">
        <v>6612</v>
      </c>
      <c r="N16"/>
      <c r="O16"/>
      <c r="P16"/>
    </row>
    <row r="17" spans="1:16" ht="42.95" customHeight="1" x14ac:dyDescent="0.2">
      <c r="A17">
        <v>16</v>
      </c>
      <c r="B17" s="32" t="s">
        <v>649</v>
      </c>
      <c r="C17" s="33" t="s">
        <v>6613</v>
      </c>
      <c r="D17" s="252">
        <v>1974</v>
      </c>
      <c r="E17" s="61">
        <v>200</v>
      </c>
      <c r="F17" t="s">
        <v>655</v>
      </c>
      <c r="G17" t="s">
        <v>656</v>
      </c>
      <c r="H17" s="126"/>
      <c r="I17"/>
      <c r="J17" s="126" t="s">
        <v>657</v>
      </c>
      <c r="K17" s="32" t="s">
        <v>658</v>
      </c>
      <c r="L17" s="126"/>
      <c r="M17" t="s">
        <v>659</v>
      </c>
    </row>
    <row r="18" spans="1:16" x14ac:dyDescent="0.2">
      <c r="A18">
        <v>17</v>
      </c>
      <c r="B18" t="s">
        <v>171</v>
      </c>
      <c r="C18" t="s">
        <v>6614</v>
      </c>
      <c r="D18" s="1">
        <v>1980</v>
      </c>
      <c r="E18" s="61"/>
      <c r="F18" t="s">
        <v>6615</v>
      </c>
      <c r="G18" s="65" t="s">
        <v>6616</v>
      </c>
      <c r="H18"/>
      <c r="I18" t="s">
        <v>57</v>
      </c>
      <c r="J18" t="s">
        <v>18</v>
      </c>
      <c r="K18" t="s">
        <v>647</v>
      </c>
      <c r="L18" t="s">
        <v>1704</v>
      </c>
      <c r="M18" t="s">
        <v>5236</v>
      </c>
    </row>
    <row r="19" spans="1:16" ht="15" x14ac:dyDescent="0.2">
      <c r="A19">
        <v>18</v>
      </c>
      <c r="B19" s="28" t="s">
        <v>1717</v>
      </c>
      <c r="C19" s="29" t="s">
        <v>4019</v>
      </c>
      <c r="D19" s="20">
        <v>1973</v>
      </c>
      <c r="E19" s="61"/>
      <c r="G19" t="s">
        <v>6617</v>
      </c>
      <c r="H19" s="12"/>
      <c r="I19" s="12" t="s">
        <v>17</v>
      </c>
      <c r="J19" s="126" t="s">
        <v>1344</v>
      </c>
      <c r="K19" s="28" t="s">
        <v>638</v>
      </c>
      <c r="L19" s="12" t="s">
        <v>1704</v>
      </c>
      <c r="M19" t="s">
        <v>6618</v>
      </c>
    </row>
    <row r="20" spans="1:16" ht="15" x14ac:dyDescent="0.2">
      <c r="A20">
        <v>19</v>
      </c>
      <c r="B20" s="12" t="s">
        <v>682</v>
      </c>
      <c r="C20" t="s">
        <v>683</v>
      </c>
      <c r="D20" s="20">
        <v>1979</v>
      </c>
      <c r="E20" s="61">
        <v>125</v>
      </c>
      <c r="F20" s="12" t="s">
        <v>80</v>
      </c>
      <c r="G20" s="64" t="s">
        <v>684</v>
      </c>
      <c r="H20" s="64"/>
      <c r="I20" s="12" t="s">
        <v>64</v>
      </c>
      <c r="J20" s="12" t="s">
        <v>579</v>
      </c>
      <c r="K20" s="12" t="s">
        <v>685</v>
      </c>
      <c r="L20" s="12"/>
      <c r="M20" t="s">
        <v>686</v>
      </c>
      <c r="N20" t="s">
        <v>6619</v>
      </c>
    </row>
    <row r="21" spans="1:16" ht="30" x14ac:dyDescent="0.2">
      <c r="A21">
        <v>20</v>
      </c>
      <c r="B21" s="28" t="s">
        <v>693</v>
      </c>
      <c r="C21" s="29" t="s">
        <v>694</v>
      </c>
      <c r="D21" s="20">
        <v>1971</v>
      </c>
      <c r="E21" s="158">
        <v>600</v>
      </c>
      <c r="F21" s="12" t="s">
        <v>571</v>
      </c>
      <c r="G21" s="47" t="s">
        <v>695</v>
      </c>
      <c r="H21" s="12"/>
      <c r="I21" s="12" t="s">
        <v>17</v>
      </c>
      <c r="J21" s="126" t="s">
        <v>6620</v>
      </c>
      <c r="K21" s="28" t="s">
        <v>6621</v>
      </c>
      <c r="L21" s="12" t="s">
        <v>698</v>
      </c>
      <c r="M21" t="s">
        <v>699</v>
      </c>
      <c r="N21" t="s">
        <v>6622</v>
      </c>
      <c r="O21" t="s">
        <v>6623</v>
      </c>
      <c r="P21" t="s">
        <v>700</v>
      </c>
    </row>
    <row r="22" spans="1:16" ht="25.5" x14ac:dyDescent="0.2">
      <c r="A22">
        <v>21</v>
      </c>
      <c r="B22" s="32" t="s">
        <v>701</v>
      </c>
      <c r="C22" s="38" t="s">
        <v>702</v>
      </c>
      <c r="D22" s="58" t="s">
        <v>703</v>
      </c>
      <c r="E22" s="253">
        <v>100</v>
      </c>
      <c r="F22" t="s">
        <v>41</v>
      </c>
      <c r="G22" t="s">
        <v>704</v>
      </c>
      <c r="H22" s="12"/>
      <c r="I22" s="12" t="s">
        <v>17</v>
      </c>
      <c r="J22" s="12" t="s">
        <v>579</v>
      </c>
      <c r="K22" s="37"/>
      <c r="L22" s="12" t="s">
        <v>1704</v>
      </c>
      <c r="M22" t="s">
        <v>707</v>
      </c>
    </row>
    <row r="23" spans="1:16" x14ac:dyDescent="0.2">
      <c r="A23">
        <v>22</v>
      </c>
      <c r="B23" t="s">
        <v>3444</v>
      </c>
      <c r="C23" t="s">
        <v>6624</v>
      </c>
      <c r="D23" s="1">
        <v>1973</v>
      </c>
      <c r="E23"/>
      <c r="F23" t="s">
        <v>41</v>
      </c>
      <c r="G23" t="s">
        <v>6625</v>
      </c>
      <c r="H23"/>
      <c r="I23" t="s">
        <v>57</v>
      </c>
      <c r="J23" t="s">
        <v>18</v>
      </c>
      <c r="L23" t="s">
        <v>1704</v>
      </c>
      <c r="M23" t="s">
        <v>6626</v>
      </c>
    </row>
    <row r="24" spans="1:16" x14ac:dyDescent="0.2">
      <c r="A24">
        <v>23</v>
      </c>
      <c r="B24" t="s">
        <v>275</v>
      </c>
      <c r="C24" t="s">
        <v>3706</v>
      </c>
      <c r="D24" s="1">
        <v>1971</v>
      </c>
      <c r="E24" s="13"/>
      <c r="F24" t="s">
        <v>3094</v>
      </c>
      <c r="G24" t="s">
        <v>3707</v>
      </c>
      <c r="H24" s="15"/>
      <c r="I24" t="s">
        <v>17</v>
      </c>
      <c r="J24" t="s">
        <v>921</v>
      </c>
      <c r="K24" t="s">
        <v>6627</v>
      </c>
      <c r="L24" t="s">
        <v>1704</v>
      </c>
      <c r="M24" t="s">
        <v>6628</v>
      </c>
    </row>
    <row r="25" spans="1:16" x14ac:dyDescent="0.2">
      <c r="A25">
        <v>24</v>
      </c>
      <c r="B25" s="2" t="s">
        <v>2122</v>
      </c>
      <c r="C25" s="2" t="s">
        <v>2123</v>
      </c>
      <c r="D25" s="1">
        <v>1979</v>
      </c>
      <c r="E25"/>
      <c r="F25" t="s">
        <v>6629</v>
      </c>
      <c r="G25" t="s">
        <v>6630</v>
      </c>
      <c r="H25"/>
      <c r="I25" t="s">
        <v>163</v>
      </c>
      <c r="J25" t="s">
        <v>18</v>
      </c>
      <c r="K25" t="s">
        <v>6631</v>
      </c>
      <c r="L25" t="s">
        <v>1704</v>
      </c>
      <c r="M25" t="s">
        <v>6632</v>
      </c>
    </row>
    <row r="26" spans="1:16" x14ac:dyDescent="0.2">
      <c r="A26">
        <v>25</v>
      </c>
      <c r="B26" t="s">
        <v>317</v>
      </c>
      <c r="C26" t="s">
        <v>6521</v>
      </c>
      <c r="D26" s="1">
        <v>1971</v>
      </c>
      <c r="E26" s="13"/>
      <c r="F26" t="s">
        <v>6522</v>
      </c>
      <c r="G26" t="s">
        <v>6523</v>
      </c>
      <c r="H26"/>
      <c r="I26" t="s">
        <v>64</v>
      </c>
      <c r="J26" t="s">
        <v>18</v>
      </c>
      <c r="K26" t="s">
        <v>6633</v>
      </c>
      <c r="L26" t="s">
        <v>1704</v>
      </c>
      <c r="M26" t="s">
        <v>6634</v>
      </c>
    </row>
    <row r="27" spans="1:16" x14ac:dyDescent="0.2">
      <c r="A27">
        <v>26</v>
      </c>
      <c r="B27" t="s">
        <v>317</v>
      </c>
      <c r="C27" t="s">
        <v>2396</v>
      </c>
      <c r="D27" s="1">
        <v>1973</v>
      </c>
      <c r="E27" s="13"/>
      <c r="F27" t="s">
        <v>6522</v>
      </c>
      <c r="G27" t="s">
        <v>6635</v>
      </c>
      <c r="H27" s="15"/>
      <c r="I27" t="s">
        <v>6636</v>
      </c>
      <c r="J27" t="s">
        <v>958</v>
      </c>
      <c r="K27" t="s">
        <v>6637</v>
      </c>
      <c r="L27" t="s">
        <v>1704</v>
      </c>
      <c r="M27" t="s">
        <v>3743</v>
      </c>
    </row>
    <row r="28" spans="1:16" x14ac:dyDescent="0.2">
      <c r="A28">
        <v>27</v>
      </c>
      <c r="B28" t="s">
        <v>317</v>
      </c>
      <c r="C28" t="s">
        <v>3516</v>
      </c>
      <c r="D28" s="1">
        <v>1975</v>
      </c>
      <c r="E28" s="13"/>
      <c r="F28" t="s">
        <v>6522</v>
      </c>
      <c r="G28" t="s">
        <v>6638</v>
      </c>
      <c r="H28"/>
      <c r="I28" t="s">
        <v>64</v>
      </c>
      <c r="J28" t="s">
        <v>18</v>
      </c>
      <c r="K28" t="s">
        <v>6639</v>
      </c>
      <c r="L28" t="s">
        <v>1704</v>
      </c>
      <c r="M28" t="s">
        <v>6640</v>
      </c>
    </row>
    <row r="29" spans="1:16" x14ac:dyDescent="0.2">
      <c r="A29">
        <v>28</v>
      </c>
      <c r="B29" t="s">
        <v>317</v>
      </c>
      <c r="C29" t="s">
        <v>2396</v>
      </c>
      <c r="D29" s="1" t="s">
        <v>6641</v>
      </c>
      <c r="E29" s="13"/>
      <c r="F29" t="s">
        <v>6522</v>
      </c>
      <c r="G29" t="s">
        <v>6642</v>
      </c>
      <c r="H29" s="15"/>
      <c r="I29" t="s">
        <v>64</v>
      </c>
      <c r="J29" t="s">
        <v>18</v>
      </c>
      <c r="K29" t="s">
        <v>647</v>
      </c>
      <c r="L29" t="s">
        <v>1704</v>
      </c>
      <c r="M29" t="s">
        <v>3743</v>
      </c>
    </row>
    <row r="30" spans="1:16" x14ac:dyDescent="0.2">
      <c r="A30">
        <v>29</v>
      </c>
      <c r="B30" t="s">
        <v>317</v>
      </c>
      <c r="C30" t="s">
        <v>6518</v>
      </c>
      <c r="D30" s="1">
        <v>1970</v>
      </c>
      <c r="E30" s="13"/>
      <c r="F30" t="s">
        <v>601</v>
      </c>
      <c r="G30" t="s">
        <v>6519</v>
      </c>
      <c r="H30"/>
      <c r="I30" t="s">
        <v>194</v>
      </c>
      <c r="J30" t="s">
        <v>18</v>
      </c>
      <c r="K30" t="s">
        <v>647</v>
      </c>
      <c r="L30" t="s">
        <v>1704</v>
      </c>
      <c r="M30" t="s">
        <v>6520</v>
      </c>
    </row>
    <row r="31" spans="1:16" x14ac:dyDescent="0.2">
      <c r="A31">
        <v>30</v>
      </c>
      <c r="B31" t="s">
        <v>317</v>
      </c>
      <c r="C31" t="s">
        <v>727</v>
      </c>
      <c r="D31" s="1">
        <v>1979</v>
      </c>
      <c r="E31" s="13"/>
      <c r="F31" t="s">
        <v>601</v>
      </c>
      <c r="G31" t="s">
        <v>6643</v>
      </c>
      <c r="H31"/>
      <c r="I31" t="s">
        <v>163</v>
      </c>
      <c r="J31" t="s">
        <v>18</v>
      </c>
      <c r="K31" t="s">
        <v>647</v>
      </c>
      <c r="L31" t="s">
        <v>1704</v>
      </c>
      <c r="M31" t="s">
        <v>729</v>
      </c>
    </row>
    <row r="32" spans="1:16" s="12" customFormat="1" x14ac:dyDescent="0.2">
      <c r="A32">
        <v>31</v>
      </c>
      <c r="B32" s="12" t="s">
        <v>317</v>
      </c>
      <c r="C32" t="s">
        <v>6525</v>
      </c>
      <c r="D32" s="20">
        <v>2001</v>
      </c>
      <c r="F32" t="s">
        <v>145</v>
      </c>
      <c r="G32" t="s">
        <v>6526</v>
      </c>
      <c r="H32"/>
      <c r="I32" t="s">
        <v>17</v>
      </c>
      <c r="J32" s="12" t="s">
        <v>579</v>
      </c>
      <c r="K32" s="12" t="s">
        <v>6527</v>
      </c>
      <c r="L32" s="12" t="s">
        <v>1704</v>
      </c>
      <c r="M32" t="s">
        <v>6528</v>
      </c>
      <c r="N32" t="s">
        <v>6529</v>
      </c>
      <c r="O32" t="s">
        <v>6530</v>
      </c>
      <c r="P32"/>
    </row>
    <row r="33" spans="1:16" x14ac:dyDescent="0.2">
      <c r="A33">
        <v>32</v>
      </c>
      <c r="B33" t="s">
        <v>337</v>
      </c>
      <c r="C33" t="s">
        <v>6644</v>
      </c>
      <c r="D33" s="1" t="s">
        <v>6645</v>
      </c>
      <c r="E33"/>
      <c r="F33" t="s">
        <v>6646</v>
      </c>
      <c r="G33" t="s">
        <v>6647</v>
      </c>
      <c r="H33"/>
      <c r="I33" t="s">
        <v>17</v>
      </c>
      <c r="J33" t="s">
        <v>18</v>
      </c>
      <c r="K33" t="s">
        <v>6648</v>
      </c>
      <c r="L33" t="s">
        <v>1704</v>
      </c>
      <c r="M33" t="s">
        <v>6649</v>
      </c>
      <c r="N33" t="s">
        <v>6650</v>
      </c>
    </row>
    <row r="34" spans="1:16" x14ac:dyDescent="0.2">
      <c r="A34">
        <v>33</v>
      </c>
      <c r="B34" t="s">
        <v>337</v>
      </c>
      <c r="C34" t="s">
        <v>6651</v>
      </c>
      <c r="D34" s="1">
        <v>1976</v>
      </c>
      <c r="E34"/>
      <c r="F34" t="s">
        <v>6652</v>
      </c>
      <c r="G34" t="s">
        <v>6653</v>
      </c>
      <c r="H34"/>
      <c r="I34" t="s">
        <v>57</v>
      </c>
      <c r="J34" t="s">
        <v>18</v>
      </c>
      <c r="K34" t="s">
        <v>6654</v>
      </c>
      <c r="L34" t="s">
        <v>1704</v>
      </c>
      <c r="M34" t="s">
        <v>6655</v>
      </c>
    </row>
    <row r="35" spans="1:16" x14ac:dyDescent="0.2">
      <c r="A35">
        <v>34</v>
      </c>
      <c r="B35" t="s">
        <v>337</v>
      </c>
      <c r="C35" t="s">
        <v>1263</v>
      </c>
      <c r="D35" s="1" t="s">
        <v>6656</v>
      </c>
      <c r="E35"/>
      <c r="F35" t="s">
        <v>6652</v>
      </c>
      <c r="G35" t="s">
        <v>6657</v>
      </c>
      <c r="H35"/>
      <c r="I35" t="s">
        <v>57</v>
      </c>
      <c r="J35" t="s">
        <v>18</v>
      </c>
      <c r="K35" t="s">
        <v>6658</v>
      </c>
      <c r="L35" t="s">
        <v>1704</v>
      </c>
      <c r="M35" t="s">
        <v>2799</v>
      </c>
    </row>
    <row r="36" spans="1:16" s="12" customFormat="1" x14ac:dyDescent="0.2">
      <c r="A36">
        <v>35</v>
      </c>
      <c r="B36" s="12" t="s">
        <v>337</v>
      </c>
      <c r="C36" s="12" t="s">
        <v>6659</v>
      </c>
      <c r="D36" s="251">
        <v>1972</v>
      </c>
      <c r="E36" s="1"/>
      <c r="F36" s="12" t="s">
        <v>6660</v>
      </c>
      <c r="G36" t="s">
        <v>6661</v>
      </c>
      <c r="H36" s="65" t="s">
        <v>6662</v>
      </c>
      <c r="I36" t="s">
        <v>17</v>
      </c>
      <c r="J36" s="12" t="s">
        <v>900</v>
      </c>
      <c r="K36" s="12" t="s">
        <v>3334</v>
      </c>
      <c r="L36" s="12" t="s">
        <v>1704</v>
      </c>
      <c r="M36" t="s">
        <v>6663</v>
      </c>
      <c r="N36"/>
      <c r="O36"/>
      <c r="P36"/>
    </row>
    <row r="37" spans="1:16" x14ac:dyDescent="0.2">
      <c r="A37">
        <v>36</v>
      </c>
      <c r="B37" s="12" t="s">
        <v>337</v>
      </c>
      <c r="C37" s="12" t="s">
        <v>6664</v>
      </c>
      <c r="D37" s="251">
        <v>1973</v>
      </c>
      <c r="E37"/>
      <c r="F37" s="12" t="s">
        <v>6660</v>
      </c>
      <c r="G37" t="s">
        <v>6665</v>
      </c>
      <c r="H37" s="65" t="s">
        <v>6666</v>
      </c>
      <c r="I37" t="s">
        <v>17</v>
      </c>
      <c r="J37" s="12" t="s">
        <v>18</v>
      </c>
      <c r="K37" s="12" t="s">
        <v>6667</v>
      </c>
      <c r="L37" s="12" t="s">
        <v>1704</v>
      </c>
      <c r="M37" t="s">
        <v>6668</v>
      </c>
    </row>
    <row r="38" spans="1:16" ht="14.1" customHeight="1" x14ac:dyDescent="0.2">
      <c r="A38">
        <v>37</v>
      </c>
      <c r="B38" s="28" t="s">
        <v>350</v>
      </c>
      <c r="C38" s="29" t="s">
        <v>735</v>
      </c>
      <c r="D38" s="20">
        <v>1972</v>
      </c>
      <c r="E38" s="21">
        <v>200</v>
      </c>
      <c r="F38" s="12" t="s">
        <v>75</v>
      </c>
      <c r="G38" t="s">
        <v>736</v>
      </c>
      <c r="H38"/>
      <c r="I38" t="s">
        <v>194</v>
      </c>
      <c r="J38" s="12" t="s">
        <v>579</v>
      </c>
      <c r="K38" s="28" t="s">
        <v>6669</v>
      </c>
      <c r="L38" s="12" t="s">
        <v>739</v>
      </c>
      <c r="M38" t="s">
        <v>740</v>
      </c>
    </row>
    <row r="39" spans="1:16" x14ac:dyDescent="0.2">
      <c r="A39">
        <v>38</v>
      </c>
      <c r="B39" t="s">
        <v>369</v>
      </c>
      <c r="C39" t="s">
        <v>6670</v>
      </c>
      <c r="D39" s="1">
        <v>1977</v>
      </c>
      <c r="E39" s="13"/>
      <c r="F39" t="s">
        <v>30</v>
      </c>
      <c r="G39" t="s">
        <v>1886</v>
      </c>
      <c r="H39"/>
      <c r="I39" t="s">
        <v>32</v>
      </c>
      <c r="J39" t="s">
        <v>18</v>
      </c>
      <c r="K39" t="s">
        <v>6671</v>
      </c>
      <c r="L39" t="s">
        <v>6672</v>
      </c>
      <c r="M39" t="s">
        <v>6673</v>
      </c>
      <c r="N39" t="s">
        <v>6674</v>
      </c>
    </row>
    <row r="40" spans="1:16" x14ac:dyDescent="0.2">
      <c r="A40">
        <v>39</v>
      </c>
      <c r="B40" t="s">
        <v>391</v>
      </c>
      <c r="C40" t="s">
        <v>6675</v>
      </c>
      <c r="D40" s="1">
        <v>1985</v>
      </c>
      <c r="E40" s="13"/>
      <c r="F40" t="s">
        <v>680</v>
      </c>
      <c r="G40" t="s">
        <v>6676</v>
      </c>
      <c r="H40" s="15"/>
      <c r="I40" t="s">
        <v>202</v>
      </c>
      <c r="J40" t="s">
        <v>18</v>
      </c>
      <c r="L40" t="s">
        <v>1704</v>
      </c>
      <c r="M40" t="s">
        <v>6677</v>
      </c>
      <c r="N40" t="s">
        <v>6678</v>
      </c>
    </row>
    <row r="41" spans="1:16" x14ac:dyDescent="0.2">
      <c r="A41">
        <v>40</v>
      </c>
      <c r="B41" s="28" t="s">
        <v>751</v>
      </c>
      <c r="C41" s="29" t="s">
        <v>6679</v>
      </c>
      <c r="D41" s="42">
        <v>1999</v>
      </c>
      <c r="E41" s="43">
        <v>100</v>
      </c>
      <c r="F41" s="28" t="s">
        <v>753</v>
      </c>
      <c r="G41"/>
      <c r="H41" s="27"/>
      <c r="I41" t="s">
        <v>123</v>
      </c>
      <c r="J41" s="28" t="s">
        <v>579</v>
      </c>
      <c r="K41" s="12" t="s">
        <v>754</v>
      </c>
      <c r="L41" s="12" t="s">
        <v>605</v>
      </c>
      <c r="M41" t="s">
        <v>755</v>
      </c>
    </row>
    <row r="42" spans="1:16" x14ac:dyDescent="0.2">
      <c r="A42">
        <v>41</v>
      </c>
      <c r="B42" t="s">
        <v>464</v>
      </c>
      <c r="C42" t="s">
        <v>3765</v>
      </c>
      <c r="D42" s="1">
        <v>1969</v>
      </c>
      <c r="E42"/>
      <c r="F42" t="s">
        <v>3094</v>
      </c>
      <c r="G42" t="s">
        <v>3766</v>
      </c>
      <c r="H42" s="65" t="s">
        <v>6680</v>
      </c>
      <c r="I42" t="s">
        <v>17</v>
      </c>
      <c r="J42" t="s">
        <v>18</v>
      </c>
      <c r="K42" t="s">
        <v>6681</v>
      </c>
      <c r="L42" t="s">
        <v>1704</v>
      </c>
      <c r="M42" t="s">
        <v>3767</v>
      </c>
      <c r="N42" t="s">
        <v>3768</v>
      </c>
    </row>
    <row r="43" spans="1:16" x14ac:dyDescent="0.2">
      <c r="A43">
        <v>42</v>
      </c>
      <c r="B43" t="s">
        <v>464</v>
      </c>
      <c r="C43" t="s">
        <v>6682</v>
      </c>
      <c r="D43" s="1">
        <v>1970</v>
      </c>
      <c r="E43" s="13"/>
      <c r="F43" t="s">
        <v>3094</v>
      </c>
      <c r="G43" t="s">
        <v>6683</v>
      </c>
      <c r="H43" s="15"/>
      <c r="I43" t="s">
        <v>17</v>
      </c>
      <c r="J43" t="s">
        <v>921</v>
      </c>
      <c r="K43" t="s">
        <v>6684</v>
      </c>
      <c r="L43" t="s">
        <v>6685</v>
      </c>
      <c r="M43" t="s">
        <v>6686</v>
      </c>
    </row>
    <row r="44" spans="1:16" x14ac:dyDescent="0.2">
      <c r="A44">
        <v>43</v>
      </c>
      <c r="B44" t="s">
        <v>464</v>
      </c>
      <c r="C44" t="s">
        <v>465</v>
      </c>
      <c r="D44" s="1">
        <v>1967</v>
      </c>
      <c r="E44"/>
      <c r="F44" t="s">
        <v>4488</v>
      </c>
      <c r="G44" t="s">
        <v>6687</v>
      </c>
      <c r="H44" t="s">
        <v>6688</v>
      </c>
      <c r="I44" t="s">
        <v>194</v>
      </c>
      <c r="J44" t="s">
        <v>921</v>
      </c>
      <c r="K44" t="s">
        <v>6689</v>
      </c>
      <c r="L44" t="s">
        <v>1704</v>
      </c>
      <c r="M44" t="s">
        <v>468</v>
      </c>
      <c r="N44" t="s">
        <v>6690</v>
      </c>
    </row>
    <row r="45" spans="1:16" x14ac:dyDescent="0.2">
      <c r="A45">
        <v>44</v>
      </c>
      <c r="B45" t="s">
        <v>464</v>
      </c>
      <c r="C45" t="s">
        <v>6691</v>
      </c>
      <c r="D45" s="1">
        <v>1976</v>
      </c>
      <c r="E45" s="13"/>
      <c r="F45" t="s">
        <v>4488</v>
      </c>
      <c r="G45" t="s">
        <v>6692</v>
      </c>
      <c r="H45" s="15"/>
      <c r="I45" t="s">
        <v>6576</v>
      </c>
      <c r="J45" t="s">
        <v>921</v>
      </c>
      <c r="K45" t="s">
        <v>6693</v>
      </c>
      <c r="L45" t="s">
        <v>6672</v>
      </c>
      <c r="M45" t="s">
        <v>6694</v>
      </c>
      <c r="N45" t="s">
        <v>6695</v>
      </c>
    </row>
    <row r="46" spans="1:16" x14ac:dyDescent="0.2">
      <c r="A46">
        <v>45</v>
      </c>
      <c r="B46" t="s">
        <v>464</v>
      </c>
      <c r="C46" t="s">
        <v>6696</v>
      </c>
      <c r="D46" s="251">
        <v>1978</v>
      </c>
      <c r="E46"/>
      <c r="F46" t="s">
        <v>277</v>
      </c>
      <c r="G46" t="s">
        <v>6697</v>
      </c>
      <c r="H46"/>
      <c r="I46" t="s">
        <v>17</v>
      </c>
      <c r="J46" t="s">
        <v>1042</v>
      </c>
      <c r="K46" t="s">
        <v>1088</v>
      </c>
      <c r="L46" t="s">
        <v>1704</v>
      </c>
      <c r="M46" t="s">
        <v>6698</v>
      </c>
      <c r="N46" t="s">
        <v>6699</v>
      </c>
      <c r="O46" t="s">
        <v>6700</v>
      </c>
    </row>
    <row r="47" spans="1:16" ht="15" x14ac:dyDescent="0.25">
      <c r="A47">
        <v>46</v>
      </c>
      <c r="B47" s="28" t="s">
        <v>1340</v>
      </c>
      <c r="C47" t="s">
        <v>6701</v>
      </c>
      <c r="D47" s="20">
        <v>1972</v>
      </c>
      <c r="E47" s="21">
        <v>150</v>
      </c>
      <c r="F47" s="36" t="s">
        <v>1718</v>
      </c>
      <c r="G47" t="s">
        <v>6702</v>
      </c>
      <c r="H47" s="12"/>
      <c r="I47" t="s">
        <v>17</v>
      </c>
      <c r="J47" s="12" t="s">
        <v>579</v>
      </c>
      <c r="K47" s="28" t="s">
        <v>6703</v>
      </c>
      <c r="L47" s="12" t="s">
        <v>6704</v>
      </c>
      <c r="M47" t="s">
        <v>6705</v>
      </c>
    </row>
    <row r="48" spans="1:16" x14ac:dyDescent="0.2">
      <c r="A48">
        <v>47</v>
      </c>
      <c r="B48" t="s">
        <v>1727</v>
      </c>
      <c r="C48" t="s">
        <v>6706</v>
      </c>
      <c r="D48" s="1">
        <v>1979</v>
      </c>
      <c r="E48" s="13"/>
      <c r="F48" t="s">
        <v>41</v>
      </c>
      <c r="G48" t="s">
        <v>6707</v>
      </c>
      <c r="H48"/>
      <c r="I48" t="s">
        <v>57</v>
      </c>
      <c r="J48" t="s">
        <v>18</v>
      </c>
      <c r="K48" t="s">
        <v>6671</v>
      </c>
      <c r="L48" t="s">
        <v>6672</v>
      </c>
      <c r="M48" t="s">
        <v>6708</v>
      </c>
    </row>
    <row r="49" spans="1:14" x14ac:dyDescent="0.2">
      <c r="A49">
        <v>48</v>
      </c>
      <c r="B49" s="2" t="s">
        <v>1236</v>
      </c>
      <c r="C49" t="s">
        <v>2873</v>
      </c>
      <c r="D49" s="1">
        <v>1974</v>
      </c>
      <c r="E49"/>
      <c r="F49" t="s">
        <v>6709</v>
      </c>
      <c r="G49" t="s">
        <v>6710</v>
      </c>
      <c r="H49"/>
      <c r="I49" t="s">
        <v>64</v>
      </c>
      <c r="J49" t="s">
        <v>18</v>
      </c>
      <c r="M49" t="s">
        <v>2874</v>
      </c>
    </row>
    <row r="50" spans="1:14" x14ac:dyDescent="0.2">
      <c r="A50">
        <v>49</v>
      </c>
      <c r="B50" s="2" t="s">
        <v>1236</v>
      </c>
      <c r="C50" t="s">
        <v>6711</v>
      </c>
      <c r="D50" s="1">
        <v>1976</v>
      </c>
      <c r="E50"/>
      <c r="F50" t="s">
        <v>6709</v>
      </c>
      <c r="G50" t="s">
        <v>6712</v>
      </c>
      <c r="H50"/>
      <c r="I50" t="s">
        <v>6713</v>
      </c>
      <c r="J50" t="s">
        <v>18</v>
      </c>
      <c r="K50" t="s">
        <v>6714</v>
      </c>
      <c r="L50" t="s">
        <v>1704</v>
      </c>
      <c r="M50" t="s">
        <v>6715</v>
      </c>
    </row>
    <row r="51" spans="1:14" x14ac:dyDescent="0.2">
      <c r="A51">
        <v>50</v>
      </c>
      <c r="B51" s="2" t="s">
        <v>1236</v>
      </c>
      <c r="C51" t="s">
        <v>6716</v>
      </c>
      <c r="D51" s="1">
        <v>1977</v>
      </c>
      <c r="E51"/>
      <c r="F51" t="s">
        <v>6709</v>
      </c>
      <c r="G51">
        <v>6360154</v>
      </c>
      <c r="H51"/>
      <c r="I51" t="s">
        <v>6713</v>
      </c>
      <c r="J51" t="s">
        <v>18</v>
      </c>
      <c r="K51" t="s">
        <v>6717</v>
      </c>
      <c r="L51" t="s">
        <v>1704</v>
      </c>
      <c r="M51" t="s">
        <v>6718</v>
      </c>
    </row>
    <row r="52" spans="1:14" x14ac:dyDescent="0.2">
      <c r="A52">
        <v>51</v>
      </c>
      <c r="B52" s="2" t="s">
        <v>1236</v>
      </c>
      <c r="C52" t="s">
        <v>2462</v>
      </c>
      <c r="D52" s="1">
        <v>1979</v>
      </c>
      <c r="E52"/>
      <c r="F52" t="s">
        <v>6709</v>
      </c>
      <c r="G52" t="s">
        <v>6719</v>
      </c>
      <c r="H52"/>
      <c r="I52" t="s">
        <v>6713</v>
      </c>
      <c r="J52" t="s">
        <v>18</v>
      </c>
      <c r="K52" t="s">
        <v>6720</v>
      </c>
      <c r="L52" t="s">
        <v>1704</v>
      </c>
      <c r="M52" t="s">
        <v>6721</v>
      </c>
    </row>
    <row r="53" spans="1:14" x14ac:dyDescent="0.2">
      <c r="A53">
        <v>52</v>
      </c>
      <c r="B53" s="2" t="s">
        <v>1236</v>
      </c>
      <c r="C53" t="s">
        <v>3523</v>
      </c>
      <c r="D53" s="1">
        <v>1981</v>
      </c>
      <c r="E53"/>
      <c r="F53" t="s">
        <v>6709</v>
      </c>
      <c r="G53" t="s">
        <v>6722</v>
      </c>
      <c r="H53"/>
      <c r="I53" t="s">
        <v>417</v>
      </c>
      <c r="J53" t="s">
        <v>18</v>
      </c>
      <c r="K53" t="s">
        <v>6723</v>
      </c>
      <c r="L53" t="s">
        <v>1704</v>
      </c>
      <c r="M53" t="s">
        <v>6724</v>
      </c>
    </row>
    <row r="54" spans="1:14" x14ac:dyDescent="0.2">
      <c r="A54">
        <v>53</v>
      </c>
      <c r="B54" s="2" t="s">
        <v>1236</v>
      </c>
      <c r="C54" t="s">
        <v>6725</v>
      </c>
      <c r="D54" s="1">
        <v>1981</v>
      </c>
      <c r="E54"/>
      <c r="F54" t="s">
        <v>6709</v>
      </c>
      <c r="G54" t="s">
        <v>6726</v>
      </c>
      <c r="H54"/>
      <c r="I54" t="s">
        <v>417</v>
      </c>
      <c r="J54" t="s">
        <v>18</v>
      </c>
      <c r="L54" t="s">
        <v>1704</v>
      </c>
      <c r="M54" t="s">
        <v>6727</v>
      </c>
    </row>
    <row r="55" spans="1:14" x14ac:dyDescent="0.2">
      <c r="A55">
        <v>54</v>
      </c>
      <c r="B55" s="2" t="s">
        <v>1236</v>
      </c>
      <c r="C55" t="s">
        <v>3883</v>
      </c>
      <c r="D55" s="1" t="s">
        <v>6645</v>
      </c>
      <c r="E55"/>
      <c r="F55" t="s">
        <v>6709</v>
      </c>
      <c r="G55" t="s">
        <v>6728</v>
      </c>
      <c r="H55"/>
      <c r="I55" t="s">
        <v>17</v>
      </c>
      <c r="J55" t="s">
        <v>18</v>
      </c>
      <c r="L55" t="s">
        <v>1704</v>
      </c>
      <c r="M55" t="s">
        <v>6729</v>
      </c>
    </row>
    <row r="56" spans="1:14" x14ac:dyDescent="0.2">
      <c r="A56">
        <v>55</v>
      </c>
      <c r="B56" s="2" t="s">
        <v>1236</v>
      </c>
      <c r="C56" t="s">
        <v>6730</v>
      </c>
      <c r="D56" s="1" t="s">
        <v>6731</v>
      </c>
      <c r="E56"/>
      <c r="F56" t="s">
        <v>6709</v>
      </c>
      <c r="G56" t="s">
        <v>6732</v>
      </c>
      <c r="H56"/>
      <c r="I56" t="s">
        <v>64</v>
      </c>
      <c r="J56" t="s">
        <v>18</v>
      </c>
      <c r="M56" t="s">
        <v>6733</v>
      </c>
      <c r="N56" t="s">
        <v>6734</v>
      </c>
    </row>
    <row r="57" spans="1:14" x14ac:dyDescent="0.2">
      <c r="A57">
        <v>56</v>
      </c>
      <c r="B57" s="2" t="s">
        <v>1236</v>
      </c>
      <c r="C57" t="s">
        <v>4950</v>
      </c>
      <c r="D57" s="1">
        <v>1980</v>
      </c>
      <c r="E57"/>
      <c r="F57" t="s">
        <v>2603</v>
      </c>
      <c r="G57" t="s">
        <v>6735</v>
      </c>
      <c r="H57"/>
      <c r="I57" t="s">
        <v>194</v>
      </c>
      <c r="J57" t="s">
        <v>18</v>
      </c>
      <c r="K57" t="s">
        <v>6736</v>
      </c>
      <c r="L57" t="s">
        <v>1704</v>
      </c>
      <c r="M57" t="s">
        <v>6737</v>
      </c>
    </row>
    <row r="58" spans="1:14" x14ac:dyDescent="0.2">
      <c r="A58">
        <v>57</v>
      </c>
      <c r="B58" s="2" t="s">
        <v>542</v>
      </c>
      <c r="C58" s="2" t="s">
        <v>3891</v>
      </c>
      <c r="D58" s="1">
        <v>1985</v>
      </c>
      <c r="E58"/>
      <c r="F58" t="s">
        <v>1701</v>
      </c>
      <c r="G58" t="s">
        <v>1702</v>
      </c>
      <c r="H58"/>
      <c r="I58" t="s">
        <v>163</v>
      </c>
      <c r="J58" t="s">
        <v>18</v>
      </c>
      <c r="L58" t="s">
        <v>1704</v>
      </c>
      <c r="M58" t="s">
        <v>1705</v>
      </c>
    </row>
    <row r="59" spans="1:14" ht="15" x14ac:dyDescent="0.25">
      <c r="A59">
        <v>58</v>
      </c>
      <c r="B59" s="28" t="s">
        <v>795</v>
      </c>
      <c r="C59" s="29" t="s">
        <v>6738</v>
      </c>
      <c r="D59" s="20">
        <v>1980</v>
      </c>
      <c r="E59" s="21">
        <v>125</v>
      </c>
      <c r="F59" s="36" t="s">
        <v>2603</v>
      </c>
      <c r="G59" t="s">
        <v>797</v>
      </c>
      <c r="H59" s="64"/>
      <c r="I59" t="s">
        <v>64</v>
      </c>
      <c r="J59" s="12" t="s">
        <v>6739</v>
      </c>
      <c r="K59" s="12" t="s">
        <v>6740</v>
      </c>
      <c r="M59" t="s">
        <v>799</v>
      </c>
    </row>
    <row r="60" spans="1:14" ht="15" x14ac:dyDescent="0.25">
      <c r="A60">
        <v>59</v>
      </c>
      <c r="B60" s="28" t="s">
        <v>791</v>
      </c>
      <c r="C60" s="29" t="s">
        <v>6741</v>
      </c>
      <c r="D60" s="20">
        <v>1983</v>
      </c>
      <c r="E60" s="21">
        <v>100</v>
      </c>
      <c r="F60" s="36" t="s">
        <v>2603</v>
      </c>
      <c r="G60" t="s">
        <v>792</v>
      </c>
      <c r="H60" s="64"/>
      <c r="I60" t="s">
        <v>64</v>
      </c>
      <c r="J60" s="12" t="s">
        <v>6739</v>
      </c>
      <c r="K60" s="12" t="s">
        <v>6742</v>
      </c>
      <c r="M60" t="s">
        <v>794</v>
      </c>
    </row>
    <row r="61" spans="1:14" x14ac:dyDescent="0.2">
      <c r="A61">
        <v>60</v>
      </c>
      <c r="B61" s="2" t="s">
        <v>547</v>
      </c>
      <c r="C61" s="2" t="s">
        <v>6743</v>
      </c>
      <c r="D61" s="1">
        <v>1970</v>
      </c>
      <c r="E61" s="13"/>
      <c r="F61" t="s">
        <v>357</v>
      </c>
      <c r="G61" t="s">
        <v>6744</v>
      </c>
      <c r="H61" s="15"/>
      <c r="I61" t="s">
        <v>6745</v>
      </c>
      <c r="J61" t="s">
        <v>18</v>
      </c>
      <c r="K61" t="s">
        <v>6746</v>
      </c>
      <c r="L61" t="s">
        <v>1704</v>
      </c>
      <c r="M61" t="s">
        <v>6747</v>
      </c>
      <c r="N61" t="s">
        <v>6748</v>
      </c>
    </row>
    <row r="96" ht="14.85" customHeight="1" x14ac:dyDescent="0.2"/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20"/>
  <sheetViews>
    <sheetView zoomScaleNormal="100" workbookViewId="0"/>
  </sheetViews>
  <sheetFormatPr baseColWidth="10" defaultColWidth="9.140625" defaultRowHeight="12.75" x14ac:dyDescent="0.2"/>
  <cols>
    <col min="1" max="1" width="6.140625"/>
    <col min="2" max="2" width="8.5703125"/>
    <col min="4" max="5" width="8.28515625"/>
    <col min="6" max="6" width="6.140625"/>
    <col min="7" max="7" width="8.5703125"/>
    <col min="8" max="10" width="8.28515625"/>
    <col min="11" max="11" width="8.42578125"/>
    <col min="13" max="13" width="13.140625"/>
    <col min="14" max="14" width="14.5703125"/>
    <col min="15" max="15" width="14.85546875"/>
    <col min="16" max="1025" width="8.28515625"/>
  </cols>
  <sheetData>
    <row r="1" spans="1:15" ht="16.5" x14ac:dyDescent="0.2">
      <c r="B1" s="8" t="s">
        <v>0</v>
      </c>
      <c r="C1" s="248" t="s">
        <v>1</v>
      </c>
      <c r="D1" s="249" t="s">
        <v>2</v>
      </c>
      <c r="E1" s="249" t="s">
        <v>3</v>
      </c>
      <c r="F1" s="250" t="s">
        <v>4</v>
      </c>
      <c r="G1" s="5" t="s">
        <v>5</v>
      </c>
      <c r="H1" s="6" t="s">
        <v>6</v>
      </c>
      <c r="I1" s="7" t="s">
        <v>7</v>
      </c>
      <c r="J1" s="8" t="s">
        <v>8</v>
      </c>
      <c r="K1" s="9" t="s">
        <v>9</v>
      </c>
      <c r="L1" s="9" t="s">
        <v>10</v>
      </c>
      <c r="M1" s="8" t="s">
        <v>11</v>
      </c>
      <c r="N1" s="10" t="s">
        <v>12</v>
      </c>
    </row>
    <row r="2" spans="1:15" ht="16.5" x14ac:dyDescent="0.2">
      <c r="A2" s="3" t="s">
        <v>6052</v>
      </c>
      <c r="B2" s="254">
        <v>41702</v>
      </c>
      <c r="C2" s="248"/>
      <c r="D2" s="249"/>
      <c r="E2" s="249"/>
      <c r="F2" s="250"/>
      <c r="G2" s="5"/>
      <c r="H2" s="6"/>
      <c r="I2" s="7"/>
      <c r="J2" s="8"/>
      <c r="K2" s="9"/>
      <c r="L2" s="9"/>
      <c r="M2" s="8"/>
      <c r="N2" s="10"/>
    </row>
    <row r="3" spans="1:15" ht="15" x14ac:dyDescent="0.2">
      <c r="A3" s="3" t="s">
        <v>6749</v>
      </c>
      <c r="G3" s="5"/>
      <c r="H3" s="6"/>
      <c r="I3" s="7"/>
      <c r="J3" s="8"/>
      <c r="K3" s="9"/>
      <c r="L3" s="9"/>
      <c r="M3" s="8"/>
      <c r="N3" s="10"/>
    </row>
    <row r="4" spans="1:15" ht="63.75" x14ac:dyDescent="0.2">
      <c r="A4">
        <v>1</v>
      </c>
      <c r="B4" t="s">
        <v>6750</v>
      </c>
      <c r="C4" t="s">
        <v>458</v>
      </c>
      <c r="D4" t="s">
        <v>6751</v>
      </c>
      <c r="E4">
        <v>1973</v>
      </c>
      <c r="F4">
        <v>50</v>
      </c>
      <c r="G4" t="s">
        <v>111</v>
      </c>
      <c r="H4" s="65" t="s">
        <v>6752</v>
      </c>
      <c r="I4" s="14" t="s">
        <v>194</v>
      </c>
      <c r="J4" t="s">
        <v>18</v>
      </c>
      <c r="K4" t="s">
        <v>58</v>
      </c>
      <c r="M4" s="190" t="s">
        <v>6753</v>
      </c>
    </row>
    <row r="5" spans="1:15" ht="76.5" x14ac:dyDescent="0.2">
      <c r="A5">
        <v>2</v>
      </c>
      <c r="B5" t="s">
        <v>6754</v>
      </c>
      <c r="C5" t="s">
        <v>458</v>
      </c>
      <c r="D5" t="s">
        <v>6755</v>
      </c>
      <c r="E5" t="s">
        <v>6756</v>
      </c>
      <c r="F5">
        <v>100</v>
      </c>
      <c r="G5" t="s">
        <v>111</v>
      </c>
      <c r="H5" s="15" t="s">
        <v>6757</v>
      </c>
      <c r="I5" s="15" t="s">
        <v>64</v>
      </c>
      <c r="J5" t="s">
        <v>18</v>
      </c>
      <c r="K5" t="s">
        <v>6758</v>
      </c>
      <c r="M5" s="190" t="s">
        <v>6759</v>
      </c>
    </row>
    <row r="6" spans="1:15" ht="15" x14ac:dyDescent="0.25">
      <c r="A6">
        <v>3</v>
      </c>
      <c r="B6" t="s">
        <v>6760</v>
      </c>
      <c r="C6" t="s">
        <v>1340</v>
      </c>
      <c r="D6" t="s">
        <v>6701</v>
      </c>
      <c r="E6">
        <v>1972</v>
      </c>
      <c r="F6">
        <v>150</v>
      </c>
      <c r="G6" s="36" t="s">
        <v>1718</v>
      </c>
      <c r="H6" s="64" t="s">
        <v>6702</v>
      </c>
      <c r="I6" s="12" t="s">
        <v>17</v>
      </c>
      <c r="J6" s="12" t="s">
        <v>579</v>
      </c>
      <c r="K6" s="12" t="s">
        <v>6703</v>
      </c>
      <c r="L6" s="12"/>
      <c r="M6" s="47" t="s">
        <v>6705</v>
      </c>
    </row>
    <row r="7" spans="1:15" ht="15" x14ac:dyDescent="0.2">
      <c r="A7">
        <v>4</v>
      </c>
      <c r="B7" t="s">
        <v>6761</v>
      </c>
      <c r="C7" t="s">
        <v>1955</v>
      </c>
      <c r="D7" t="s">
        <v>6762</v>
      </c>
      <c r="E7">
        <v>1982</v>
      </c>
      <c r="F7">
        <v>150</v>
      </c>
      <c r="G7" s="12" t="s">
        <v>6763</v>
      </c>
      <c r="H7" s="64" t="s">
        <v>6764</v>
      </c>
      <c r="I7" s="12" t="s">
        <v>163</v>
      </c>
      <c r="J7" s="12" t="s">
        <v>6765</v>
      </c>
      <c r="K7" s="12" t="s">
        <v>561</v>
      </c>
      <c r="L7" s="12" t="s">
        <v>6766</v>
      </c>
      <c r="M7" s="47" t="s">
        <v>6767</v>
      </c>
    </row>
    <row r="8" spans="1:15" ht="15" x14ac:dyDescent="0.2">
      <c r="B8" t="s">
        <v>6768</v>
      </c>
      <c r="G8" s="12"/>
      <c r="H8" s="64"/>
      <c r="I8" s="12"/>
      <c r="J8" s="12"/>
      <c r="K8" s="12"/>
      <c r="L8" s="12"/>
      <c r="M8" s="47"/>
    </row>
    <row r="9" spans="1:15" x14ac:dyDescent="0.2">
      <c r="A9" s="3" t="s">
        <v>6769</v>
      </c>
    </row>
    <row r="10" spans="1:15" ht="63.75" x14ac:dyDescent="0.2">
      <c r="A10">
        <v>5</v>
      </c>
      <c r="B10">
        <v>44</v>
      </c>
      <c r="C10" t="s">
        <v>6770</v>
      </c>
      <c r="D10" t="s">
        <v>6771</v>
      </c>
      <c r="E10" s="17">
        <v>1985</v>
      </c>
      <c r="F10" s="13">
        <v>75</v>
      </c>
      <c r="G10" t="s">
        <v>30</v>
      </c>
      <c r="H10" s="65" t="s">
        <v>6772</v>
      </c>
      <c r="I10" s="14" t="s">
        <v>32</v>
      </c>
      <c r="J10" t="s">
        <v>18</v>
      </c>
      <c r="K10" t="s">
        <v>58</v>
      </c>
      <c r="L10" t="s">
        <v>20</v>
      </c>
      <c r="M10" s="190" t="s">
        <v>6773</v>
      </c>
    </row>
    <row r="11" spans="1:15" ht="63.75" x14ac:dyDescent="0.2">
      <c r="A11">
        <v>6</v>
      </c>
      <c r="B11">
        <v>113</v>
      </c>
      <c r="C11" t="s">
        <v>6774</v>
      </c>
      <c r="D11" t="s">
        <v>6775</v>
      </c>
      <c r="E11" s="17">
        <v>1989</v>
      </c>
      <c r="F11" s="13">
        <v>30</v>
      </c>
      <c r="G11" t="s">
        <v>538</v>
      </c>
      <c r="H11" s="65" t="s">
        <v>6776</v>
      </c>
      <c r="I11" s="14" t="s">
        <v>64</v>
      </c>
      <c r="J11" t="s">
        <v>18</v>
      </c>
      <c r="K11" t="s">
        <v>6777</v>
      </c>
      <c r="M11" s="190" t="s">
        <v>6778</v>
      </c>
    </row>
    <row r="12" spans="1:15" ht="76.5" x14ac:dyDescent="0.2">
      <c r="A12">
        <v>7</v>
      </c>
      <c r="B12">
        <v>18</v>
      </c>
      <c r="C12" t="s">
        <v>587</v>
      </c>
      <c r="D12" t="s">
        <v>6779</v>
      </c>
      <c r="E12" s="17">
        <v>1992</v>
      </c>
      <c r="F12" s="13">
        <v>60</v>
      </c>
      <c r="G12" t="s">
        <v>184</v>
      </c>
      <c r="H12" s="65" t="s">
        <v>6780</v>
      </c>
      <c r="I12" s="14" t="s">
        <v>64</v>
      </c>
      <c r="J12" t="s">
        <v>18</v>
      </c>
      <c r="K12" t="s">
        <v>6098</v>
      </c>
      <c r="L12" t="s">
        <v>20</v>
      </c>
      <c r="M12" s="190" t="s">
        <v>6781</v>
      </c>
      <c r="N12" t="s">
        <v>6782</v>
      </c>
      <c r="O12" t="s">
        <v>6783</v>
      </c>
    </row>
    <row r="13" spans="1:15" x14ac:dyDescent="0.2">
      <c r="A13" s="3" t="s">
        <v>6784</v>
      </c>
    </row>
    <row r="14" spans="1:15" ht="38.25" x14ac:dyDescent="0.2">
      <c r="A14">
        <v>8</v>
      </c>
      <c r="B14">
        <v>1</v>
      </c>
      <c r="C14" t="s">
        <v>4549</v>
      </c>
      <c r="D14" t="s">
        <v>6785</v>
      </c>
      <c r="E14">
        <v>1998</v>
      </c>
      <c r="F14">
        <v>150</v>
      </c>
      <c r="G14" t="s">
        <v>68</v>
      </c>
      <c r="H14" s="16" t="s">
        <v>6786</v>
      </c>
      <c r="J14" t="s">
        <v>18</v>
      </c>
    </row>
    <row r="15" spans="1:15" x14ac:dyDescent="0.2">
      <c r="A15">
        <v>9</v>
      </c>
      <c r="B15">
        <v>2</v>
      </c>
      <c r="C15" t="s">
        <v>6787</v>
      </c>
      <c r="D15" t="s">
        <v>6788</v>
      </c>
      <c r="E15">
        <v>2002</v>
      </c>
      <c r="F15">
        <v>40</v>
      </c>
    </row>
    <row r="16" spans="1:15" ht="51" x14ac:dyDescent="0.2">
      <c r="A16">
        <v>10</v>
      </c>
      <c r="B16">
        <v>3</v>
      </c>
      <c r="C16" s="16" t="s">
        <v>6789</v>
      </c>
      <c r="D16" s="16" t="s">
        <v>6790</v>
      </c>
      <c r="E16">
        <v>2010</v>
      </c>
      <c r="F16">
        <v>50</v>
      </c>
      <c r="J16" t="s">
        <v>18</v>
      </c>
    </row>
    <row r="17" spans="1:7" ht="38.25" x14ac:dyDescent="0.2">
      <c r="A17">
        <v>11</v>
      </c>
      <c r="B17">
        <v>4</v>
      </c>
      <c r="C17" t="s">
        <v>6791</v>
      </c>
      <c r="D17" s="16" t="s">
        <v>6792</v>
      </c>
      <c r="F17">
        <v>20</v>
      </c>
    </row>
    <row r="18" spans="1:7" ht="38.25" x14ac:dyDescent="0.2">
      <c r="A18">
        <v>12</v>
      </c>
      <c r="B18">
        <v>5</v>
      </c>
      <c r="C18" t="s">
        <v>6791</v>
      </c>
      <c r="D18" s="16" t="s">
        <v>6793</v>
      </c>
      <c r="F18">
        <v>20</v>
      </c>
    </row>
    <row r="19" spans="1:7" ht="51" x14ac:dyDescent="0.2">
      <c r="A19">
        <v>13</v>
      </c>
      <c r="B19">
        <v>6</v>
      </c>
      <c r="C19" t="s">
        <v>6791</v>
      </c>
      <c r="D19" s="16" t="s">
        <v>6794</v>
      </c>
      <c r="F19">
        <v>20</v>
      </c>
    </row>
    <row r="20" spans="1:7" x14ac:dyDescent="0.2">
      <c r="F20">
        <f>SUM(Bytter!F14:F19)</f>
        <v>300</v>
      </c>
      <c r="G20" t="s">
        <v>6795</v>
      </c>
    </row>
  </sheetData>
  <hyperlinks>
    <hyperlink ref="M4" r:id="rId1"/>
    <hyperlink ref="M5" r:id="rId2"/>
    <hyperlink ref="M6" r:id="rId3"/>
    <hyperlink ref="M7" r:id="rId4"/>
    <hyperlink ref="M10" r:id="rId5"/>
    <hyperlink ref="M11" r:id="rId6"/>
    <hyperlink ref="M12" r:id="rId7"/>
  </hyperlink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11"/>
  <sheetViews>
    <sheetView zoomScaleNormal="100" workbookViewId="0"/>
  </sheetViews>
  <sheetFormatPr baseColWidth="10" defaultColWidth="9.140625" defaultRowHeight="12.75" x14ac:dyDescent="0.2"/>
  <cols>
    <col min="1" max="2" width="3.5703125"/>
    <col min="3" max="3" width="13.7109375"/>
    <col min="4" max="4" width="38"/>
    <col min="5" max="6" width="8.28515625"/>
    <col min="7" max="7" width="13.28515625"/>
    <col min="8" max="8" width="13.7109375"/>
    <col min="9" max="9" width="11"/>
    <col min="10" max="10" width="8.28515625"/>
    <col min="11" max="11" width="21.42578125"/>
    <col min="12" max="12" width="26"/>
    <col min="13" max="13" width="28.85546875"/>
    <col min="14" max="14" width="31.5703125"/>
    <col min="15" max="15" width="23.42578125"/>
    <col min="16" max="1025" width="8.28515625"/>
  </cols>
  <sheetData>
    <row r="1" spans="1:1024" s="12" customFormat="1" ht="15" x14ac:dyDescent="0.2">
      <c r="A1" s="3" t="s">
        <v>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5" t="s">
        <v>5</v>
      </c>
      <c r="H1" s="6" t="s">
        <v>6</v>
      </c>
      <c r="I1" s="7" t="s">
        <v>7</v>
      </c>
      <c r="J1" s="8" t="s">
        <v>8</v>
      </c>
      <c r="K1" s="9" t="s">
        <v>9</v>
      </c>
      <c r="L1" s="8" t="s">
        <v>11</v>
      </c>
      <c r="M1" s="10" t="s">
        <v>12</v>
      </c>
      <c r="N1" s="10"/>
      <c r="O1" s="10"/>
      <c r="P1" s="11"/>
      <c r="AMJ1"/>
    </row>
    <row r="2" spans="1:1024" x14ac:dyDescent="0.2">
      <c r="A2">
        <v>1</v>
      </c>
      <c r="C2" t="s">
        <v>902</v>
      </c>
      <c r="D2" t="s">
        <v>903</v>
      </c>
      <c r="E2">
        <v>1983</v>
      </c>
      <c r="M2" t="s">
        <v>2500</v>
      </c>
    </row>
    <row r="3" spans="1:1024" x14ac:dyDescent="0.2">
      <c r="A3">
        <v>2</v>
      </c>
      <c r="B3">
        <v>3</v>
      </c>
      <c r="C3" s="12" t="s">
        <v>83</v>
      </c>
      <c r="D3" t="s">
        <v>569</v>
      </c>
      <c r="E3" s="20" t="s">
        <v>570</v>
      </c>
      <c r="F3" s="21">
        <v>30</v>
      </c>
      <c r="G3" s="12" t="s">
        <v>571</v>
      </c>
      <c r="H3" t="s">
        <v>572</v>
      </c>
      <c r="I3" s="12" t="s">
        <v>57</v>
      </c>
      <c r="J3" s="12" t="s">
        <v>573</v>
      </c>
      <c r="L3" t="s">
        <v>574</v>
      </c>
    </row>
    <row r="4" spans="1:1024" x14ac:dyDescent="0.2">
      <c r="A4">
        <v>3</v>
      </c>
      <c r="B4">
        <f>B3+1</f>
        <v>4</v>
      </c>
      <c r="C4" t="s">
        <v>3250</v>
      </c>
      <c r="D4" t="s">
        <v>4746</v>
      </c>
      <c r="E4">
        <v>1986</v>
      </c>
      <c r="F4" s="61"/>
      <c r="J4" t="s">
        <v>763</v>
      </c>
      <c r="M4" t="s">
        <v>4747</v>
      </c>
      <c r="N4" t="s">
        <v>4748</v>
      </c>
      <c r="O4" t="s">
        <v>4749</v>
      </c>
    </row>
    <row r="5" spans="1:1024" x14ac:dyDescent="0.2">
      <c r="A5">
        <v>4</v>
      </c>
      <c r="B5">
        <v>39</v>
      </c>
      <c r="C5" t="s">
        <v>391</v>
      </c>
      <c r="D5" t="s">
        <v>6675</v>
      </c>
      <c r="E5" s="1">
        <v>1985</v>
      </c>
      <c r="F5" s="13"/>
      <c r="G5" t="s">
        <v>680</v>
      </c>
      <c r="H5" t="s">
        <v>6676</v>
      </c>
      <c r="I5" s="14" t="s">
        <v>202</v>
      </c>
      <c r="J5" t="s">
        <v>18</v>
      </c>
      <c r="L5" t="s">
        <v>6677</v>
      </c>
      <c r="M5" t="s">
        <v>6678</v>
      </c>
    </row>
    <row r="6" spans="1:1024" x14ac:dyDescent="0.2">
      <c r="A6">
        <v>5</v>
      </c>
      <c r="B6">
        <v>36</v>
      </c>
      <c r="C6" s="28" t="s">
        <v>751</v>
      </c>
      <c r="D6" s="29" t="s">
        <v>752</v>
      </c>
      <c r="E6" s="42">
        <v>1999</v>
      </c>
      <c r="F6" s="43">
        <v>100</v>
      </c>
      <c r="G6" t="s">
        <v>753</v>
      </c>
      <c r="H6" s="2"/>
      <c r="I6" s="28" t="s">
        <v>123</v>
      </c>
      <c r="J6" s="28" t="s">
        <v>579</v>
      </c>
      <c r="K6" s="28" t="s">
        <v>754</v>
      </c>
      <c r="L6" s="28"/>
      <c r="M6" s="25" t="s">
        <v>755</v>
      </c>
      <c r="N6" s="2"/>
    </row>
    <row r="7" spans="1:1024" x14ac:dyDescent="0.2">
      <c r="A7">
        <v>6</v>
      </c>
      <c r="B7">
        <v>18</v>
      </c>
      <c r="C7" t="s">
        <v>3025</v>
      </c>
      <c r="D7" t="s">
        <v>6796</v>
      </c>
      <c r="E7">
        <v>1985</v>
      </c>
      <c r="F7" s="61"/>
      <c r="G7" t="s">
        <v>145</v>
      </c>
      <c r="H7" s="16" t="s">
        <v>4604</v>
      </c>
      <c r="I7" t="s">
        <v>17</v>
      </c>
      <c r="J7" t="s">
        <v>18</v>
      </c>
      <c r="K7" t="s">
        <v>4605</v>
      </c>
      <c r="M7" t="s">
        <v>4606</v>
      </c>
      <c r="N7" t="s">
        <v>4607</v>
      </c>
      <c r="O7" t="s">
        <v>4608</v>
      </c>
    </row>
    <row r="8" spans="1:1024" x14ac:dyDescent="0.2">
      <c r="A8">
        <v>7</v>
      </c>
      <c r="B8">
        <v>20</v>
      </c>
      <c r="C8" s="28" t="s">
        <v>883</v>
      </c>
      <c r="D8" s="52" t="s">
        <v>6797</v>
      </c>
      <c r="E8" s="30">
        <v>1989</v>
      </c>
      <c r="F8" s="53">
        <v>20</v>
      </c>
      <c r="G8" s="51"/>
      <c r="H8" s="50"/>
      <c r="I8" s="2"/>
      <c r="J8" s="2" t="s">
        <v>18</v>
      </c>
      <c r="K8" s="28"/>
      <c r="L8" s="25" t="s">
        <v>885</v>
      </c>
      <c r="M8" s="2"/>
    </row>
    <row r="9" spans="1:1024" x14ac:dyDescent="0.2">
      <c r="A9">
        <v>8</v>
      </c>
      <c r="B9">
        <v>18</v>
      </c>
      <c r="C9" t="s">
        <v>1727</v>
      </c>
      <c r="D9" t="s">
        <v>6798</v>
      </c>
      <c r="E9">
        <v>1965</v>
      </c>
      <c r="G9" t="s">
        <v>3120</v>
      </c>
      <c r="H9" s="68" t="s">
        <v>3121</v>
      </c>
      <c r="I9" t="s">
        <v>17</v>
      </c>
      <c r="K9" t="s">
        <v>3122</v>
      </c>
      <c r="L9" t="s">
        <v>3123</v>
      </c>
      <c r="M9" t="s">
        <v>3124</v>
      </c>
      <c r="N9" t="s">
        <v>3125</v>
      </c>
    </row>
    <row r="10" spans="1:1024" x14ac:dyDescent="0.2">
      <c r="A10">
        <v>9</v>
      </c>
      <c r="B10">
        <v>44</v>
      </c>
      <c r="C10" s="12" t="s">
        <v>787</v>
      </c>
      <c r="D10" t="s">
        <v>6799</v>
      </c>
      <c r="E10" s="20">
        <v>1985</v>
      </c>
      <c r="F10" s="21">
        <v>100</v>
      </c>
      <c r="G10" s="12" t="s">
        <v>30</v>
      </c>
      <c r="H10" t="s">
        <v>789</v>
      </c>
      <c r="I10" s="12" t="s">
        <v>32</v>
      </c>
      <c r="J10" s="12" t="s">
        <v>579</v>
      </c>
      <c r="M10" t="s">
        <v>790</v>
      </c>
    </row>
    <row r="11" spans="1:1024" x14ac:dyDescent="0.2">
      <c r="A11">
        <v>10</v>
      </c>
      <c r="C11" t="s">
        <v>6800</v>
      </c>
      <c r="D11" t="s">
        <v>6801</v>
      </c>
      <c r="E11">
        <v>1986</v>
      </c>
      <c r="G11" t="s">
        <v>6802</v>
      </c>
      <c r="H11" s="16" t="s">
        <v>6803</v>
      </c>
      <c r="I11" s="12" t="s">
        <v>32</v>
      </c>
      <c r="J11" t="s">
        <v>1017</v>
      </c>
      <c r="K11" t="s">
        <v>6804</v>
      </c>
      <c r="L11" t="s">
        <v>6805</v>
      </c>
      <c r="M11" t="s">
        <v>6806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D38"/>
  <sheetViews>
    <sheetView zoomScaleNormal="100" workbookViewId="0">
      <pane ySplit="1" topLeftCell="A5" activePane="bottomLeft" state="frozen"/>
      <selection pane="bottomLeft"/>
    </sheetView>
  </sheetViews>
  <sheetFormatPr baseColWidth="10" defaultColWidth="9.140625" defaultRowHeight="12.75" x14ac:dyDescent="0.2"/>
  <cols>
    <col min="1" max="1" width="3.5703125"/>
    <col min="2" max="2" width="24.5703125"/>
    <col min="3" max="3" width="42.7109375"/>
    <col min="4" max="4" width="38.7109375"/>
    <col min="5" max="1025" width="8.28515625"/>
  </cols>
  <sheetData>
    <row r="1" spans="1:4" x14ac:dyDescent="0.2">
      <c r="A1" s="3" t="s">
        <v>0</v>
      </c>
      <c r="B1" s="3" t="s">
        <v>1</v>
      </c>
      <c r="C1" s="3" t="s">
        <v>6807</v>
      </c>
      <c r="D1" s="2" t="s">
        <v>6808</v>
      </c>
    </row>
    <row r="2" spans="1:4" x14ac:dyDescent="0.2">
      <c r="A2" s="2">
        <v>1</v>
      </c>
      <c r="B2" s="2" t="s">
        <v>1710</v>
      </c>
      <c r="C2" s="2" t="s">
        <v>6809</v>
      </c>
    </row>
    <row r="3" spans="1:4" x14ac:dyDescent="0.2">
      <c r="A3" s="2">
        <v>2</v>
      </c>
      <c r="B3" s="2" t="s">
        <v>1904</v>
      </c>
      <c r="C3" s="2" t="s">
        <v>3391</v>
      </c>
    </row>
    <row r="4" spans="1:4" x14ac:dyDescent="0.2">
      <c r="A4" s="2">
        <v>3</v>
      </c>
      <c r="B4" s="2" t="s">
        <v>1245</v>
      </c>
      <c r="C4" s="2" t="s">
        <v>6810</v>
      </c>
    </row>
    <row r="5" spans="1:4" x14ac:dyDescent="0.2">
      <c r="A5" s="2">
        <v>4</v>
      </c>
      <c r="B5" s="2" t="s">
        <v>66</v>
      </c>
      <c r="C5" s="2" t="s">
        <v>6811</v>
      </c>
    </row>
    <row r="6" spans="1:4" x14ac:dyDescent="0.2">
      <c r="A6" s="2">
        <v>5</v>
      </c>
      <c r="B6" s="2" t="s">
        <v>6812</v>
      </c>
      <c r="C6" s="2" t="s">
        <v>6813</v>
      </c>
      <c r="D6" t="s">
        <v>6814</v>
      </c>
    </row>
    <row r="7" spans="1:4" x14ac:dyDescent="0.2">
      <c r="A7" s="2">
        <v>6</v>
      </c>
      <c r="B7" s="2" t="s">
        <v>2177</v>
      </c>
      <c r="C7" s="2" t="s">
        <v>6815</v>
      </c>
      <c r="D7" t="s">
        <v>6816</v>
      </c>
    </row>
    <row r="8" spans="1:4" x14ac:dyDescent="0.2">
      <c r="A8" s="2">
        <v>7</v>
      </c>
      <c r="B8" s="2" t="s">
        <v>3635</v>
      </c>
      <c r="C8" s="2" t="s">
        <v>6817</v>
      </c>
      <c r="D8" t="s">
        <v>6818</v>
      </c>
    </row>
    <row r="9" spans="1:4" ht="12.75" customHeight="1" x14ac:dyDescent="0.2">
      <c r="A9" s="2">
        <v>8</v>
      </c>
      <c r="B9" s="16" t="s">
        <v>3635</v>
      </c>
      <c r="C9" s="16" t="s">
        <v>6819</v>
      </c>
    </row>
    <row r="10" spans="1:4" x14ac:dyDescent="0.2">
      <c r="A10" s="2">
        <v>9</v>
      </c>
      <c r="B10" s="2" t="s">
        <v>1583</v>
      </c>
      <c r="C10" s="2" t="s">
        <v>6820</v>
      </c>
    </row>
    <row r="11" spans="1:4" x14ac:dyDescent="0.2">
      <c r="A11" s="2">
        <v>10</v>
      </c>
      <c r="B11" s="2" t="s">
        <v>1359</v>
      </c>
      <c r="C11" s="2" t="s">
        <v>6821</v>
      </c>
    </row>
    <row r="12" spans="1:4" x14ac:dyDescent="0.2">
      <c r="A12" s="2">
        <v>11</v>
      </c>
      <c r="B12" s="2" t="s">
        <v>6822</v>
      </c>
      <c r="C12" s="2" t="s">
        <v>6823</v>
      </c>
    </row>
    <row r="13" spans="1:4" x14ac:dyDescent="0.2">
      <c r="A13" s="2">
        <v>12</v>
      </c>
      <c r="B13" s="2" t="s">
        <v>6824</v>
      </c>
      <c r="C13" s="17">
        <v>1990</v>
      </c>
    </row>
    <row r="14" spans="1:4" x14ac:dyDescent="0.2">
      <c r="A14" s="2">
        <v>13</v>
      </c>
      <c r="B14" s="2" t="s">
        <v>1365</v>
      </c>
      <c r="C14" s="2" t="s">
        <v>6825</v>
      </c>
      <c r="D14" s="2" t="s">
        <v>6826</v>
      </c>
    </row>
    <row r="15" spans="1:4" x14ac:dyDescent="0.2">
      <c r="A15" s="2">
        <v>14</v>
      </c>
      <c r="B15" s="2" t="s">
        <v>1947</v>
      </c>
      <c r="C15" t="s">
        <v>6827</v>
      </c>
      <c r="D15" t="s">
        <v>6828</v>
      </c>
    </row>
    <row r="16" spans="1:4" x14ac:dyDescent="0.2">
      <c r="A16" s="2">
        <v>15</v>
      </c>
      <c r="B16" s="2" t="s">
        <v>6829</v>
      </c>
      <c r="C16" s="2" t="s">
        <v>6830</v>
      </c>
      <c r="D16" t="s">
        <v>6831</v>
      </c>
    </row>
    <row r="17" spans="1:4" x14ac:dyDescent="0.2">
      <c r="A17" s="2">
        <v>16</v>
      </c>
      <c r="B17" s="2" t="s">
        <v>1760</v>
      </c>
      <c r="C17" s="2" t="s">
        <v>6832</v>
      </c>
    </row>
    <row r="18" spans="1:4" x14ac:dyDescent="0.2">
      <c r="A18" s="2">
        <v>17</v>
      </c>
      <c r="B18" s="2" t="s">
        <v>1196</v>
      </c>
      <c r="C18" t="s">
        <v>6833</v>
      </c>
      <c r="D18" s="2" t="s">
        <v>6834</v>
      </c>
    </row>
    <row r="19" spans="1:4" x14ac:dyDescent="0.2">
      <c r="A19" s="2">
        <v>18</v>
      </c>
      <c r="B19" s="2" t="s">
        <v>1207</v>
      </c>
      <c r="C19" t="s">
        <v>6835</v>
      </c>
      <c r="D19" t="s">
        <v>6836</v>
      </c>
    </row>
    <row r="20" spans="1:4" x14ac:dyDescent="0.2">
      <c r="A20" s="2">
        <v>19</v>
      </c>
      <c r="B20" s="2" t="s">
        <v>1150</v>
      </c>
      <c r="C20" s="2" t="s">
        <v>6837</v>
      </c>
    </row>
    <row r="21" spans="1:4" x14ac:dyDescent="0.2">
      <c r="A21" s="2">
        <v>20</v>
      </c>
      <c r="B21" s="2" t="s">
        <v>2370</v>
      </c>
      <c r="C21" s="2" t="s">
        <v>6838</v>
      </c>
    </row>
    <row r="22" spans="1:4" x14ac:dyDescent="0.2">
      <c r="A22" s="2">
        <v>21</v>
      </c>
      <c r="B22" s="2" t="s">
        <v>1224</v>
      </c>
      <c r="C22" s="2" t="s">
        <v>6839</v>
      </c>
      <c r="D22" s="2"/>
    </row>
    <row r="23" spans="1:4" x14ac:dyDescent="0.2">
      <c r="A23" s="2">
        <v>22</v>
      </c>
      <c r="B23" s="2" t="s">
        <v>6840</v>
      </c>
      <c r="C23" t="s">
        <v>6841</v>
      </c>
    </row>
    <row r="24" spans="1:4" x14ac:dyDescent="0.2">
      <c r="A24" s="2">
        <v>23</v>
      </c>
      <c r="B24" s="2" t="s">
        <v>4871</v>
      </c>
      <c r="C24" s="2" t="s">
        <v>6842</v>
      </c>
      <c r="D24" s="2" t="s">
        <v>6843</v>
      </c>
    </row>
    <row r="25" spans="1:4" x14ac:dyDescent="0.2">
      <c r="A25" s="2">
        <v>24</v>
      </c>
      <c r="B25" s="2" t="s">
        <v>6844</v>
      </c>
      <c r="C25" s="2" t="s">
        <v>6845</v>
      </c>
      <c r="D25" t="s">
        <v>6846</v>
      </c>
    </row>
    <row r="26" spans="1:4" x14ac:dyDescent="0.2">
      <c r="A26" s="2">
        <v>25</v>
      </c>
      <c r="B26" s="2" t="s">
        <v>1591</v>
      </c>
      <c r="C26" s="2" t="s">
        <v>6847</v>
      </c>
      <c r="D26" s="2" t="s">
        <v>6848</v>
      </c>
    </row>
    <row r="27" spans="1:4" x14ac:dyDescent="0.2">
      <c r="A27" s="2">
        <v>26</v>
      </c>
      <c r="B27" s="2" t="s">
        <v>1331</v>
      </c>
      <c r="C27" s="2" t="s">
        <v>6849</v>
      </c>
    </row>
    <row r="28" spans="1:4" x14ac:dyDescent="0.2">
      <c r="A28" s="2">
        <v>27</v>
      </c>
      <c r="B28" s="2" t="s">
        <v>337</v>
      </c>
      <c r="C28" s="2" t="s">
        <v>6850</v>
      </c>
    </row>
    <row r="29" spans="1:4" x14ac:dyDescent="0.2">
      <c r="A29" s="2">
        <v>28</v>
      </c>
      <c r="B29" s="2" t="s">
        <v>337</v>
      </c>
      <c r="C29" s="2" t="s">
        <v>6851</v>
      </c>
    </row>
    <row r="30" spans="1:4" x14ac:dyDescent="0.2">
      <c r="A30" s="2">
        <v>29</v>
      </c>
      <c r="B30" s="2" t="s">
        <v>5728</v>
      </c>
      <c r="C30" s="2" t="s">
        <v>6852</v>
      </c>
      <c r="D30" s="2" t="s">
        <v>6853</v>
      </c>
    </row>
    <row r="31" spans="1:4" x14ac:dyDescent="0.2">
      <c r="A31" s="2">
        <v>30</v>
      </c>
      <c r="B31" s="2" t="s">
        <v>1890</v>
      </c>
      <c r="C31" s="2" t="s">
        <v>6854</v>
      </c>
      <c r="D31" s="2" t="s">
        <v>6855</v>
      </c>
    </row>
    <row r="32" spans="1:4" x14ac:dyDescent="0.2">
      <c r="A32" s="2">
        <v>31</v>
      </c>
      <c r="B32" s="2" t="s">
        <v>2438</v>
      </c>
      <c r="C32" s="2" t="s">
        <v>6856</v>
      </c>
      <c r="D32" s="2" t="s">
        <v>6857</v>
      </c>
    </row>
    <row r="33" spans="1:4" x14ac:dyDescent="0.2">
      <c r="A33" s="2">
        <v>32</v>
      </c>
      <c r="B33" s="2" t="s">
        <v>488</v>
      </c>
      <c r="C33" s="2" t="s">
        <v>6858</v>
      </c>
      <c r="D33" s="2"/>
    </row>
    <row r="34" spans="1:4" x14ac:dyDescent="0.2">
      <c r="A34" s="2">
        <v>33</v>
      </c>
      <c r="B34" s="2" t="s">
        <v>527</v>
      </c>
      <c r="C34" s="2" t="s">
        <v>6859</v>
      </c>
      <c r="D34" s="2" t="s">
        <v>6860</v>
      </c>
    </row>
    <row r="35" spans="1:4" x14ac:dyDescent="0.2">
      <c r="A35" s="2">
        <v>34</v>
      </c>
      <c r="B35" s="16" t="s">
        <v>6037</v>
      </c>
      <c r="C35" t="s">
        <v>6861</v>
      </c>
    </row>
    <row r="36" spans="1:4" x14ac:dyDescent="0.2">
      <c r="A36" s="2">
        <v>35</v>
      </c>
      <c r="B36" s="2" t="s">
        <v>2463</v>
      </c>
      <c r="C36" s="2" t="s">
        <v>6862</v>
      </c>
      <c r="D36" s="2"/>
    </row>
    <row r="37" spans="1:4" x14ac:dyDescent="0.2">
      <c r="A37" s="2">
        <v>36</v>
      </c>
      <c r="B37" s="2" t="s">
        <v>4899</v>
      </c>
      <c r="C37" s="2" t="s">
        <v>6863</v>
      </c>
      <c r="D37" s="2"/>
    </row>
    <row r="38" spans="1:4" x14ac:dyDescent="0.2">
      <c r="A38">
        <v>37</v>
      </c>
      <c r="B38" s="2" t="s">
        <v>1177</v>
      </c>
      <c r="C38" t="s">
        <v>6864</v>
      </c>
      <c r="D38" t="s">
        <v>6865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Q31"/>
  <sheetViews>
    <sheetView topLeftCell="B1" zoomScaleNormal="100" workbookViewId="0">
      <pane ySplit="1" topLeftCell="A2" activePane="bottomLeft" state="frozen"/>
      <selection activeCell="B1" sqref="B1"/>
      <selection pane="bottomLeft" activeCell="D13" sqref="D13"/>
    </sheetView>
  </sheetViews>
  <sheetFormatPr baseColWidth="10" defaultColWidth="9.140625" defaultRowHeight="12.75" x14ac:dyDescent="0.2"/>
  <cols>
    <col min="1" max="1" width="0" hidden="1"/>
    <col min="2" max="2" width="3.5703125"/>
    <col min="3" max="3" width="18.42578125"/>
    <col min="4" max="4" width="30.5703125"/>
    <col min="5" max="5" width="8.7109375"/>
    <col min="6" max="6" width="12.5703125"/>
    <col min="7" max="7" width="16.140625"/>
    <col min="8" max="8" width="12.28515625"/>
    <col min="9" max="10" width="8.28515625"/>
    <col min="11" max="11" width="23.85546875"/>
    <col min="12" max="12" width="8.28515625"/>
    <col min="13" max="13" width="17"/>
    <col min="14" max="14" width="12.7109375"/>
    <col min="15" max="15" width="12.28515625"/>
    <col min="16" max="1025" width="8.28515625"/>
  </cols>
  <sheetData>
    <row r="1" spans="1:17" s="12" customFormat="1" ht="15" x14ac:dyDescent="0.25">
      <c r="A1" s="8" t="s">
        <v>0</v>
      </c>
      <c r="B1" s="4" t="s">
        <v>6866</v>
      </c>
      <c r="C1" s="4" t="s">
        <v>1</v>
      </c>
      <c r="D1" s="3" t="s">
        <v>2</v>
      </c>
      <c r="E1" s="3" t="s">
        <v>3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4</v>
      </c>
      <c r="K1" s="9" t="s">
        <v>9</v>
      </c>
      <c r="L1" s="9" t="s">
        <v>10</v>
      </c>
      <c r="M1" s="8" t="s">
        <v>11</v>
      </c>
      <c r="N1" s="10" t="s">
        <v>12</v>
      </c>
      <c r="O1" s="10"/>
      <c r="P1" s="10"/>
      <c r="Q1" s="11"/>
    </row>
    <row r="2" spans="1:17" x14ac:dyDescent="0.2">
      <c r="A2">
        <v>4</v>
      </c>
      <c r="B2">
        <v>1</v>
      </c>
      <c r="C2" t="s">
        <v>892</v>
      </c>
      <c r="D2" t="s">
        <v>893</v>
      </c>
      <c r="E2" s="17">
        <v>1986</v>
      </c>
      <c r="F2" t="s">
        <v>184</v>
      </c>
      <c r="G2" t="s">
        <v>894</v>
      </c>
      <c r="H2" t="s">
        <v>194</v>
      </c>
      <c r="I2" t="s">
        <v>18</v>
      </c>
      <c r="K2" t="s">
        <v>33</v>
      </c>
      <c r="L2" t="s">
        <v>20</v>
      </c>
      <c r="M2" t="s">
        <v>895</v>
      </c>
    </row>
    <row r="3" spans="1:17" x14ac:dyDescent="0.2">
      <c r="A3">
        <v>6</v>
      </c>
      <c r="B3">
        <v>2</v>
      </c>
      <c r="C3" t="s">
        <v>2303</v>
      </c>
      <c r="D3" t="s">
        <v>2303</v>
      </c>
      <c r="E3" s="17">
        <v>1974</v>
      </c>
      <c r="F3" t="s">
        <v>2014</v>
      </c>
      <c r="G3" t="s">
        <v>6867</v>
      </c>
      <c r="H3" t="s">
        <v>202</v>
      </c>
      <c r="I3" t="s">
        <v>18</v>
      </c>
      <c r="K3" t="s">
        <v>129</v>
      </c>
      <c r="L3" t="s">
        <v>20</v>
      </c>
      <c r="M3" t="s">
        <v>6868</v>
      </c>
    </row>
    <row r="4" spans="1:17" x14ac:dyDescent="0.2">
      <c r="A4">
        <v>14</v>
      </c>
      <c r="B4">
        <v>3</v>
      </c>
      <c r="C4" t="s">
        <v>39</v>
      </c>
      <c r="D4" t="s">
        <v>3396</v>
      </c>
      <c r="E4" s="17">
        <v>1976</v>
      </c>
      <c r="F4" t="s">
        <v>41</v>
      </c>
      <c r="G4" t="s">
        <v>3397</v>
      </c>
      <c r="H4" t="s">
        <v>64</v>
      </c>
      <c r="I4" t="s">
        <v>18</v>
      </c>
      <c r="K4" t="s">
        <v>6869</v>
      </c>
      <c r="L4" t="s">
        <v>20</v>
      </c>
      <c r="M4" t="s">
        <v>3398</v>
      </c>
    </row>
    <row r="5" spans="1:17" ht="38.25" x14ac:dyDescent="0.2">
      <c r="A5">
        <v>46</v>
      </c>
      <c r="B5">
        <v>4</v>
      </c>
      <c r="C5" t="s">
        <v>599</v>
      </c>
      <c r="D5" t="s">
        <v>6870</v>
      </c>
      <c r="E5" s="17">
        <v>1970</v>
      </c>
      <c r="F5" t="s">
        <v>601</v>
      </c>
      <c r="G5" t="s">
        <v>6871</v>
      </c>
      <c r="H5" t="s">
        <v>6872</v>
      </c>
      <c r="I5" t="s">
        <v>18</v>
      </c>
      <c r="K5" s="16" t="s">
        <v>6873</v>
      </c>
      <c r="L5" t="s">
        <v>20</v>
      </c>
      <c r="M5" t="s">
        <v>3162</v>
      </c>
    </row>
    <row r="6" spans="1:17" x14ac:dyDescent="0.2">
      <c r="A6">
        <v>58</v>
      </c>
      <c r="B6">
        <v>5</v>
      </c>
      <c r="C6" t="s">
        <v>131</v>
      </c>
      <c r="D6" t="s">
        <v>6874</v>
      </c>
      <c r="E6" s="17">
        <v>1984</v>
      </c>
      <c r="F6" t="s">
        <v>133</v>
      </c>
      <c r="G6" t="s">
        <v>6875</v>
      </c>
      <c r="H6" t="s">
        <v>17</v>
      </c>
      <c r="I6" t="s">
        <v>18</v>
      </c>
      <c r="K6" t="s">
        <v>58</v>
      </c>
      <c r="L6" t="s">
        <v>6876</v>
      </c>
      <c r="M6" t="s">
        <v>6877</v>
      </c>
    </row>
    <row r="7" spans="1:17" x14ac:dyDescent="0.2">
      <c r="A7">
        <v>60</v>
      </c>
      <c r="B7">
        <v>6</v>
      </c>
      <c r="C7" t="s">
        <v>488</v>
      </c>
      <c r="D7" t="s">
        <v>6878</v>
      </c>
      <c r="E7" s="17" t="s">
        <v>6879</v>
      </c>
      <c r="F7" t="s">
        <v>490</v>
      </c>
      <c r="G7" t="s">
        <v>6880</v>
      </c>
      <c r="H7" t="s">
        <v>64</v>
      </c>
      <c r="I7" t="s">
        <v>18</v>
      </c>
      <c r="K7" t="s">
        <v>58</v>
      </c>
      <c r="L7" t="s">
        <v>20</v>
      </c>
      <c r="M7" t="s">
        <v>4734</v>
      </c>
    </row>
    <row r="8" spans="1:17" x14ac:dyDescent="0.2">
      <c r="A8">
        <v>63</v>
      </c>
      <c r="B8">
        <v>7</v>
      </c>
      <c r="C8" t="s">
        <v>488</v>
      </c>
      <c r="D8" t="s">
        <v>6881</v>
      </c>
      <c r="E8" s="17" t="s">
        <v>6879</v>
      </c>
      <c r="F8" t="s">
        <v>490</v>
      </c>
      <c r="G8" t="s">
        <v>6882</v>
      </c>
      <c r="H8" t="s">
        <v>6883</v>
      </c>
      <c r="I8" t="s">
        <v>18</v>
      </c>
      <c r="K8" t="s">
        <v>58</v>
      </c>
      <c r="L8" t="s">
        <v>20</v>
      </c>
      <c r="M8" t="s">
        <v>3021</v>
      </c>
    </row>
    <row r="9" spans="1:17" x14ac:dyDescent="0.2">
      <c r="A9">
        <v>65</v>
      </c>
      <c r="B9">
        <v>8</v>
      </c>
      <c r="C9" t="s">
        <v>488</v>
      </c>
      <c r="D9" t="s">
        <v>6884</v>
      </c>
      <c r="E9" s="17" t="s">
        <v>6233</v>
      </c>
      <c r="F9" t="s">
        <v>490</v>
      </c>
      <c r="G9" t="s">
        <v>6885</v>
      </c>
      <c r="H9" t="s">
        <v>64</v>
      </c>
      <c r="I9" t="s">
        <v>18</v>
      </c>
      <c r="K9" t="s">
        <v>3023</v>
      </c>
      <c r="L9" t="s">
        <v>20</v>
      </c>
      <c r="M9" t="s">
        <v>3024</v>
      </c>
    </row>
    <row r="10" spans="1:17" x14ac:dyDescent="0.2">
      <c r="A10">
        <v>66</v>
      </c>
      <c r="B10">
        <v>9</v>
      </c>
      <c r="C10" t="s">
        <v>3440</v>
      </c>
      <c r="D10" t="s">
        <v>6886</v>
      </c>
      <c r="E10" s="17">
        <v>1978</v>
      </c>
      <c r="F10" t="s">
        <v>490</v>
      </c>
      <c r="G10" t="s">
        <v>6887</v>
      </c>
      <c r="H10" t="s">
        <v>64</v>
      </c>
      <c r="I10" t="s">
        <v>18</v>
      </c>
      <c r="K10" t="s">
        <v>6888</v>
      </c>
      <c r="L10" t="s">
        <v>20</v>
      </c>
      <c r="M10" t="s">
        <v>6889</v>
      </c>
    </row>
    <row r="11" spans="1:17" x14ac:dyDescent="0.2">
      <c r="A11">
        <v>71</v>
      </c>
      <c r="B11">
        <v>10</v>
      </c>
      <c r="C11" t="s">
        <v>488</v>
      </c>
      <c r="D11" t="s">
        <v>6890</v>
      </c>
      <c r="E11" s="17">
        <v>1983</v>
      </c>
      <c r="F11" t="s">
        <v>490</v>
      </c>
      <c r="G11" t="s">
        <v>5626</v>
      </c>
      <c r="H11" t="s">
        <v>64</v>
      </c>
      <c r="I11" t="s">
        <v>18</v>
      </c>
      <c r="K11" t="s">
        <v>6891</v>
      </c>
      <c r="L11" t="s">
        <v>20</v>
      </c>
      <c r="M11" t="s">
        <v>6892</v>
      </c>
    </row>
    <row r="12" spans="1:17" x14ac:dyDescent="0.2">
      <c r="A12">
        <v>93</v>
      </c>
      <c r="B12">
        <v>11</v>
      </c>
      <c r="C12" t="s">
        <v>206</v>
      </c>
      <c r="D12" t="s">
        <v>6893</v>
      </c>
      <c r="E12" s="17">
        <v>1985</v>
      </c>
      <c r="F12" t="s">
        <v>208</v>
      </c>
      <c r="G12" t="s">
        <v>6894</v>
      </c>
      <c r="H12" t="s">
        <v>17</v>
      </c>
      <c r="I12" t="s">
        <v>18</v>
      </c>
      <c r="K12" t="s">
        <v>6895</v>
      </c>
      <c r="L12" t="s">
        <v>20</v>
      </c>
      <c r="M12" t="s">
        <v>6896</v>
      </c>
    </row>
    <row r="13" spans="1:17" x14ac:dyDescent="0.2">
      <c r="A13">
        <v>97</v>
      </c>
      <c r="B13">
        <v>12</v>
      </c>
      <c r="C13" t="s">
        <v>1717</v>
      </c>
      <c r="D13" t="s">
        <v>6897</v>
      </c>
      <c r="E13" s="17">
        <v>1977</v>
      </c>
      <c r="F13" t="s">
        <v>6898</v>
      </c>
      <c r="G13" t="s">
        <v>6899</v>
      </c>
      <c r="H13" t="s">
        <v>17</v>
      </c>
      <c r="I13" t="s">
        <v>18</v>
      </c>
      <c r="K13" t="s">
        <v>6900</v>
      </c>
      <c r="L13" t="s">
        <v>20</v>
      </c>
      <c r="M13" t="s">
        <v>6901</v>
      </c>
    </row>
    <row r="14" spans="1:17" ht="38.25" x14ac:dyDescent="0.2">
      <c r="A14">
        <v>103</v>
      </c>
      <c r="B14">
        <v>13</v>
      </c>
      <c r="C14" s="19" t="s">
        <v>6157</v>
      </c>
      <c r="D14" s="19" t="s">
        <v>6484</v>
      </c>
      <c r="E14" s="255">
        <v>1987</v>
      </c>
      <c r="F14" s="19" t="s">
        <v>291</v>
      </c>
      <c r="G14" t="s">
        <v>6485</v>
      </c>
      <c r="H14" t="s">
        <v>2928</v>
      </c>
      <c r="I14" s="19" t="s">
        <v>18</v>
      </c>
      <c r="J14" s="19"/>
      <c r="K14" s="19" t="s">
        <v>6486</v>
      </c>
      <c r="L14" s="19" t="s">
        <v>20</v>
      </c>
      <c r="M14" t="s">
        <v>6487</v>
      </c>
      <c r="N14" t="s">
        <v>6488</v>
      </c>
    </row>
    <row r="15" spans="1:17" x14ac:dyDescent="0.2">
      <c r="A15">
        <v>107</v>
      </c>
      <c r="B15">
        <v>14</v>
      </c>
      <c r="C15" t="s">
        <v>1606</v>
      </c>
      <c r="D15" t="s">
        <v>6902</v>
      </c>
      <c r="E15" s="17">
        <v>1985</v>
      </c>
      <c r="F15" t="s">
        <v>6334</v>
      </c>
      <c r="G15" t="s">
        <v>6903</v>
      </c>
      <c r="H15" t="s">
        <v>163</v>
      </c>
      <c r="I15" t="s">
        <v>18</v>
      </c>
      <c r="K15" t="s">
        <v>214</v>
      </c>
      <c r="L15" t="s">
        <v>20</v>
      </c>
      <c r="M15" t="s">
        <v>6904</v>
      </c>
    </row>
    <row r="16" spans="1:17" x14ac:dyDescent="0.2">
      <c r="A16">
        <v>114</v>
      </c>
      <c r="B16">
        <v>15</v>
      </c>
      <c r="C16" t="s">
        <v>5713</v>
      </c>
      <c r="D16" t="s">
        <v>6905</v>
      </c>
      <c r="E16" s="17">
        <v>1980</v>
      </c>
      <c r="F16" t="s">
        <v>30</v>
      </c>
      <c r="G16" t="s">
        <v>6906</v>
      </c>
      <c r="H16" t="s">
        <v>32</v>
      </c>
      <c r="I16" t="s">
        <v>18</v>
      </c>
      <c r="K16" t="s">
        <v>129</v>
      </c>
      <c r="L16" t="s">
        <v>20</v>
      </c>
      <c r="M16" t="s">
        <v>6907</v>
      </c>
      <c r="N16" t="s">
        <v>6908</v>
      </c>
      <c r="O16" t="s">
        <v>6909</v>
      </c>
    </row>
    <row r="17" spans="1:13" x14ac:dyDescent="0.2">
      <c r="A17">
        <v>123</v>
      </c>
      <c r="B17">
        <v>16</v>
      </c>
      <c r="C17" t="s">
        <v>2370</v>
      </c>
      <c r="D17" t="s">
        <v>6910</v>
      </c>
      <c r="E17" s="17">
        <v>1973</v>
      </c>
      <c r="F17" t="s">
        <v>357</v>
      </c>
      <c r="G17" t="s">
        <v>6911</v>
      </c>
      <c r="H17" t="s">
        <v>17</v>
      </c>
      <c r="I17" t="s">
        <v>18</v>
      </c>
      <c r="K17" t="s">
        <v>6184</v>
      </c>
      <c r="L17" t="s">
        <v>20</v>
      </c>
      <c r="M17" t="s">
        <v>6912</v>
      </c>
    </row>
    <row r="18" spans="1:13" x14ac:dyDescent="0.2">
      <c r="A18">
        <v>125</v>
      </c>
      <c r="B18">
        <v>17</v>
      </c>
      <c r="C18" t="s">
        <v>2370</v>
      </c>
      <c r="D18" t="s">
        <v>6913</v>
      </c>
      <c r="E18" s="17">
        <v>1976</v>
      </c>
      <c r="F18" t="s">
        <v>357</v>
      </c>
      <c r="G18" t="s">
        <v>6914</v>
      </c>
      <c r="H18" t="s">
        <v>64</v>
      </c>
      <c r="I18" t="s">
        <v>18</v>
      </c>
      <c r="K18" t="s">
        <v>6254</v>
      </c>
      <c r="L18" t="s">
        <v>20</v>
      </c>
      <c r="M18" t="s">
        <v>5583</v>
      </c>
    </row>
    <row r="19" spans="1:13" x14ac:dyDescent="0.2">
      <c r="A19">
        <v>131</v>
      </c>
      <c r="B19">
        <v>18</v>
      </c>
      <c r="C19" t="s">
        <v>286</v>
      </c>
      <c r="D19" t="s">
        <v>6915</v>
      </c>
      <c r="E19" s="17">
        <v>1974</v>
      </c>
      <c r="F19" t="s">
        <v>513</v>
      </c>
      <c r="G19" t="s">
        <v>6916</v>
      </c>
      <c r="H19" t="s">
        <v>64</v>
      </c>
      <c r="I19" t="s">
        <v>18</v>
      </c>
      <c r="K19" t="s">
        <v>129</v>
      </c>
      <c r="L19" t="s">
        <v>20</v>
      </c>
      <c r="M19" t="s">
        <v>6917</v>
      </c>
    </row>
    <row r="20" spans="1:13" x14ac:dyDescent="0.2">
      <c r="A20">
        <v>139</v>
      </c>
      <c r="B20">
        <v>19</v>
      </c>
      <c r="C20" t="s">
        <v>317</v>
      </c>
      <c r="D20" t="s">
        <v>6918</v>
      </c>
      <c r="E20" s="17">
        <v>1988</v>
      </c>
      <c r="F20" t="s">
        <v>145</v>
      </c>
      <c r="G20" t="s">
        <v>6919</v>
      </c>
      <c r="H20" t="s">
        <v>32</v>
      </c>
      <c r="I20" t="s">
        <v>18</v>
      </c>
      <c r="K20" t="s">
        <v>6920</v>
      </c>
      <c r="L20" t="s">
        <v>20</v>
      </c>
      <c r="M20" t="s">
        <v>6921</v>
      </c>
    </row>
    <row r="21" spans="1:13" x14ac:dyDescent="0.2">
      <c r="A21">
        <v>140</v>
      </c>
      <c r="B21">
        <v>20</v>
      </c>
      <c r="C21" t="s">
        <v>317</v>
      </c>
      <c r="D21" t="s">
        <v>6922</v>
      </c>
      <c r="E21" s="17">
        <v>1987</v>
      </c>
      <c r="F21" t="s">
        <v>145</v>
      </c>
      <c r="G21" t="s">
        <v>6923</v>
      </c>
      <c r="H21" t="s">
        <v>32</v>
      </c>
      <c r="I21" t="s">
        <v>18</v>
      </c>
      <c r="K21" t="s">
        <v>6336</v>
      </c>
      <c r="L21" t="s">
        <v>20</v>
      </c>
      <c r="M21" t="s">
        <v>6924</v>
      </c>
    </row>
    <row r="22" spans="1:13" x14ac:dyDescent="0.2">
      <c r="A22">
        <v>163</v>
      </c>
      <c r="B22">
        <v>21</v>
      </c>
      <c r="C22" t="s">
        <v>369</v>
      </c>
      <c r="D22" t="s">
        <v>6925</v>
      </c>
      <c r="E22" s="17">
        <v>1976</v>
      </c>
      <c r="F22" t="s">
        <v>30</v>
      </c>
      <c r="G22" t="s">
        <v>6926</v>
      </c>
      <c r="H22" t="s">
        <v>32</v>
      </c>
      <c r="I22" t="s">
        <v>18</v>
      </c>
      <c r="K22" t="s">
        <v>129</v>
      </c>
      <c r="L22" t="s">
        <v>20</v>
      </c>
      <c r="M22" t="s">
        <v>6927</v>
      </c>
    </row>
    <row r="23" spans="1:13" x14ac:dyDescent="0.2">
      <c r="A23">
        <v>164</v>
      </c>
      <c r="B23">
        <v>22</v>
      </c>
      <c r="C23" t="s">
        <v>369</v>
      </c>
      <c r="D23" t="s">
        <v>4121</v>
      </c>
      <c r="E23" s="17">
        <v>1978</v>
      </c>
      <c r="F23" t="s">
        <v>30</v>
      </c>
      <c r="G23" t="s">
        <v>4122</v>
      </c>
      <c r="H23" t="s">
        <v>32</v>
      </c>
      <c r="I23" t="s">
        <v>18</v>
      </c>
      <c r="K23" t="s">
        <v>6928</v>
      </c>
      <c r="L23" t="s">
        <v>20</v>
      </c>
      <c r="M23" t="s">
        <v>6929</v>
      </c>
    </row>
    <row r="24" spans="1:13" x14ac:dyDescent="0.2">
      <c r="A24">
        <v>168</v>
      </c>
      <c r="B24">
        <v>23</v>
      </c>
      <c r="C24" t="s">
        <v>369</v>
      </c>
      <c r="D24" t="s">
        <v>6930</v>
      </c>
      <c r="E24" s="17">
        <v>1970</v>
      </c>
      <c r="F24" t="s">
        <v>30</v>
      </c>
      <c r="G24" t="s">
        <v>6931</v>
      </c>
      <c r="H24" t="s">
        <v>32</v>
      </c>
      <c r="I24" t="s">
        <v>18</v>
      </c>
      <c r="K24" t="s">
        <v>58</v>
      </c>
      <c r="L24" t="s">
        <v>20</v>
      </c>
      <c r="M24" t="s">
        <v>6932</v>
      </c>
    </row>
    <row r="25" spans="1:13" x14ac:dyDescent="0.2">
      <c r="A25">
        <v>169</v>
      </c>
      <c r="B25">
        <v>24</v>
      </c>
      <c r="C25" t="s">
        <v>369</v>
      </c>
      <c r="D25" t="s">
        <v>6933</v>
      </c>
      <c r="E25" s="17">
        <v>1969</v>
      </c>
      <c r="F25" t="s">
        <v>30</v>
      </c>
      <c r="G25" t="s">
        <v>6934</v>
      </c>
      <c r="H25" t="s">
        <v>32</v>
      </c>
      <c r="I25" t="s">
        <v>18</v>
      </c>
      <c r="K25" t="s">
        <v>58</v>
      </c>
      <c r="L25" t="s">
        <v>20</v>
      </c>
      <c r="M25" t="s">
        <v>6935</v>
      </c>
    </row>
    <row r="26" spans="1:13" x14ac:dyDescent="0.2">
      <c r="A26">
        <v>171</v>
      </c>
      <c r="B26">
        <v>25</v>
      </c>
      <c r="C26" t="s">
        <v>369</v>
      </c>
      <c r="D26" t="s">
        <v>6936</v>
      </c>
      <c r="E26" s="17">
        <v>1976</v>
      </c>
      <c r="F26" t="s">
        <v>30</v>
      </c>
      <c r="G26" t="s">
        <v>6937</v>
      </c>
      <c r="H26" t="s">
        <v>32</v>
      </c>
      <c r="I26" t="s">
        <v>18</v>
      </c>
      <c r="K26" t="s">
        <v>6244</v>
      </c>
      <c r="L26" t="s">
        <v>20</v>
      </c>
      <c r="M26" t="s">
        <v>6938</v>
      </c>
    </row>
    <row r="27" spans="1:13" x14ac:dyDescent="0.2">
      <c r="A27">
        <v>177</v>
      </c>
      <c r="B27">
        <v>26</v>
      </c>
      <c r="C27" t="s">
        <v>391</v>
      </c>
      <c r="D27" t="s">
        <v>6939</v>
      </c>
      <c r="E27" s="17">
        <v>1980</v>
      </c>
      <c r="F27" t="s">
        <v>55</v>
      </c>
      <c r="G27" t="s">
        <v>6940</v>
      </c>
      <c r="H27" t="s">
        <v>64</v>
      </c>
      <c r="I27" t="s">
        <v>18</v>
      </c>
      <c r="K27" t="s">
        <v>58</v>
      </c>
      <c r="L27" t="s">
        <v>20</v>
      </c>
      <c r="M27" t="s">
        <v>6941</v>
      </c>
    </row>
    <row r="28" spans="1:13" x14ac:dyDescent="0.2">
      <c r="A28">
        <v>178</v>
      </c>
      <c r="B28">
        <v>27</v>
      </c>
      <c r="C28" t="s">
        <v>391</v>
      </c>
      <c r="D28" t="s">
        <v>6942</v>
      </c>
      <c r="E28" s="17">
        <v>1981</v>
      </c>
      <c r="F28" t="s">
        <v>55</v>
      </c>
      <c r="G28" t="s">
        <v>6943</v>
      </c>
      <c r="H28" t="s">
        <v>64</v>
      </c>
      <c r="I28" t="s">
        <v>18</v>
      </c>
      <c r="K28" t="s">
        <v>534</v>
      </c>
      <c r="L28" t="s">
        <v>20</v>
      </c>
      <c r="M28" t="s">
        <v>6944</v>
      </c>
    </row>
    <row r="29" spans="1:13" x14ac:dyDescent="0.2">
      <c r="A29">
        <v>201</v>
      </c>
      <c r="B29">
        <v>28</v>
      </c>
      <c r="C29" t="s">
        <v>2988</v>
      </c>
      <c r="D29" t="s">
        <v>6945</v>
      </c>
      <c r="E29" s="17">
        <v>1991</v>
      </c>
      <c r="F29" t="s">
        <v>471</v>
      </c>
      <c r="G29" t="s">
        <v>6946</v>
      </c>
      <c r="H29" t="s">
        <v>64</v>
      </c>
      <c r="I29" t="s">
        <v>18</v>
      </c>
      <c r="K29" t="s">
        <v>6947</v>
      </c>
      <c r="L29" t="s">
        <v>20</v>
      </c>
      <c r="M29" t="s">
        <v>6948</v>
      </c>
    </row>
    <row r="30" spans="1:13" x14ac:dyDescent="0.2">
      <c r="A30">
        <v>204</v>
      </c>
      <c r="B30">
        <v>29</v>
      </c>
      <c r="C30" t="s">
        <v>805</v>
      </c>
      <c r="D30" t="s">
        <v>3730</v>
      </c>
      <c r="E30" s="17">
        <v>1973</v>
      </c>
      <c r="F30" t="s">
        <v>6949</v>
      </c>
      <c r="G30" t="s">
        <v>6950</v>
      </c>
      <c r="H30" t="s">
        <v>64</v>
      </c>
      <c r="I30" t="s">
        <v>18</v>
      </c>
      <c r="K30" t="s">
        <v>6951</v>
      </c>
      <c r="L30" t="s">
        <v>20</v>
      </c>
      <c r="M30" t="s">
        <v>6952</v>
      </c>
    </row>
    <row r="31" spans="1:13" x14ac:dyDescent="0.2">
      <c r="A31">
        <v>205</v>
      </c>
      <c r="B31">
        <v>30</v>
      </c>
      <c r="C31" t="s">
        <v>6953</v>
      </c>
      <c r="D31" t="s">
        <v>934</v>
      </c>
      <c r="E31" s="17">
        <v>1990</v>
      </c>
      <c r="F31" t="s">
        <v>935</v>
      </c>
      <c r="G31" t="s">
        <v>936</v>
      </c>
      <c r="H31" t="s">
        <v>123</v>
      </c>
      <c r="I31" t="s">
        <v>18</v>
      </c>
      <c r="K31" t="s">
        <v>937</v>
      </c>
      <c r="L31" t="s">
        <v>20</v>
      </c>
      <c r="M31" t="s">
        <v>938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P6"/>
  <sheetViews>
    <sheetView zoomScaleNormal="100" workbookViewId="0">
      <pane ySplit="1" topLeftCell="A2" activePane="bottomLeft" state="frozen"/>
      <selection pane="bottomLeft" activeCell="J9" sqref="J9"/>
    </sheetView>
  </sheetViews>
  <sheetFormatPr baseColWidth="10" defaultColWidth="9.140625" defaultRowHeight="12.75" x14ac:dyDescent="0.2"/>
  <cols>
    <col min="1" max="1" width="6.140625"/>
    <col min="2" max="2" width="11"/>
    <col min="3" max="3" width="26.85546875"/>
    <col min="4" max="4" width="6.140625"/>
    <col min="5" max="5" width="14"/>
    <col min="6" max="6" width="16.140625"/>
    <col min="7" max="7" width="8.5703125"/>
    <col min="8" max="9" width="8.28515625"/>
    <col min="10" max="10" width="61.28515625"/>
    <col min="11" max="11" width="28.5703125"/>
    <col min="12" max="12" width="62"/>
    <col min="13" max="13" width="40.140625"/>
    <col min="14" max="1025" width="8.28515625"/>
  </cols>
  <sheetData>
    <row r="1" spans="1:16" s="12" customFormat="1" ht="1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6</v>
      </c>
      <c r="G1" s="3" t="s">
        <v>555</v>
      </c>
      <c r="H1" s="3" t="s">
        <v>8</v>
      </c>
      <c r="I1" s="3" t="s">
        <v>4</v>
      </c>
      <c r="J1" s="3" t="s">
        <v>9</v>
      </c>
      <c r="K1" s="3" t="s">
        <v>10</v>
      </c>
      <c r="L1" s="3" t="s">
        <v>556</v>
      </c>
      <c r="M1" s="10"/>
      <c r="N1" s="10"/>
      <c r="O1" s="10"/>
      <c r="P1" s="11"/>
    </row>
    <row r="2" spans="1:16" x14ac:dyDescent="0.2">
      <c r="A2">
        <v>37</v>
      </c>
      <c r="B2" t="s">
        <v>317</v>
      </c>
      <c r="C2" t="s">
        <v>6525</v>
      </c>
      <c r="D2">
        <v>2001</v>
      </c>
      <c r="E2" t="s">
        <v>145</v>
      </c>
      <c r="F2" t="s">
        <v>6526</v>
      </c>
      <c r="G2" t="s">
        <v>17</v>
      </c>
      <c r="H2" t="s">
        <v>579</v>
      </c>
      <c r="J2" t="s">
        <v>6527</v>
      </c>
      <c r="L2" t="s">
        <v>6528</v>
      </c>
    </row>
    <row r="3" spans="1:16" x14ac:dyDescent="0.2">
      <c r="A3">
        <v>44</v>
      </c>
      <c r="B3" t="s">
        <v>409</v>
      </c>
      <c r="C3" t="s">
        <v>6954</v>
      </c>
      <c r="D3">
        <v>1978</v>
      </c>
      <c r="E3" t="s">
        <v>1179</v>
      </c>
      <c r="F3" t="s">
        <v>6955</v>
      </c>
      <c r="G3" t="s">
        <v>1503</v>
      </c>
      <c r="H3" t="s">
        <v>6956</v>
      </c>
      <c r="J3" t="s">
        <v>6957</v>
      </c>
      <c r="K3" t="s">
        <v>698</v>
      </c>
      <c r="L3" t="s">
        <v>6958</v>
      </c>
    </row>
    <row r="4" spans="1:16" x14ac:dyDescent="0.2">
      <c r="A4">
        <v>43</v>
      </c>
      <c r="B4" t="s">
        <v>409</v>
      </c>
      <c r="C4" t="s">
        <v>410</v>
      </c>
      <c r="D4">
        <v>1977</v>
      </c>
      <c r="E4" t="s">
        <v>6959</v>
      </c>
      <c r="F4" t="s">
        <v>6960</v>
      </c>
      <c r="G4" t="s">
        <v>17</v>
      </c>
      <c r="H4" t="s">
        <v>579</v>
      </c>
      <c r="K4" t="s">
        <v>6961</v>
      </c>
      <c r="L4" t="s">
        <v>414</v>
      </c>
    </row>
    <row r="5" spans="1:16" s="47" customFormat="1" ht="15" x14ac:dyDescent="0.2">
      <c r="A5">
        <v>16</v>
      </c>
      <c r="B5" t="s">
        <v>166</v>
      </c>
      <c r="C5" t="s">
        <v>6962</v>
      </c>
      <c r="D5">
        <v>1973</v>
      </c>
      <c r="E5" t="s">
        <v>6610</v>
      </c>
      <c r="F5" t="s">
        <v>6611</v>
      </c>
      <c r="G5" t="s">
        <v>17</v>
      </c>
      <c r="H5" t="s">
        <v>900</v>
      </c>
      <c r="I5"/>
      <c r="J5" t="s">
        <v>6963</v>
      </c>
      <c r="K5" t="s">
        <v>698</v>
      </c>
      <c r="L5" t="s">
        <v>6612</v>
      </c>
    </row>
    <row r="6" spans="1:16" s="12" customFormat="1" x14ac:dyDescent="0.2">
      <c r="A6">
        <v>24</v>
      </c>
      <c r="B6" t="s">
        <v>1717</v>
      </c>
      <c r="C6" t="s">
        <v>4019</v>
      </c>
      <c r="D6">
        <v>1973</v>
      </c>
      <c r="E6" t="s">
        <v>1718</v>
      </c>
      <c r="F6" t="s">
        <v>6617</v>
      </c>
      <c r="G6" t="s">
        <v>17</v>
      </c>
      <c r="H6" t="s">
        <v>6964</v>
      </c>
      <c r="I6"/>
      <c r="J6" t="s">
        <v>6965</v>
      </c>
      <c r="K6" t="s">
        <v>793</v>
      </c>
      <c r="L6" t="s">
        <v>6618</v>
      </c>
      <c r="M6" s="12" t="s">
        <v>6966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E50"/>
  <sheetViews>
    <sheetView zoomScaleNormal="100" workbookViewId="0">
      <pane ySplit="1" topLeftCell="A2" activePane="bottomLeft" state="frozen"/>
      <selection pane="bottomLeft" activeCell="D44" sqref="D44"/>
    </sheetView>
  </sheetViews>
  <sheetFormatPr baseColWidth="10" defaultColWidth="9.140625" defaultRowHeight="12.75" x14ac:dyDescent="0.2"/>
  <cols>
    <col min="1" max="1" width="3.5703125"/>
    <col min="2" max="2" width="46.140625"/>
    <col min="3" max="3" width="34.140625"/>
    <col min="4" max="4" width="34.42578125"/>
    <col min="5" max="5" width="9"/>
    <col min="6" max="1025" width="8.28515625"/>
  </cols>
  <sheetData>
    <row r="1" spans="1:5" x14ac:dyDescent="0.2">
      <c r="A1" t="s">
        <v>0</v>
      </c>
      <c r="B1" t="s">
        <v>1</v>
      </c>
      <c r="C1" t="s">
        <v>6967</v>
      </c>
      <c r="D1" t="s">
        <v>5</v>
      </c>
      <c r="E1" t="s">
        <v>6968</v>
      </c>
    </row>
    <row r="2" spans="1:5" x14ac:dyDescent="0.2">
      <c r="A2">
        <v>1</v>
      </c>
      <c r="B2" t="s">
        <v>6969</v>
      </c>
      <c r="C2" t="s">
        <v>6970</v>
      </c>
      <c r="D2" t="s">
        <v>6971</v>
      </c>
      <c r="E2" t="s">
        <v>6972</v>
      </c>
    </row>
    <row r="3" spans="1:5" x14ac:dyDescent="0.2">
      <c r="A3">
        <v>2</v>
      </c>
      <c r="B3" t="s">
        <v>6973</v>
      </c>
      <c r="C3" t="s">
        <v>6974</v>
      </c>
      <c r="D3" t="s">
        <v>6975</v>
      </c>
      <c r="E3" t="s">
        <v>6976</v>
      </c>
    </row>
    <row r="4" spans="1:5" x14ac:dyDescent="0.2">
      <c r="A4">
        <v>3</v>
      </c>
      <c r="B4" t="s">
        <v>6977</v>
      </c>
      <c r="C4" t="s">
        <v>6978</v>
      </c>
      <c r="D4" t="s">
        <v>6979</v>
      </c>
      <c r="E4" t="s">
        <v>6980</v>
      </c>
    </row>
    <row r="5" spans="1:5" x14ac:dyDescent="0.2">
      <c r="A5">
        <v>4</v>
      </c>
      <c r="B5" t="s">
        <v>6981</v>
      </c>
      <c r="C5" t="s">
        <v>6982</v>
      </c>
      <c r="D5" t="s">
        <v>6979</v>
      </c>
      <c r="E5" t="s">
        <v>6983</v>
      </c>
    </row>
    <row r="6" spans="1:5" x14ac:dyDescent="0.2">
      <c r="A6">
        <v>5</v>
      </c>
      <c r="B6" t="s">
        <v>6984</v>
      </c>
      <c r="C6" t="s">
        <v>6985</v>
      </c>
      <c r="D6" t="s">
        <v>6986</v>
      </c>
      <c r="E6" t="s">
        <v>6987</v>
      </c>
    </row>
    <row r="7" spans="1:5" x14ac:dyDescent="0.2">
      <c r="A7">
        <v>6</v>
      </c>
      <c r="B7" t="s">
        <v>6988</v>
      </c>
      <c r="C7" t="s">
        <v>6989</v>
      </c>
      <c r="D7" t="s">
        <v>6979</v>
      </c>
      <c r="E7" t="s">
        <v>6990</v>
      </c>
    </row>
    <row r="8" spans="1:5" x14ac:dyDescent="0.2">
      <c r="A8">
        <v>7</v>
      </c>
      <c r="B8" t="s">
        <v>6991</v>
      </c>
      <c r="C8" t="s">
        <v>6992</v>
      </c>
      <c r="D8" t="s">
        <v>1571</v>
      </c>
      <c r="E8" t="s">
        <v>6993</v>
      </c>
    </row>
    <row r="9" spans="1:5" x14ac:dyDescent="0.2">
      <c r="A9">
        <v>8</v>
      </c>
      <c r="B9" t="s">
        <v>6994</v>
      </c>
      <c r="C9" t="s">
        <v>6995</v>
      </c>
      <c r="D9" t="s">
        <v>1571</v>
      </c>
      <c r="E9" t="s">
        <v>6996</v>
      </c>
    </row>
    <row r="10" spans="1:5" x14ac:dyDescent="0.2">
      <c r="A10">
        <v>9</v>
      </c>
      <c r="B10" t="s">
        <v>6997</v>
      </c>
      <c r="C10" t="s">
        <v>6998</v>
      </c>
      <c r="D10" t="s">
        <v>6999</v>
      </c>
      <c r="E10" s="17">
        <v>7811</v>
      </c>
    </row>
    <row r="11" spans="1:5" x14ac:dyDescent="0.2">
      <c r="A11">
        <v>10</v>
      </c>
      <c r="B11" t="s">
        <v>7000</v>
      </c>
      <c r="C11" t="s">
        <v>7001</v>
      </c>
      <c r="D11" t="s">
        <v>7002</v>
      </c>
      <c r="E11" t="s">
        <v>7003</v>
      </c>
    </row>
    <row r="12" spans="1:5" x14ac:dyDescent="0.2">
      <c r="A12">
        <v>11</v>
      </c>
      <c r="B12" t="s">
        <v>7004</v>
      </c>
      <c r="C12" t="s">
        <v>7005</v>
      </c>
      <c r="D12" t="s">
        <v>7006</v>
      </c>
      <c r="E12" t="s">
        <v>7007</v>
      </c>
    </row>
    <row r="13" spans="1:5" x14ac:dyDescent="0.2">
      <c r="A13">
        <v>12</v>
      </c>
      <c r="B13" t="s">
        <v>7008</v>
      </c>
      <c r="C13" t="s">
        <v>7009</v>
      </c>
      <c r="D13" t="s">
        <v>68</v>
      </c>
      <c r="E13" t="s">
        <v>7010</v>
      </c>
    </row>
    <row r="14" spans="1:5" x14ac:dyDescent="0.2">
      <c r="A14">
        <v>13</v>
      </c>
      <c r="B14" t="s">
        <v>7011</v>
      </c>
      <c r="C14" t="s">
        <v>7012</v>
      </c>
      <c r="D14" t="s">
        <v>7013</v>
      </c>
      <c r="E14" t="s">
        <v>7014</v>
      </c>
    </row>
    <row r="15" spans="1:5" x14ac:dyDescent="0.2">
      <c r="A15">
        <v>14</v>
      </c>
      <c r="B15" t="s">
        <v>7015</v>
      </c>
      <c r="C15" t="s">
        <v>7016</v>
      </c>
      <c r="D15" t="s">
        <v>68</v>
      </c>
      <c r="E15" t="s">
        <v>7017</v>
      </c>
    </row>
    <row r="16" spans="1:5" x14ac:dyDescent="0.2">
      <c r="A16">
        <v>15</v>
      </c>
      <c r="B16" t="s">
        <v>7018</v>
      </c>
      <c r="C16" t="s">
        <v>7019</v>
      </c>
      <c r="D16" t="s">
        <v>68</v>
      </c>
      <c r="E16" t="s">
        <v>7020</v>
      </c>
    </row>
    <row r="17" spans="1:5" x14ac:dyDescent="0.2">
      <c r="A17">
        <v>16</v>
      </c>
      <c r="B17" t="s">
        <v>7021</v>
      </c>
      <c r="C17" t="s">
        <v>7022</v>
      </c>
      <c r="D17" t="s">
        <v>644</v>
      </c>
      <c r="E17" t="s">
        <v>7023</v>
      </c>
    </row>
    <row r="18" spans="1:5" x14ac:dyDescent="0.2">
      <c r="A18">
        <v>17</v>
      </c>
      <c r="B18" t="s">
        <v>7024</v>
      </c>
      <c r="C18" t="s">
        <v>7025</v>
      </c>
      <c r="D18" t="s">
        <v>7013</v>
      </c>
      <c r="E18" t="s">
        <v>7026</v>
      </c>
    </row>
    <row r="19" spans="1:5" x14ac:dyDescent="0.2">
      <c r="A19">
        <v>18</v>
      </c>
      <c r="B19" t="s">
        <v>7027</v>
      </c>
      <c r="C19" t="s">
        <v>7028</v>
      </c>
      <c r="D19" t="s">
        <v>68</v>
      </c>
      <c r="E19" t="s">
        <v>7029</v>
      </c>
    </row>
    <row r="20" spans="1:5" x14ac:dyDescent="0.2">
      <c r="A20">
        <v>19</v>
      </c>
      <c r="B20" t="s">
        <v>7030</v>
      </c>
      <c r="C20" t="s">
        <v>7031</v>
      </c>
      <c r="D20" t="s">
        <v>6979</v>
      </c>
      <c r="E20" t="s">
        <v>7032</v>
      </c>
    </row>
    <row r="21" spans="1:5" x14ac:dyDescent="0.2">
      <c r="A21">
        <v>20</v>
      </c>
      <c r="B21" t="s">
        <v>7033</v>
      </c>
      <c r="C21" t="s">
        <v>7034</v>
      </c>
      <c r="D21" t="s">
        <v>7035</v>
      </c>
      <c r="E21" t="s">
        <v>7036</v>
      </c>
    </row>
    <row r="22" spans="1:5" x14ac:dyDescent="0.2">
      <c r="A22">
        <v>21</v>
      </c>
      <c r="B22" t="s">
        <v>7037</v>
      </c>
      <c r="C22" t="s">
        <v>7038</v>
      </c>
      <c r="D22" t="s">
        <v>7006</v>
      </c>
      <c r="E22" t="s">
        <v>7039</v>
      </c>
    </row>
    <row r="23" spans="1:5" x14ac:dyDescent="0.2">
      <c r="A23">
        <v>22</v>
      </c>
      <c r="B23" t="s">
        <v>7040</v>
      </c>
      <c r="C23" t="s">
        <v>7041</v>
      </c>
      <c r="D23" t="s">
        <v>6979</v>
      </c>
      <c r="E23" t="s">
        <v>7042</v>
      </c>
    </row>
    <row r="24" spans="1:5" x14ac:dyDescent="0.2">
      <c r="A24">
        <v>23</v>
      </c>
      <c r="B24" t="s">
        <v>7043</v>
      </c>
      <c r="C24" t="s">
        <v>7044</v>
      </c>
      <c r="D24" t="s">
        <v>7045</v>
      </c>
      <c r="E24" t="s">
        <v>7046</v>
      </c>
    </row>
    <row r="25" spans="1:5" x14ac:dyDescent="0.2">
      <c r="A25">
        <v>24</v>
      </c>
      <c r="B25" t="s">
        <v>7047</v>
      </c>
      <c r="C25" t="s">
        <v>7048</v>
      </c>
      <c r="D25" t="s">
        <v>6999</v>
      </c>
      <c r="E25" t="s">
        <v>7049</v>
      </c>
    </row>
    <row r="26" spans="1:5" x14ac:dyDescent="0.2">
      <c r="A26">
        <v>25</v>
      </c>
      <c r="B26" t="s">
        <v>7050</v>
      </c>
      <c r="C26" t="s">
        <v>7051</v>
      </c>
      <c r="D26" t="s">
        <v>6979</v>
      </c>
      <c r="E26" t="s">
        <v>7052</v>
      </c>
    </row>
    <row r="27" spans="1:5" x14ac:dyDescent="0.2">
      <c r="A27">
        <v>26</v>
      </c>
      <c r="B27" t="s">
        <v>7053</v>
      </c>
      <c r="C27" t="s">
        <v>7054</v>
      </c>
      <c r="D27" t="s">
        <v>4488</v>
      </c>
      <c r="E27" t="s">
        <v>7055</v>
      </c>
    </row>
    <row r="28" spans="1:5" x14ac:dyDescent="0.2">
      <c r="A28">
        <v>27</v>
      </c>
      <c r="B28" t="s">
        <v>7056</v>
      </c>
      <c r="C28" t="s">
        <v>7057</v>
      </c>
      <c r="D28" t="s">
        <v>2251</v>
      </c>
      <c r="E28" t="s">
        <v>7058</v>
      </c>
    </row>
    <row r="29" spans="1:5" x14ac:dyDescent="0.2">
      <c r="A29">
        <v>28</v>
      </c>
      <c r="B29" t="s">
        <v>7059</v>
      </c>
      <c r="C29" t="s">
        <v>7060</v>
      </c>
      <c r="D29" t="s">
        <v>7061</v>
      </c>
      <c r="E29" t="s">
        <v>7062</v>
      </c>
    </row>
    <row r="30" spans="1:5" x14ac:dyDescent="0.2">
      <c r="A30">
        <v>29</v>
      </c>
      <c r="B30" t="s">
        <v>7063</v>
      </c>
      <c r="C30" t="s">
        <v>7064</v>
      </c>
      <c r="D30" t="s">
        <v>6979</v>
      </c>
      <c r="E30" s="17">
        <v>3898</v>
      </c>
    </row>
    <row r="31" spans="1:5" x14ac:dyDescent="0.2">
      <c r="A31">
        <v>30</v>
      </c>
      <c r="B31" t="s">
        <v>7065</v>
      </c>
      <c r="C31" t="s">
        <v>7066</v>
      </c>
      <c r="D31" t="s">
        <v>68</v>
      </c>
      <c r="E31" t="s">
        <v>7067</v>
      </c>
    </row>
    <row r="32" spans="1:5" x14ac:dyDescent="0.2">
      <c r="A32">
        <v>31</v>
      </c>
      <c r="B32" t="s">
        <v>7068</v>
      </c>
      <c r="C32" t="s">
        <v>7069</v>
      </c>
      <c r="D32" t="s">
        <v>80</v>
      </c>
      <c r="E32" t="s">
        <v>7070</v>
      </c>
    </row>
    <row r="33" spans="1:5" x14ac:dyDescent="0.2">
      <c r="A33">
        <v>32</v>
      </c>
      <c r="B33" t="s">
        <v>7071</v>
      </c>
      <c r="C33" t="s">
        <v>7072</v>
      </c>
      <c r="D33" t="s">
        <v>6979</v>
      </c>
      <c r="E33" s="17">
        <v>8911</v>
      </c>
    </row>
    <row r="34" spans="1:5" x14ac:dyDescent="0.2">
      <c r="A34">
        <v>33</v>
      </c>
      <c r="B34" t="s">
        <v>7073</v>
      </c>
      <c r="C34" t="s">
        <v>7074</v>
      </c>
      <c r="D34" t="s">
        <v>7013</v>
      </c>
      <c r="E34" t="s">
        <v>7075</v>
      </c>
    </row>
    <row r="35" spans="1:5" x14ac:dyDescent="0.2">
      <c r="A35">
        <v>34</v>
      </c>
      <c r="B35" t="s">
        <v>7076</v>
      </c>
      <c r="C35" t="s">
        <v>7077</v>
      </c>
      <c r="D35" t="s">
        <v>7078</v>
      </c>
      <c r="E35" t="s">
        <v>7079</v>
      </c>
    </row>
    <row r="36" spans="1:5" x14ac:dyDescent="0.2">
      <c r="A36">
        <v>35</v>
      </c>
      <c r="B36" t="s">
        <v>7080</v>
      </c>
      <c r="C36" t="s">
        <v>7081</v>
      </c>
      <c r="D36" t="s">
        <v>6979</v>
      </c>
      <c r="E36" t="s">
        <v>7082</v>
      </c>
    </row>
    <row r="37" spans="1:5" x14ac:dyDescent="0.2">
      <c r="A37">
        <v>36</v>
      </c>
      <c r="B37" t="s">
        <v>7083</v>
      </c>
      <c r="C37" t="s">
        <v>7084</v>
      </c>
      <c r="D37" t="s">
        <v>6979</v>
      </c>
      <c r="E37" t="s">
        <v>7085</v>
      </c>
    </row>
    <row r="38" spans="1:5" x14ac:dyDescent="0.2">
      <c r="A38">
        <v>37</v>
      </c>
      <c r="B38" t="s">
        <v>7086</v>
      </c>
      <c r="C38" t="s">
        <v>7087</v>
      </c>
      <c r="D38" t="s">
        <v>7088</v>
      </c>
      <c r="E38" t="s">
        <v>7089</v>
      </c>
    </row>
    <row r="39" spans="1:5" x14ac:dyDescent="0.2">
      <c r="A39">
        <v>38</v>
      </c>
      <c r="B39" t="s">
        <v>7090</v>
      </c>
      <c r="C39" t="s">
        <v>7091</v>
      </c>
      <c r="D39" t="s">
        <v>6979</v>
      </c>
      <c r="E39" t="s">
        <v>7092</v>
      </c>
    </row>
    <row r="40" spans="1:5" x14ac:dyDescent="0.2">
      <c r="A40">
        <v>39</v>
      </c>
      <c r="B40" t="s">
        <v>7093</v>
      </c>
      <c r="C40" t="s">
        <v>7093</v>
      </c>
      <c r="D40" t="s">
        <v>6979</v>
      </c>
      <c r="E40" t="s">
        <v>7094</v>
      </c>
    </row>
    <row r="41" spans="1:5" x14ac:dyDescent="0.2">
      <c r="A41">
        <v>40</v>
      </c>
      <c r="B41" t="s">
        <v>7095</v>
      </c>
      <c r="C41" t="s">
        <v>7096</v>
      </c>
      <c r="D41" t="s">
        <v>41</v>
      </c>
      <c r="E41" s="17">
        <v>48948</v>
      </c>
    </row>
    <row r="42" spans="1:5" x14ac:dyDescent="0.2">
      <c r="A42">
        <v>41</v>
      </c>
      <c r="B42" t="s">
        <v>7097</v>
      </c>
      <c r="C42" t="s">
        <v>7098</v>
      </c>
      <c r="D42" t="s">
        <v>41</v>
      </c>
      <c r="E42" t="s">
        <v>7099</v>
      </c>
    </row>
    <row r="43" spans="1:5" x14ac:dyDescent="0.2">
      <c r="A43">
        <v>42</v>
      </c>
      <c r="B43" t="s">
        <v>7100</v>
      </c>
      <c r="C43" t="s">
        <v>7101</v>
      </c>
      <c r="D43" t="s">
        <v>7088</v>
      </c>
      <c r="E43" t="s">
        <v>7102</v>
      </c>
    </row>
    <row r="44" spans="1:5" x14ac:dyDescent="0.2">
      <c r="A44">
        <v>43</v>
      </c>
      <c r="B44" t="s">
        <v>7103</v>
      </c>
      <c r="C44" t="s">
        <v>7104</v>
      </c>
      <c r="D44" t="s">
        <v>7006</v>
      </c>
      <c r="E44" t="s">
        <v>7105</v>
      </c>
    </row>
    <row r="45" spans="1:5" x14ac:dyDescent="0.2">
      <c r="A45">
        <v>44</v>
      </c>
      <c r="B45" t="s">
        <v>7106</v>
      </c>
      <c r="C45" t="s">
        <v>7107</v>
      </c>
      <c r="D45" t="s">
        <v>644</v>
      </c>
      <c r="E45" t="s">
        <v>7108</v>
      </c>
    </row>
    <row r="46" spans="1:5" x14ac:dyDescent="0.2">
      <c r="A46">
        <v>45</v>
      </c>
      <c r="B46" t="s">
        <v>7109</v>
      </c>
      <c r="C46" t="s">
        <v>7110</v>
      </c>
      <c r="D46" t="s">
        <v>4488</v>
      </c>
      <c r="E46" t="s">
        <v>7111</v>
      </c>
    </row>
    <row r="47" spans="1:5" x14ac:dyDescent="0.2">
      <c r="A47">
        <v>46</v>
      </c>
      <c r="B47" t="s">
        <v>7112</v>
      </c>
      <c r="C47" t="s">
        <v>7113</v>
      </c>
      <c r="D47" t="s">
        <v>6979</v>
      </c>
      <c r="E47" t="s">
        <v>7114</v>
      </c>
    </row>
    <row r="48" spans="1:5" x14ac:dyDescent="0.2">
      <c r="A48">
        <v>47</v>
      </c>
      <c r="B48" t="s">
        <v>7115</v>
      </c>
      <c r="C48" t="s">
        <v>7116</v>
      </c>
      <c r="D48" t="s">
        <v>644</v>
      </c>
      <c r="E48" t="s">
        <v>7117</v>
      </c>
    </row>
    <row r="49" spans="1:5" x14ac:dyDescent="0.2">
      <c r="A49">
        <v>48</v>
      </c>
      <c r="B49" t="s">
        <v>7118</v>
      </c>
      <c r="C49" t="s">
        <v>7119</v>
      </c>
      <c r="D49" t="s">
        <v>644</v>
      </c>
      <c r="E49" t="s">
        <v>7120</v>
      </c>
    </row>
    <row r="50" spans="1:5" x14ac:dyDescent="0.2">
      <c r="A50">
        <v>49</v>
      </c>
      <c r="C50" t="s">
        <v>7121</v>
      </c>
      <c r="D50" t="s">
        <v>41</v>
      </c>
      <c r="E50" t="s">
        <v>7122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20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6.140625"/>
    <col min="2" max="2" width="39.28515625"/>
    <col min="3" max="3" width="50"/>
    <col min="5" max="5" width="6.140625"/>
    <col min="6" max="6" width="52.28515625"/>
    <col min="7" max="7" width="53.7109375"/>
    <col min="8" max="8" width="53.5703125"/>
    <col min="9" max="9" width="64.42578125"/>
  </cols>
  <sheetData>
    <row r="1" spans="1:12" ht="15" x14ac:dyDescent="0.25">
      <c r="A1" s="3" t="s">
        <v>7123</v>
      </c>
      <c r="B1" s="3" t="s">
        <v>1</v>
      </c>
      <c r="C1" s="3" t="s">
        <v>2</v>
      </c>
      <c r="D1" s="3" t="s">
        <v>4</v>
      </c>
      <c r="E1" s="3" t="s">
        <v>6057</v>
      </c>
      <c r="F1" s="3" t="s">
        <v>7124</v>
      </c>
      <c r="G1" s="4" t="s">
        <v>7124</v>
      </c>
      <c r="J1" s="36"/>
      <c r="K1" s="1"/>
    </row>
    <row r="2" spans="1:12" s="202" customFormat="1" ht="15.75" x14ac:dyDescent="0.3">
      <c r="A2">
        <v>1</v>
      </c>
      <c r="B2" t="s">
        <v>7125</v>
      </c>
      <c r="C2" t="s">
        <v>7126</v>
      </c>
      <c r="D2">
        <v>30</v>
      </c>
      <c r="E2"/>
      <c r="F2"/>
      <c r="G2" s="36"/>
      <c r="H2" s="256"/>
      <c r="K2" s="257"/>
    </row>
    <row r="3" spans="1:12" ht="15.75" x14ac:dyDescent="0.3">
      <c r="A3">
        <v>2</v>
      </c>
      <c r="B3" t="s">
        <v>7127</v>
      </c>
      <c r="C3" t="s">
        <v>7128</v>
      </c>
      <c r="D3" s="36">
        <v>20</v>
      </c>
      <c r="E3" s="36"/>
      <c r="F3" s="36"/>
      <c r="G3" s="36"/>
      <c r="H3" s="256"/>
      <c r="K3" s="257"/>
    </row>
    <row r="4" spans="1:12" ht="15.75" x14ac:dyDescent="0.3">
      <c r="A4">
        <v>3</v>
      </c>
      <c r="B4" t="s">
        <v>7129</v>
      </c>
      <c r="C4" t="s">
        <v>7130</v>
      </c>
      <c r="D4" s="36">
        <v>20</v>
      </c>
      <c r="E4" s="36"/>
      <c r="F4" s="36"/>
      <c r="G4" s="36"/>
      <c r="H4" s="256"/>
      <c r="K4" s="257"/>
    </row>
    <row r="5" spans="1:12" ht="15.75" x14ac:dyDescent="0.3">
      <c r="A5">
        <v>4</v>
      </c>
      <c r="B5" t="s">
        <v>7131</v>
      </c>
      <c r="C5" t="s">
        <v>7132</v>
      </c>
      <c r="D5" s="36">
        <v>20</v>
      </c>
      <c r="E5" s="36"/>
      <c r="F5" s="36"/>
      <c r="G5" s="36"/>
      <c r="H5" s="256"/>
      <c r="K5" s="257"/>
    </row>
    <row r="6" spans="1:12" ht="15.75" x14ac:dyDescent="0.3">
      <c r="A6">
        <v>5</v>
      </c>
      <c r="B6" t="s">
        <v>7133</v>
      </c>
      <c r="C6" t="s">
        <v>7134</v>
      </c>
      <c r="D6" s="36">
        <v>20</v>
      </c>
      <c r="E6" s="36"/>
      <c r="F6" s="36"/>
      <c r="G6" s="36"/>
      <c r="H6" s="256"/>
      <c r="K6" s="257"/>
    </row>
    <row r="7" spans="1:12" ht="15.75" x14ac:dyDescent="0.3">
      <c r="A7">
        <v>6</v>
      </c>
      <c r="B7" t="s">
        <v>7135</v>
      </c>
      <c r="C7" t="s">
        <v>7136</v>
      </c>
      <c r="D7" s="36">
        <v>25</v>
      </c>
      <c r="E7" s="36"/>
      <c r="F7" s="36"/>
      <c r="G7" s="36"/>
      <c r="H7" s="256"/>
      <c r="K7" s="257"/>
    </row>
    <row r="8" spans="1:12" x14ac:dyDescent="0.2">
      <c r="A8" s="270">
        <v>7</v>
      </c>
      <c r="B8" s="270" t="s">
        <v>7137</v>
      </c>
      <c r="C8" t="s">
        <v>7138</v>
      </c>
      <c r="E8">
        <v>1993</v>
      </c>
      <c r="F8" t="s">
        <v>7139</v>
      </c>
      <c r="H8" t="s">
        <v>7140</v>
      </c>
    </row>
    <row r="9" spans="1:12" x14ac:dyDescent="0.2">
      <c r="A9" s="270"/>
      <c r="B9" s="270"/>
      <c r="C9" t="s">
        <v>7141</v>
      </c>
      <c r="E9">
        <v>1999</v>
      </c>
      <c r="F9" t="s">
        <v>7142</v>
      </c>
      <c r="G9" t="s">
        <v>7143</v>
      </c>
      <c r="H9" t="s">
        <v>7144</v>
      </c>
    </row>
    <row r="10" spans="1:12" ht="15" x14ac:dyDescent="0.25">
      <c r="A10">
        <v>8</v>
      </c>
      <c r="B10" t="s">
        <v>1215</v>
      </c>
      <c r="C10" t="s">
        <v>7145</v>
      </c>
      <c r="D10" s="36"/>
      <c r="E10" s="36"/>
      <c r="F10" t="s">
        <v>7146</v>
      </c>
      <c r="G10" s="36" t="s">
        <v>7147</v>
      </c>
      <c r="H10" s="36"/>
      <c r="I10" t="s">
        <v>7148</v>
      </c>
      <c r="L10" s="257"/>
    </row>
    <row r="11" spans="1:12" ht="15.75" x14ac:dyDescent="0.3">
      <c r="A11">
        <v>9</v>
      </c>
      <c r="B11" t="s">
        <v>1215</v>
      </c>
      <c r="C11" t="s">
        <v>7149</v>
      </c>
      <c r="D11" s="36"/>
      <c r="E11" s="36"/>
      <c r="F11" s="36"/>
      <c r="G11" s="36"/>
      <c r="H11" s="256"/>
      <c r="K11" s="257"/>
    </row>
    <row r="12" spans="1:12" ht="15.75" x14ac:dyDescent="0.3">
      <c r="A12">
        <v>10</v>
      </c>
      <c r="B12" t="s">
        <v>1215</v>
      </c>
      <c r="C12" t="s">
        <v>7150</v>
      </c>
      <c r="D12" s="36"/>
      <c r="E12" s="36"/>
      <c r="F12" s="36"/>
      <c r="G12" s="36"/>
      <c r="H12" s="256"/>
      <c r="K12" s="257"/>
    </row>
    <row r="13" spans="1:12" ht="15.75" x14ac:dyDescent="0.3">
      <c r="A13">
        <v>11</v>
      </c>
      <c r="B13" t="s">
        <v>2139</v>
      </c>
      <c r="C13" t="s">
        <v>7151</v>
      </c>
      <c r="D13" s="36">
        <v>30</v>
      </c>
      <c r="E13" s="36"/>
      <c r="F13" s="36"/>
      <c r="G13" s="36"/>
      <c r="H13" s="256"/>
      <c r="K13" s="257"/>
    </row>
    <row r="14" spans="1:12" ht="15" x14ac:dyDescent="0.25">
      <c r="A14">
        <v>12</v>
      </c>
      <c r="B14" t="s">
        <v>2139</v>
      </c>
      <c r="C14" t="s">
        <v>7152</v>
      </c>
      <c r="D14" s="36">
        <v>30</v>
      </c>
      <c r="E14" s="36"/>
      <c r="F14" s="36"/>
      <c r="G14" s="36"/>
    </row>
    <row r="15" spans="1:12" ht="15" x14ac:dyDescent="0.25">
      <c r="A15">
        <v>13</v>
      </c>
      <c r="B15" t="s">
        <v>7153</v>
      </c>
      <c r="C15" t="s">
        <v>7154</v>
      </c>
      <c r="D15" s="36">
        <v>70</v>
      </c>
      <c r="E15" s="36"/>
      <c r="F15" s="36"/>
      <c r="G15" s="36"/>
    </row>
    <row r="16" spans="1:12" ht="15" x14ac:dyDescent="0.25">
      <c r="A16">
        <v>14</v>
      </c>
      <c r="B16" t="s">
        <v>7155</v>
      </c>
      <c r="C16" t="s">
        <v>7156</v>
      </c>
      <c r="D16" s="36">
        <v>100</v>
      </c>
      <c r="E16" s="36"/>
      <c r="F16" s="36"/>
      <c r="G16" t="s">
        <v>7157</v>
      </c>
      <c r="H16" s="172"/>
    </row>
    <row r="17" spans="1:9" ht="15" x14ac:dyDescent="0.25">
      <c r="A17">
        <v>15</v>
      </c>
      <c r="B17" t="s">
        <v>7155</v>
      </c>
      <c r="C17" t="s">
        <v>7158</v>
      </c>
      <c r="D17" s="36">
        <v>100</v>
      </c>
      <c r="E17" s="36"/>
      <c r="F17" s="36"/>
      <c r="G17" s="36"/>
      <c r="H17" t="s">
        <v>7159</v>
      </c>
      <c r="I17" s="172"/>
    </row>
    <row r="18" spans="1:9" x14ac:dyDescent="0.2">
      <c r="A18" s="103" t="s">
        <v>1183</v>
      </c>
      <c r="B18" s="41" t="s">
        <v>547</v>
      </c>
      <c r="C18" s="41" t="s">
        <v>6454</v>
      </c>
      <c r="D18" s="41">
        <v>80</v>
      </c>
      <c r="E18" s="41"/>
      <c r="F18" s="41"/>
      <c r="G18" s="41"/>
      <c r="H18" s="41" t="s">
        <v>6455</v>
      </c>
    </row>
    <row r="19" spans="1:9" x14ac:dyDescent="0.2">
      <c r="A19" s="103" t="s">
        <v>1183</v>
      </c>
      <c r="B19" s="41" t="s">
        <v>547</v>
      </c>
      <c r="C19" s="41" t="s">
        <v>6456</v>
      </c>
      <c r="D19" s="41">
        <v>80</v>
      </c>
      <c r="E19" s="41"/>
      <c r="F19" s="41"/>
      <c r="G19" s="41"/>
      <c r="H19" s="41" t="s">
        <v>6457</v>
      </c>
    </row>
    <row r="20" spans="1:9" x14ac:dyDescent="0.2">
      <c r="A20" s="103" t="s">
        <v>1183</v>
      </c>
      <c r="B20" s="41" t="s">
        <v>547</v>
      </c>
      <c r="C20" s="41" t="s">
        <v>6458</v>
      </c>
      <c r="D20" s="41">
        <v>80</v>
      </c>
      <c r="E20" s="41"/>
      <c r="F20" s="41"/>
      <c r="G20" s="41"/>
      <c r="H20" s="41" t="s">
        <v>6459</v>
      </c>
    </row>
  </sheetData>
  <mergeCells count="2">
    <mergeCell ref="A8:A9"/>
    <mergeCell ref="B8:B9"/>
  </mergeCells>
  <pageMargins left="0.69930555555555496" right="0.6993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P74"/>
  <sheetViews>
    <sheetView zoomScaleNormal="100" workbookViewId="0">
      <pane ySplit="1" topLeftCell="A50" activePane="bottomLeft" state="frozen"/>
      <selection pane="bottomLeft" activeCell="C54" sqref="C54"/>
    </sheetView>
  </sheetViews>
  <sheetFormatPr baseColWidth="10" defaultColWidth="9.140625" defaultRowHeight="12.75" x14ac:dyDescent="0.2"/>
  <cols>
    <col min="1" max="1" width="3.5703125"/>
    <col min="2" max="2" width="24.28515625"/>
    <col min="3" max="3" width="31.85546875"/>
    <col min="4" max="4" width="8.42578125"/>
    <col min="5" max="5" width="8.28515625"/>
    <col min="6" max="6" width="10.5703125"/>
    <col min="8" max="8" width="8.42578125"/>
    <col min="9" max="9" width="8.28515625"/>
    <col min="10" max="10" width="19.7109375"/>
    <col min="11" max="11" width="8.28515625"/>
    <col min="12" max="12" width="26.42578125"/>
    <col min="13" max="13" width="24.85546875"/>
    <col min="14" max="14" width="22.85546875"/>
  </cols>
  <sheetData>
    <row r="1" spans="1:16" ht="15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24" t="s">
        <v>6</v>
      </c>
      <c r="H1" s="5" t="s">
        <v>555</v>
      </c>
      <c r="I1" s="8" t="s">
        <v>8</v>
      </c>
      <c r="J1" s="9" t="s">
        <v>9</v>
      </c>
      <c r="K1" s="9" t="s">
        <v>10</v>
      </c>
      <c r="L1" s="8" t="s">
        <v>556</v>
      </c>
      <c r="M1" s="10"/>
      <c r="N1" s="10"/>
      <c r="O1" s="10"/>
      <c r="P1" s="11"/>
    </row>
    <row r="2" spans="1:16" x14ac:dyDescent="0.2">
      <c r="A2" s="25">
        <v>1</v>
      </c>
      <c r="B2" s="25" t="s">
        <v>557</v>
      </c>
      <c r="C2" s="25" t="s">
        <v>558</v>
      </c>
      <c r="D2" s="25">
        <v>1984</v>
      </c>
      <c r="E2" s="26">
        <v>30</v>
      </c>
      <c r="F2" s="25" t="s">
        <v>559</v>
      </c>
      <c r="G2" s="27" t="s">
        <v>560</v>
      </c>
      <c r="H2" s="28" t="s">
        <v>17</v>
      </c>
      <c r="I2" t="s">
        <v>439</v>
      </c>
      <c r="J2" s="28" t="s">
        <v>561</v>
      </c>
      <c r="K2" s="28" t="s">
        <v>562</v>
      </c>
      <c r="L2" s="25" t="s">
        <v>563</v>
      </c>
    </row>
    <row r="3" spans="1:16" x14ac:dyDescent="0.2">
      <c r="A3" s="28">
        <v>2</v>
      </c>
      <c r="B3" s="28" t="s">
        <v>564</v>
      </c>
      <c r="C3" s="29" t="s">
        <v>565</v>
      </c>
      <c r="D3" s="30">
        <v>1990</v>
      </c>
      <c r="E3" s="26">
        <v>60</v>
      </c>
      <c r="F3" s="28" t="s">
        <v>566</v>
      </c>
      <c r="G3" s="27" t="s">
        <v>567</v>
      </c>
      <c r="H3" s="28" t="s">
        <v>163</v>
      </c>
      <c r="I3" t="s">
        <v>439</v>
      </c>
      <c r="J3" s="2"/>
      <c r="K3" s="2"/>
      <c r="L3" s="25" t="s">
        <v>568</v>
      </c>
    </row>
    <row r="4" spans="1:16" x14ac:dyDescent="0.2">
      <c r="A4" s="28">
        <v>3</v>
      </c>
      <c r="B4" s="28" t="s">
        <v>83</v>
      </c>
      <c r="C4" s="29" t="s">
        <v>569</v>
      </c>
      <c r="D4" s="30" t="s">
        <v>570</v>
      </c>
      <c r="E4" s="26">
        <v>30</v>
      </c>
      <c r="F4" s="28" t="s">
        <v>571</v>
      </c>
      <c r="G4" s="27" t="s">
        <v>572</v>
      </c>
      <c r="H4" s="28" t="s">
        <v>57</v>
      </c>
      <c r="I4" s="28" t="s">
        <v>573</v>
      </c>
      <c r="J4" s="2"/>
      <c r="K4" s="2"/>
      <c r="L4" s="25" t="s">
        <v>574</v>
      </c>
    </row>
    <row r="5" spans="1:16" x14ac:dyDescent="0.2">
      <c r="A5" s="28">
        <v>4</v>
      </c>
      <c r="B5" s="28" t="s">
        <v>575</v>
      </c>
      <c r="C5" s="29" t="s">
        <v>576</v>
      </c>
      <c r="D5" s="30">
        <v>1991</v>
      </c>
      <c r="E5" s="26">
        <v>150</v>
      </c>
      <c r="F5" s="28" t="s">
        <v>577</v>
      </c>
      <c r="G5" s="27" t="s">
        <v>578</v>
      </c>
      <c r="H5" s="28" t="s">
        <v>17</v>
      </c>
      <c r="I5" s="28" t="s">
        <v>579</v>
      </c>
      <c r="J5" s="2"/>
      <c r="K5" s="2"/>
      <c r="L5" s="25" t="s">
        <v>580</v>
      </c>
    </row>
    <row r="6" spans="1:16" x14ac:dyDescent="0.2">
      <c r="A6" s="28">
        <v>5</v>
      </c>
      <c r="B6" s="28" t="s">
        <v>581</v>
      </c>
      <c r="C6" s="29" t="s">
        <v>582</v>
      </c>
      <c r="D6" s="30">
        <v>1980</v>
      </c>
      <c r="E6" s="26">
        <v>100</v>
      </c>
      <c r="F6" s="28" t="s">
        <v>571</v>
      </c>
      <c r="G6" s="27" t="s">
        <v>583</v>
      </c>
      <c r="H6" s="28" t="s">
        <v>32</v>
      </c>
      <c r="I6" s="28" t="s">
        <v>573</v>
      </c>
      <c r="J6" s="28" t="s">
        <v>584</v>
      </c>
      <c r="K6" s="28" t="s">
        <v>585</v>
      </c>
      <c r="L6" s="25" t="s">
        <v>586</v>
      </c>
    </row>
    <row r="7" spans="1:16" x14ac:dyDescent="0.2">
      <c r="A7" s="28">
        <v>6</v>
      </c>
      <c r="B7" s="28" t="s">
        <v>587</v>
      </c>
      <c r="C7" s="29" t="s">
        <v>588</v>
      </c>
      <c r="D7" s="30">
        <v>1986</v>
      </c>
      <c r="E7" s="26">
        <v>60</v>
      </c>
      <c r="F7" s="28" t="s">
        <v>589</v>
      </c>
      <c r="G7" s="27" t="s">
        <v>590</v>
      </c>
      <c r="H7" s="28" t="s">
        <v>57</v>
      </c>
      <c r="I7" s="28" t="s">
        <v>573</v>
      </c>
      <c r="J7" s="28" t="s">
        <v>591</v>
      </c>
      <c r="K7" s="2"/>
      <c r="L7" s="25" t="s">
        <v>592</v>
      </c>
    </row>
    <row r="8" spans="1:16" x14ac:dyDescent="0.2">
      <c r="A8" s="28">
        <v>7</v>
      </c>
      <c r="B8" s="18" t="s">
        <v>593</v>
      </c>
      <c r="C8" s="31" t="s">
        <v>594</v>
      </c>
      <c r="D8" s="30">
        <v>1989</v>
      </c>
      <c r="E8" s="26">
        <v>75</v>
      </c>
      <c r="F8" s="28" t="s">
        <v>595</v>
      </c>
      <c r="G8" s="27" t="s">
        <v>596</v>
      </c>
      <c r="H8" s="28" t="s">
        <v>123</v>
      </c>
      <c r="I8" s="28" t="s">
        <v>597</v>
      </c>
      <c r="J8" s="2"/>
      <c r="K8" s="2"/>
      <c r="L8" s="25" t="s">
        <v>598</v>
      </c>
    </row>
    <row r="9" spans="1:16" x14ac:dyDescent="0.2">
      <c r="A9" s="28">
        <v>8</v>
      </c>
      <c r="B9" s="28" t="s">
        <v>599</v>
      </c>
      <c r="C9" s="29" t="s">
        <v>600</v>
      </c>
      <c r="D9" s="30">
        <v>1971</v>
      </c>
      <c r="E9" s="26">
        <v>75</v>
      </c>
      <c r="F9" s="28" t="s">
        <v>601</v>
      </c>
      <c r="G9" s="27" t="s">
        <v>602</v>
      </c>
      <c r="H9" s="28" t="s">
        <v>17</v>
      </c>
      <c r="I9" s="28" t="s">
        <v>603</v>
      </c>
      <c r="J9" s="28" t="s">
        <v>604</v>
      </c>
      <c r="K9" s="28" t="s">
        <v>605</v>
      </c>
      <c r="L9" s="25" t="s">
        <v>606</v>
      </c>
    </row>
    <row r="10" spans="1:16" x14ac:dyDescent="0.2">
      <c r="A10" s="28">
        <v>9</v>
      </c>
      <c r="B10" s="28" t="s">
        <v>607</v>
      </c>
      <c r="C10" s="29" t="s">
        <v>608</v>
      </c>
      <c r="D10" s="30">
        <v>1976</v>
      </c>
      <c r="E10" s="26">
        <v>90</v>
      </c>
      <c r="F10" s="28" t="s">
        <v>609</v>
      </c>
      <c r="G10" s="27" t="s">
        <v>610</v>
      </c>
      <c r="H10" s="28" t="s">
        <v>163</v>
      </c>
      <c r="I10" s="28" t="s">
        <v>611</v>
      </c>
      <c r="J10" s="28" t="s">
        <v>612</v>
      </c>
      <c r="K10" s="28" t="s">
        <v>613</v>
      </c>
      <c r="L10" s="25" t="s">
        <v>614</v>
      </c>
    </row>
    <row r="11" spans="1:16" x14ac:dyDescent="0.2">
      <c r="A11" s="28">
        <v>10</v>
      </c>
      <c r="B11" t="s">
        <v>607</v>
      </c>
      <c r="C11" t="s">
        <v>615</v>
      </c>
      <c r="D11" s="30">
        <v>1975</v>
      </c>
      <c r="E11" s="26">
        <v>60</v>
      </c>
      <c r="F11" s="28" t="s">
        <v>145</v>
      </c>
      <c r="G11" s="27" t="s">
        <v>616</v>
      </c>
      <c r="H11" s="28" t="s">
        <v>163</v>
      </c>
      <c r="I11" s="28" t="s">
        <v>617</v>
      </c>
      <c r="J11" s="2" t="s">
        <v>618</v>
      </c>
      <c r="K11" s="28" t="s">
        <v>619</v>
      </c>
      <c r="L11" s="25" t="s">
        <v>620</v>
      </c>
    </row>
    <row r="12" spans="1:16" x14ac:dyDescent="0.2">
      <c r="A12" s="28">
        <v>11</v>
      </c>
      <c r="B12" t="s">
        <v>607</v>
      </c>
      <c r="C12" t="s">
        <v>67</v>
      </c>
      <c r="D12" s="30">
        <v>1980</v>
      </c>
      <c r="E12" s="26">
        <v>60</v>
      </c>
      <c r="F12" s="28" t="s">
        <v>621</v>
      </c>
      <c r="G12" s="27" t="s">
        <v>622</v>
      </c>
      <c r="H12" s="28" t="s">
        <v>17</v>
      </c>
      <c r="I12" s="28" t="s">
        <v>611</v>
      </c>
      <c r="J12" s="2"/>
      <c r="K12" s="2"/>
      <c r="L12" s="25" t="s">
        <v>623</v>
      </c>
    </row>
    <row r="13" spans="1:16" x14ac:dyDescent="0.2">
      <c r="A13" s="28">
        <v>12</v>
      </c>
      <c r="B13" s="2" t="s">
        <v>624</v>
      </c>
      <c r="C13" t="s">
        <v>625</v>
      </c>
      <c r="D13" s="30">
        <v>1976</v>
      </c>
      <c r="E13" s="26">
        <v>60</v>
      </c>
      <c r="F13" s="28" t="s">
        <v>30</v>
      </c>
      <c r="G13" s="27" t="s">
        <v>626</v>
      </c>
      <c r="H13" s="28" t="s">
        <v>32</v>
      </c>
      <c r="I13" s="28" t="s">
        <v>627</v>
      </c>
      <c r="J13" s="28" t="s">
        <v>628</v>
      </c>
      <c r="K13" s="28" t="s">
        <v>605</v>
      </c>
      <c r="L13" s="25" t="s">
        <v>629</v>
      </c>
    </row>
    <row r="14" spans="1:16" x14ac:dyDescent="0.2">
      <c r="A14" s="28">
        <v>13</v>
      </c>
      <c r="B14" s="2" t="s">
        <v>624</v>
      </c>
      <c r="C14" t="s">
        <v>630</v>
      </c>
      <c r="D14" s="30" t="s">
        <v>631</v>
      </c>
      <c r="E14" s="26">
        <v>60</v>
      </c>
      <c r="F14" s="28" t="s">
        <v>30</v>
      </c>
      <c r="G14" s="27">
        <v>32493</v>
      </c>
      <c r="H14" s="28" t="s">
        <v>32</v>
      </c>
      <c r="I14" s="28" t="s">
        <v>632</v>
      </c>
      <c r="J14" s="28" t="s">
        <v>633</v>
      </c>
      <c r="K14" s="28" t="s">
        <v>634</v>
      </c>
      <c r="L14" s="25" t="s">
        <v>635</v>
      </c>
    </row>
    <row r="15" spans="1:16" x14ac:dyDescent="0.2">
      <c r="A15" s="28">
        <v>14</v>
      </c>
      <c r="B15" s="2" t="s">
        <v>624</v>
      </c>
      <c r="C15" t="s">
        <v>636</v>
      </c>
      <c r="D15" s="30">
        <v>1975</v>
      </c>
      <c r="E15" s="26">
        <v>60</v>
      </c>
      <c r="F15" s="28" t="s">
        <v>30</v>
      </c>
      <c r="G15" s="27" t="s">
        <v>637</v>
      </c>
      <c r="H15" s="28" t="s">
        <v>32</v>
      </c>
      <c r="I15" t="s">
        <v>439</v>
      </c>
      <c r="J15" s="28" t="s">
        <v>638</v>
      </c>
      <c r="K15" s="28" t="s">
        <v>639</v>
      </c>
      <c r="L15" s="25" t="s">
        <v>640</v>
      </c>
    </row>
    <row r="16" spans="1:16" x14ac:dyDescent="0.2">
      <c r="A16" s="28">
        <v>15</v>
      </c>
      <c r="B16" s="28" t="s">
        <v>641</v>
      </c>
      <c r="C16" s="29" t="s">
        <v>642</v>
      </c>
      <c r="D16" s="30" t="s">
        <v>643</v>
      </c>
      <c r="E16" s="26">
        <v>75</v>
      </c>
      <c r="F16" s="28" t="s">
        <v>644</v>
      </c>
      <c r="G16" s="27" t="s">
        <v>645</v>
      </c>
      <c r="H16" s="28" t="s">
        <v>646</v>
      </c>
      <c r="I16" s="28" t="s">
        <v>573</v>
      </c>
      <c r="J16" s="28" t="s">
        <v>647</v>
      </c>
      <c r="K16" s="2"/>
      <c r="L16" s="25" t="s">
        <v>648</v>
      </c>
    </row>
    <row r="17" spans="1:14" x14ac:dyDescent="0.2">
      <c r="A17" s="28">
        <v>16</v>
      </c>
      <c r="B17" s="18" t="s">
        <v>649</v>
      </c>
      <c r="C17" s="29" t="s">
        <v>650</v>
      </c>
      <c r="D17" s="30">
        <v>1971</v>
      </c>
      <c r="E17" s="26">
        <v>150</v>
      </c>
      <c r="F17" s="28" t="s">
        <v>651</v>
      </c>
      <c r="G17" s="27" t="s">
        <v>652</v>
      </c>
      <c r="H17" s="28" t="s">
        <v>17</v>
      </c>
      <c r="I17" s="28" t="s">
        <v>597</v>
      </c>
      <c r="J17" s="2"/>
      <c r="K17" s="2"/>
      <c r="L17" s="25" t="s">
        <v>653</v>
      </c>
    </row>
    <row r="18" spans="1:14" ht="42.95" customHeight="1" x14ac:dyDescent="0.2">
      <c r="A18" s="28">
        <v>17</v>
      </c>
      <c r="B18" s="32" t="s">
        <v>649</v>
      </c>
      <c r="C18" s="33" t="s">
        <v>654</v>
      </c>
      <c r="D18" s="34">
        <v>1974</v>
      </c>
      <c r="E18" s="35">
        <v>200</v>
      </c>
      <c r="F18" s="32" t="s">
        <v>655</v>
      </c>
      <c r="G18" s="27" t="s">
        <v>656</v>
      </c>
      <c r="H18" s="32" t="s">
        <v>17</v>
      </c>
      <c r="I18" s="32" t="s">
        <v>657</v>
      </c>
      <c r="J18" s="32" t="s">
        <v>658</v>
      </c>
      <c r="K18" s="32"/>
      <c r="L18" s="25" t="s">
        <v>659</v>
      </c>
    </row>
    <row r="19" spans="1:14" x14ac:dyDescent="0.2">
      <c r="A19" s="28">
        <v>18</v>
      </c>
      <c r="B19" s="28" t="s">
        <v>171</v>
      </c>
      <c r="C19" s="29" t="s">
        <v>660</v>
      </c>
      <c r="D19" s="30">
        <v>1977</v>
      </c>
      <c r="E19" s="26">
        <v>100</v>
      </c>
      <c r="F19" s="28" t="s">
        <v>173</v>
      </c>
      <c r="G19" s="27" t="s">
        <v>661</v>
      </c>
      <c r="H19" s="28" t="s">
        <v>662</v>
      </c>
      <c r="I19" s="28" t="s">
        <v>579</v>
      </c>
      <c r="J19" s="2"/>
      <c r="K19" s="28" t="s">
        <v>605</v>
      </c>
      <c r="L19" s="25" t="s">
        <v>663</v>
      </c>
    </row>
    <row r="20" spans="1:14" x14ac:dyDescent="0.2">
      <c r="A20" s="28">
        <v>19</v>
      </c>
      <c r="B20" s="28" t="s">
        <v>196</v>
      </c>
      <c r="C20" s="29" t="s">
        <v>664</v>
      </c>
      <c r="D20" s="30" t="s">
        <v>665</v>
      </c>
      <c r="E20" s="26">
        <v>60</v>
      </c>
      <c r="F20" s="28" t="s">
        <v>666</v>
      </c>
      <c r="G20" s="27" t="s">
        <v>667</v>
      </c>
      <c r="H20" s="28" t="s">
        <v>668</v>
      </c>
      <c r="I20" s="28" t="s">
        <v>573</v>
      </c>
      <c r="J20" s="2"/>
      <c r="K20" s="28" t="s">
        <v>605</v>
      </c>
      <c r="L20" s="25" t="s">
        <v>199</v>
      </c>
    </row>
    <row r="21" spans="1:14" x14ac:dyDescent="0.2">
      <c r="A21" s="28">
        <v>20</v>
      </c>
      <c r="B21" s="28" t="s">
        <v>669</v>
      </c>
      <c r="C21" s="29" t="s">
        <v>670</v>
      </c>
      <c r="D21" s="30">
        <v>1984</v>
      </c>
      <c r="E21" s="26">
        <v>150</v>
      </c>
      <c r="F21" s="28" t="s">
        <v>671</v>
      </c>
      <c r="G21" s="27" t="s">
        <v>672</v>
      </c>
      <c r="H21" s="28" t="s">
        <v>17</v>
      </c>
      <c r="I21" s="28" t="s">
        <v>573</v>
      </c>
      <c r="J21" s="2"/>
      <c r="K21" s="28" t="s">
        <v>639</v>
      </c>
      <c r="L21" s="25" t="s">
        <v>673</v>
      </c>
    </row>
    <row r="22" spans="1:14" x14ac:dyDescent="0.2">
      <c r="A22" s="28">
        <v>21</v>
      </c>
      <c r="B22" s="28" t="s">
        <v>211</v>
      </c>
      <c r="C22" s="29" t="s">
        <v>674</v>
      </c>
      <c r="D22" s="30">
        <v>1992</v>
      </c>
      <c r="E22" s="26">
        <v>75</v>
      </c>
      <c r="F22" s="28" t="s">
        <v>675</v>
      </c>
      <c r="G22" s="27" t="s">
        <v>676</v>
      </c>
      <c r="H22" s="28" t="s">
        <v>677</v>
      </c>
      <c r="I22" s="28" t="s">
        <v>579</v>
      </c>
      <c r="J22" s="2"/>
      <c r="K22" s="2"/>
      <c r="L22" s="25" t="s">
        <v>678</v>
      </c>
    </row>
    <row r="23" spans="1:14" x14ac:dyDescent="0.2">
      <c r="A23" s="28">
        <v>22</v>
      </c>
      <c r="B23" s="28" t="s">
        <v>211</v>
      </c>
      <c r="C23" s="29" t="s">
        <v>679</v>
      </c>
      <c r="D23" s="30">
        <v>1990</v>
      </c>
      <c r="E23" s="26">
        <v>75</v>
      </c>
      <c r="F23" s="28" t="s">
        <v>680</v>
      </c>
      <c r="G23" s="27" t="s">
        <v>213</v>
      </c>
      <c r="H23" s="28" t="s">
        <v>57</v>
      </c>
      <c r="I23" s="28" t="s">
        <v>681</v>
      </c>
      <c r="J23" s="28" t="s">
        <v>561</v>
      </c>
      <c r="K23" s="2"/>
      <c r="L23" s="25" t="s">
        <v>215</v>
      </c>
    </row>
    <row r="24" spans="1:14" x14ac:dyDescent="0.2">
      <c r="A24" s="28">
        <v>23</v>
      </c>
      <c r="B24" s="28" t="s">
        <v>682</v>
      </c>
      <c r="C24" s="29" t="s">
        <v>683</v>
      </c>
      <c r="D24" s="30">
        <v>1979</v>
      </c>
      <c r="E24" s="26">
        <v>125</v>
      </c>
      <c r="F24" s="28" t="s">
        <v>80</v>
      </c>
      <c r="G24" s="27" t="s">
        <v>684</v>
      </c>
      <c r="H24" s="28" t="s">
        <v>64</v>
      </c>
      <c r="I24" s="28" t="s">
        <v>579</v>
      </c>
      <c r="J24" s="28" t="s">
        <v>685</v>
      </c>
      <c r="K24" s="2"/>
      <c r="L24" s="25" t="s">
        <v>686</v>
      </c>
    </row>
    <row r="25" spans="1:14" ht="15" x14ac:dyDescent="0.25">
      <c r="A25" s="28">
        <v>24</v>
      </c>
      <c r="B25" s="28" t="s">
        <v>687</v>
      </c>
      <c r="C25" s="29" t="s">
        <v>687</v>
      </c>
      <c r="D25" s="30">
        <v>1976</v>
      </c>
      <c r="E25" s="26">
        <v>50</v>
      </c>
      <c r="F25" s="28" t="s">
        <v>688</v>
      </c>
      <c r="G25" s="27" t="s">
        <v>689</v>
      </c>
      <c r="H25" s="32" t="s">
        <v>17</v>
      </c>
      <c r="I25" t="s">
        <v>439</v>
      </c>
      <c r="J25" s="28" t="s">
        <v>690</v>
      </c>
      <c r="K25" s="2"/>
      <c r="L25" s="2" t="s">
        <v>691</v>
      </c>
      <c r="M25" s="36" t="s">
        <v>692</v>
      </c>
    </row>
    <row r="26" spans="1:14" ht="25.5" x14ac:dyDescent="0.25">
      <c r="A26" s="28">
        <v>25</v>
      </c>
      <c r="B26" s="28" t="s">
        <v>693</v>
      </c>
      <c r="C26" s="29" t="s">
        <v>694</v>
      </c>
      <c r="D26" s="30">
        <v>1971</v>
      </c>
      <c r="E26" s="26">
        <v>600</v>
      </c>
      <c r="F26" s="28" t="s">
        <v>571</v>
      </c>
      <c r="G26" s="28" t="s">
        <v>695</v>
      </c>
      <c r="H26" s="28" t="s">
        <v>17</v>
      </c>
      <c r="I26" s="32" t="s">
        <v>696</v>
      </c>
      <c r="J26" s="28" t="s">
        <v>697</v>
      </c>
      <c r="K26" s="28" t="s">
        <v>698</v>
      </c>
      <c r="L26" s="25" t="s">
        <v>699</v>
      </c>
      <c r="M26" s="36" t="s">
        <v>700</v>
      </c>
    </row>
    <row r="27" spans="1:14" ht="38.25" x14ac:dyDescent="0.2">
      <c r="A27" s="28">
        <v>26</v>
      </c>
      <c r="B27" s="37" t="s">
        <v>701</v>
      </c>
      <c r="C27" s="38" t="s">
        <v>702</v>
      </c>
      <c r="D27" s="39" t="s">
        <v>703</v>
      </c>
      <c r="E27" s="26">
        <v>100</v>
      </c>
      <c r="F27" s="37" t="s">
        <v>41</v>
      </c>
      <c r="G27" s="27" t="s">
        <v>704</v>
      </c>
      <c r="H27" s="28" t="s">
        <v>17</v>
      </c>
      <c r="I27" s="28" t="s">
        <v>705</v>
      </c>
      <c r="J27" s="37" t="s">
        <v>706</v>
      </c>
      <c r="K27" s="37"/>
      <c r="L27" s="25" t="s">
        <v>707</v>
      </c>
      <c r="M27" t="s">
        <v>708</v>
      </c>
      <c r="N27" t="s">
        <v>709</v>
      </c>
    </row>
    <row r="28" spans="1:14" ht="15" x14ac:dyDescent="0.25">
      <c r="A28" s="28">
        <v>27</v>
      </c>
      <c r="B28" s="28" t="s">
        <v>710</v>
      </c>
      <c r="C28" s="29" t="s">
        <v>711</v>
      </c>
      <c r="D28" s="30">
        <v>1991</v>
      </c>
      <c r="E28" s="26">
        <v>125</v>
      </c>
      <c r="F28" s="28" t="s">
        <v>712</v>
      </c>
      <c r="G28" s="27" t="s">
        <v>713</v>
      </c>
      <c r="H28" s="28" t="s">
        <v>123</v>
      </c>
      <c r="I28" s="28" t="s">
        <v>714</v>
      </c>
      <c r="J28" s="28" t="s">
        <v>715</v>
      </c>
      <c r="K28" s="2"/>
      <c r="L28" s="25" t="s">
        <v>716</v>
      </c>
      <c r="M28" s="36" t="s">
        <v>717</v>
      </c>
    </row>
    <row r="29" spans="1:14" x14ac:dyDescent="0.2">
      <c r="A29" s="28">
        <v>28</v>
      </c>
      <c r="B29" s="25" t="s">
        <v>718</v>
      </c>
      <c r="C29" s="29" t="s">
        <v>719</v>
      </c>
      <c r="D29" s="30">
        <v>1985</v>
      </c>
      <c r="E29" s="26">
        <v>75</v>
      </c>
      <c r="F29" s="28" t="s">
        <v>609</v>
      </c>
      <c r="G29" s="27" t="s">
        <v>720</v>
      </c>
      <c r="H29" s="28" t="s">
        <v>32</v>
      </c>
      <c r="I29" s="28" t="s">
        <v>579</v>
      </c>
      <c r="J29" s="2"/>
      <c r="K29" s="28" t="s">
        <v>605</v>
      </c>
      <c r="L29" s="25" t="s">
        <v>721</v>
      </c>
    </row>
    <row r="30" spans="1:14" x14ac:dyDescent="0.2">
      <c r="A30" s="28">
        <v>29</v>
      </c>
      <c r="B30" s="28" t="s">
        <v>722</v>
      </c>
      <c r="C30" s="29" t="s">
        <v>723</v>
      </c>
      <c r="D30" s="30">
        <v>1987</v>
      </c>
      <c r="E30" s="26">
        <v>60</v>
      </c>
      <c r="F30" s="28" t="s">
        <v>724</v>
      </c>
      <c r="G30" s="27" t="s">
        <v>725</v>
      </c>
      <c r="H30" s="28" t="s">
        <v>17</v>
      </c>
      <c r="I30" s="28" t="s">
        <v>573</v>
      </c>
      <c r="J30" s="28" t="s">
        <v>605</v>
      </c>
      <c r="K30" s="2"/>
      <c r="L30" s="25" t="s">
        <v>726</v>
      </c>
    </row>
    <row r="31" spans="1:14" x14ac:dyDescent="0.2">
      <c r="A31" s="28">
        <v>30</v>
      </c>
      <c r="B31" t="s">
        <v>317</v>
      </c>
      <c r="C31" t="s">
        <v>727</v>
      </c>
      <c r="D31">
        <v>1979</v>
      </c>
      <c r="E31" s="26">
        <v>125</v>
      </c>
      <c r="F31" t="s">
        <v>319</v>
      </c>
      <c r="G31" t="s">
        <v>728</v>
      </c>
      <c r="H31" t="s">
        <v>163</v>
      </c>
      <c r="I31" t="s">
        <v>632</v>
      </c>
      <c r="J31" s="40"/>
      <c r="K31" s="41"/>
      <c r="L31" t="s">
        <v>729</v>
      </c>
    </row>
    <row r="32" spans="1:14" x14ac:dyDescent="0.2">
      <c r="A32" s="28">
        <v>31</v>
      </c>
      <c r="B32" s="28" t="s">
        <v>350</v>
      </c>
      <c r="C32" s="29" t="s">
        <v>730</v>
      </c>
      <c r="D32" s="30">
        <v>1975</v>
      </c>
      <c r="E32" s="26">
        <v>100</v>
      </c>
      <c r="F32" s="28" t="s">
        <v>184</v>
      </c>
      <c r="G32" s="27" t="s">
        <v>731</v>
      </c>
      <c r="H32" s="28" t="s">
        <v>17</v>
      </c>
      <c r="I32" s="28" t="s">
        <v>732</v>
      </c>
      <c r="J32" s="28" t="s">
        <v>733</v>
      </c>
      <c r="K32" s="2"/>
      <c r="L32" s="25" t="s">
        <v>734</v>
      </c>
    </row>
    <row r="33" spans="1:12" x14ac:dyDescent="0.2">
      <c r="A33" s="28">
        <v>32</v>
      </c>
      <c r="B33" s="28" t="s">
        <v>350</v>
      </c>
      <c r="C33" s="29" t="s">
        <v>735</v>
      </c>
      <c r="D33" s="30">
        <v>1972</v>
      </c>
      <c r="E33" s="26">
        <v>200</v>
      </c>
      <c r="F33" s="28" t="s">
        <v>75</v>
      </c>
      <c r="G33" s="27" t="s">
        <v>736</v>
      </c>
      <c r="H33" s="28" t="s">
        <v>194</v>
      </c>
      <c r="I33" s="28" t="s">
        <v>737</v>
      </c>
      <c r="J33" s="28" t="s">
        <v>738</v>
      </c>
      <c r="K33" s="28" t="s">
        <v>739</v>
      </c>
      <c r="L33" s="25" t="s">
        <v>740</v>
      </c>
    </row>
    <row r="34" spans="1:12" x14ac:dyDescent="0.2">
      <c r="A34" s="28">
        <v>33</v>
      </c>
      <c r="B34" s="28" t="s">
        <v>741</v>
      </c>
      <c r="C34" s="29" t="s">
        <v>742</v>
      </c>
      <c r="D34" s="30">
        <v>1989</v>
      </c>
      <c r="E34" s="26">
        <v>60</v>
      </c>
      <c r="F34" s="28" t="s">
        <v>680</v>
      </c>
      <c r="G34" s="27" t="s">
        <v>743</v>
      </c>
      <c r="H34" s="28" t="s">
        <v>744</v>
      </c>
      <c r="I34" s="28" t="s">
        <v>745</v>
      </c>
      <c r="J34" s="2"/>
      <c r="K34" s="2"/>
      <c r="L34" s="25" t="s">
        <v>746</v>
      </c>
    </row>
    <row r="35" spans="1:12" x14ac:dyDescent="0.2">
      <c r="A35" s="28">
        <v>34</v>
      </c>
      <c r="B35" s="28" t="s">
        <v>369</v>
      </c>
      <c r="C35" s="29" t="s">
        <v>747</v>
      </c>
      <c r="D35" s="30">
        <v>1988</v>
      </c>
      <c r="E35" s="26">
        <v>250</v>
      </c>
      <c r="F35" s="28" t="s">
        <v>30</v>
      </c>
      <c r="G35" s="27" t="s">
        <v>748</v>
      </c>
      <c r="H35" s="28" t="s">
        <v>32</v>
      </c>
      <c r="I35" s="28" t="s">
        <v>579</v>
      </c>
      <c r="J35" s="2"/>
      <c r="K35" s="28" t="s">
        <v>749</v>
      </c>
      <c r="L35" s="25" t="s">
        <v>750</v>
      </c>
    </row>
    <row r="36" spans="1:12" x14ac:dyDescent="0.2">
      <c r="A36" s="28">
        <v>35</v>
      </c>
      <c r="B36" s="28" t="s">
        <v>751</v>
      </c>
      <c r="C36" s="29" t="s">
        <v>752</v>
      </c>
      <c r="D36" s="42">
        <v>1999</v>
      </c>
      <c r="E36" s="43">
        <v>100</v>
      </c>
      <c r="F36" s="28" t="s">
        <v>753</v>
      </c>
      <c r="G36" s="2"/>
      <c r="H36" s="28" t="s">
        <v>123</v>
      </c>
      <c r="I36" s="28" t="s">
        <v>579</v>
      </c>
      <c r="J36" s="28" t="s">
        <v>754</v>
      </c>
      <c r="K36" s="2"/>
      <c r="L36" s="25" t="s">
        <v>755</v>
      </c>
    </row>
    <row r="37" spans="1:12" x14ac:dyDescent="0.2">
      <c r="A37" s="28">
        <v>36</v>
      </c>
      <c r="B37" s="28" t="s">
        <v>756</v>
      </c>
      <c r="C37" s="29" t="s">
        <v>757</v>
      </c>
      <c r="D37" s="30">
        <v>1988</v>
      </c>
      <c r="E37" s="26">
        <v>75</v>
      </c>
      <c r="F37" s="28" t="s">
        <v>680</v>
      </c>
      <c r="G37" s="27" t="s">
        <v>758</v>
      </c>
      <c r="H37" s="28" t="s">
        <v>677</v>
      </c>
      <c r="I37" s="28" t="s">
        <v>579</v>
      </c>
      <c r="J37" s="2"/>
      <c r="K37" s="2"/>
      <c r="L37" s="25" t="s">
        <v>759</v>
      </c>
    </row>
    <row r="38" spans="1:12" x14ac:dyDescent="0.2">
      <c r="A38" s="28">
        <v>37</v>
      </c>
      <c r="B38" s="28" t="s">
        <v>760</v>
      </c>
      <c r="C38" s="29" t="s">
        <v>761</v>
      </c>
      <c r="D38" s="30">
        <v>1979</v>
      </c>
      <c r="E38" s="26">
        <v>60</v>
      </c>
      <c r="F38" s="28" t="s">
        <v>571</v>
      </c>
      <c r="G38" s="27" t="s">
        <v>762</v>
      </c>
      <c r="H38" s="28" t="s">
        <v>668</v>
      </c>
      <c r="I38" s="28" t="s">
        <v>763</v>
      </c>
      <c r="J38" s="28" t="s">
        <v>764</v>
      </c>
      <c r="K38" s="28" t="s">
        <v>765</v>
      </c>
      <c r="L38" s="25" t="s">
        <v>766</v>
      </c>
    </row>
    <row r="39" spans="1:12" x14ac:dyDescent="0.2">
      <c r="A39" s="28">
        <v>38</v>
      </c>
      <c r="B39" s="28" t="s">
        <v>760</v>
      </c>
      <c r="C39" s="29" t="s">
        <v>767</v>
      </c>
      <c r="D39" s="30">
        <v>1977</v>
      </c>
      <c r="E39" s="26">
        <v>75</v>
      </c>
      <c r="F39" s="28" t="s">
        <v>571</v>
      </c>
      <c r="G39" s="27" t="s">
        <v>768</v>
      </c>
      <c r="H39" s="28" t="s">
        <v>769</v>
      </c>
      <c r="I39" s="28" t="s">
        <v>763</v>
      </c>
      <c r="J39" s="28" t="s">
        <v>770</v>
      </c>
      <c r="K39" s="2"/>
      <c r="L39" s="25" t="s">
        <v>771</v>
      </c>
    </row>
    <row r="40" spans="1:12" ht="25.5" x14ac:dyDescent="0.2">
      <c r="A40" s="28">
        <v>39</v>
      </c>
      <c r="B40" s="28" t="s">
        <v>772</v>
      </c>
      <c r="C40" s="33" t="s">
        <v>773</v>
      </c>
      <c r="D40" s="30">
        <v>1985</v>
      </c>
      <c r="E40" s="26">
        <v>125</v>
      </c>
      <c r="F40" s="28" t="s">
        <v>30</v>
      </c>
      <c r="G40" s="27" t="s">
        <v>774</v>
      </c>
      <c r="H40" s="28" t="s">
        <v>17</v>
      </c>
      <c r="I40" s="28" t="s">
        <v>579</v>
      </c>
      <c r="J40" s="28"/>
      <c r="K40" s="28"/>
      <c r="L40" s="25" t="s">
        <v>775</v>
      </c>
    </row>
    <row r="41" spans="1:12" s="44" customFormat="1" ht="38.25" x14ac:dyDescent="0.2">
      <c r="A41" s="28">
        <v>40</v>
      </c>
      <c r="B41" s="28" t="s">
        <v>772</v>
      </c>
      <c r="C41" s="33" t="s">
        <v>776</v>
      </c>
      <c r="D41" s="30">
        <v>1985</v>
      </c>
      <c r="E41" s="26">
        <v>125</v>
      </c>
      <c r="F41" s="28" t="s">
        <v>30</v>
      </c>
      <c r="G41" s="27" t="s">
        <v>777</v>
      </c>
      <c r="H41" s="28" t="s">
        <v>17</v>
      </c>
      <c r="I41" s="28" t="s">
        <v>579</v>
      </c>
      <c r="J41" s="28"/>
      <c r="K41" s="28"/>
      <c r="L41" s="25" t="s">
        <v>778</v>
      </c>
    </row>
    <row r="42" spans="1:12" x14ac:dyDescent="0.2">
      <c r="A42" s="28">
        <v>41</v>
      </c>
      <c r="B42" s="28" t="s">
        <v>779</v>
      </c>
      <c r="C42" s="29" t="s">
        <v>780</v>
      </c>
      <c r="D42" s="30">
        <v>1988</v>
      </c>
      <c r="E42" s="26">
        <v>150</v>
      </c>
      <c r="F42" s="28" t="s">
        <v>781</v>
      </c>
      <c r="G42" s="27" t="s">
        <v>782</v>
      </c>
      <c r="H42" s="28" t="s">
        <v>17</v>
      </c>
      <c r="I42" s="28" t="s">
        <v>597</v>
      </c>
      <c r="J42" s="2"/>
      <c r="K42" s="2"/>
      <c r="L42" s="25" t="s">
        <v>783</v>
      </c>
    </row>
    <row r="43" spans="1:12" x14ac:dyDescent="0.2">
      <c r="A43" s="28">
        <v>42</v>
      </c>
      <c r="B43" s="28" t="s">
        <v>542</v>
      </c>
      <c r="C43" s="29" t="s">
        <v>543</v>
      </c>
      <c r="D43" s="30">
        <v>1982</v>
      </c>
      <c r="E43" s="26">
        <v>75</v>
      </c>
      <c r="F43" s="28" t="s">
        <v>784</v>
      </c>
      <c r="G43" s="27" t="s">
        <v>545</v>
      </c>
      <c r="H43" s="28" t="s">
        <v>163</v>
      </c>
      <c r="I43" s="28" t="s">
        <v>785</v>
      </c>
      <c r="J43" s="28" t="s">
        <v>786</v>
      </c>
      <c r="K43" s="2"/>
      <c r="L43" s="25" t="s">
        <v>546</v>
      </c>
    </row>
    <row r="44" spans="1:12" x14ac:dyDescent="0.2">
      <c r="A44" s="28">
        <v>43</v>
      </c>
      <c r="B44" s="28" t="s">
        <v>787</v>
      </c>
      <c r="C44" s="29" t="s">
        <v>788</v>
      </c>
      <c r="D44" s="30">
        <v>1985</v>
      </c>
      <c r="E44" s="26">
        <v>75</v>
      </c>
      <c r="F44" s="28" t="s">
        <v>30</v>
      </c>
      <c r="G44" s="27" t="s">
        <v>789</v>
      </c>
      <c r="H44" s="28" t="s">
        <v>32</v>
      </c>
      <c r="I44" s="28" t="s">
        <v>579</v>
      </c>
      <c r="J44" s="2"/>
      <c r="K44" s="2"/>
      <c r="L44" s="25" t="s">
        <v>790</v>
      </c>
    </row>
    <row r="45" spans="1:12" x14ac:dyDescent="0.2">
      <c r="A45" s="28">
        <v>44</v>
      </c>
      <c r="B45" s="28" t="s">
        <v>791</v>
      </c>
      <c r="C45" s="29">
        <v>1984</v>
      </c>
      <c r="D45" s="30">
        <v>1983</v>
      </c>
      <c r="E45" s="26">
        <v>100</v>
      </c>
      <c r="F45" s="2" t="s">
        <v>184</v>
      </c>
      <c r="G45" s="27" t="s">
        <v>792</v>
      </c>
      <c r="H45" s="28" t="s">
        <v>64</v>
      </c>
      <c r="I45" s="28" t="s">
        <v>573</v>
      </c>
      <c r="J45" s="28" t="s">
        <v>633</v>
      </c>
      <c r="K45" s="28" t="s">
        <v>793</v>
      </c>
      <c r="L45" s="25" t="s">
        <v>794</v>
      </c>
    </row>
    <row r="46" spans="1:12" x14ac:dyDescent="0.2">
      <c r="A46" s="28">
        <v>45</v>
      </c>
      <c r="B46" s="28" t="s">
        <v>795</v>
      </c>
      <c r="C46" s="29" t="s">
        <v>796</v>
      </c>
      <c r="D46" s="30">
        <v>1980</v>
      </c>
      <c r="E46" s="26">
        <v>125</v>
      </c>
      <c r="F46" s="2" t="s">
        <v>184</v>
      </c>
      <c r="G46" s="27" t="s">
        <v>797</v>
      </c>
      <c r="H46" s="28" t="s">
        <v>64</v>
      </c>
      <c r="I46" s="28" t="s">
        <v>573</v>
      </c>
      <c r="J46" s="28" t="s">
        <v>605</v>
      </c>
      <c r="K46" s="28" t="s">
        <v>798</v>
      </c>
      <c r="L46" s="25" t="s">
        <v>799</v>
      </c>
    </row>
    <row r="47" spans="1:12" x14ac:dyDescent="0.2">
      <c r="A47" s="28">
        <v>46</v>
      </c>
      <c r="B47" s="28" t="s">
        <v>800</v>
      </c>
      <c r="C47" s="29" t="s">
        <v>801</v>
      </c>
      <c r="D47" s="30">
        <v>1980</v>
      </c>
      <c r="E47" s="26">
        <v>150</v>
      </c>
      <c r="F47" s="28" t="s">
        <v>802</v>
      </c>
      <c r="G47" s="27" t="s">
        <v>803</v>
      </c>
      <c r="H47" s="28" t="s">
        <v>123</v>
      </c>
      <c r="I47" s="28" t="s">
        <v>579</v>
      </c>
      <c r="J47" s="2"/>
      <c r="K47" s="2"/>
      <c r="L47" s="25" t="s">
        <v>804</v>
      </c>
    </row>
    <row r="48" spans="1:12" x14ac:dyDescent="0.2">
      <c r="A48" s="28">
        <v>47</v>
      </c>
      <c r="B48" s="28" t="s">
        <v>805</v>
      </c>
      <c r="C48" s="29" t="s">
        <v>806</v>
      </c>
      <c r="D48" s="30">
        <v>1978</v>
      </c>
      <c r="E48" s="26">
        <v>150</v>
      </c>
      <c r="F48" s="28" t="s">
        <v>807</v>
      </c>
      <c r="G48" s="27" t="s">
        <v>808</v>
      </c>
      <c r="H48" s="28" t="s">
        <v>163</v>
      </c>
      <c r="I48" s="28" t="s">
        <v>785</v>
      </c>
      <c r="J48" s="28" t="s">
        <v>809</v>
      </c>
      <c r="K48" s="2"/>
      <c r="L48" s="25" t="s">
        <v>810</v>
      </c>
    </row>
    <row r="49" spans="1:14" x14ac:dyDescent="0.2">
      <c r="A49" s="28">
        <v>48</v>
      </c>
      <c r="B49" s="28" t="s">
        <v>811</v>
      </c>
      <c r="C49" s="29" t="s">
        <v>812</v>
      </c>
      <c r="D49" s="30">
        <v>1989</v>
      </c>
      <c r="E49" s="26">
        <v>100</v>
      </c>
      <c r="F49" s="28" t="s">
        <v>813</v>
      </c>
      <c r="G49" s="27" t="s">
        <v>814</v>
      </c>
      <c r="H49" s="28" t="s">
        <v>123</v>
      </c>
      <c r="I49" s="28" t="s">
        <v>579</v>
      </c>
      <c r="J49" s="28"/>
      <c r="K49" s="2"/>
      <c r="L49" s="25" t="s">
        <v>815</v>
      </c>
    </row>
    <row r="50" spans="1:14" ht="15" x14ac:dyDescent="0.25">
      <c r="A50" s="45">
        <v>1</v>
      </c>
      <c r="B50" s="25" t="s">
        <v>816</v>
      </c>
      <c r="C50" t="s">
        <v>817</v>
      </c>
      <c r="D50">
        <v>1984</v>
      </c>
      <c r="E50" s="46">
        <v>100</v>
      </c>
      <c r="F50" s="47" t="s">
        <v>818</v>
      </c>
      <c r="G50" s="36" t="s">
        <v>819</v>
      </c>
      <c r="H50" s="28" t="s">
        <v>123</v>
      </c>
      <c r="I50" s="48" t="s">
        <v>18</v>
      </c>
      <c r="J50" t="s">
        <v>58</v>
      </c>
      <c r="K50" t="s">
        <v>20</v>
      </c>
      <c r="L50" t="s">
        <v>820</v>
      </c>
    </row>
    <row r="51" spans="1:14" x14ac:dyDescent="0.2">
      <c r="A51" s="45">
        <v>2</v>
      </c>
      <c r="B51" s="45" t="s">
        <v>78</v>
      </c>
      <c r="C51" s="45" t="s">
        <v>821</v>
      </c>
      <c r="D51" s="30">
        <v>1983</v>
      </c>
      <c r="E51" s="49">
        <v>25</v>
      </c>
      <c r="F51" s="45"/>
      <c r="G51" s="50"/>
      <c r="H51" s="2"/>
      <c r="I51" s="28" t="s">
        <v>822</v>
      </c>
      <c r="J51" s="28"/>
      <c r="K51" s="2"/>
      <c r="L51" s="2"/>
    </row>
    <row r="52" spans="1:14" x14ac:dyDescent="0.2">
      <c r="A52" s="45">
        <f t="shared" ref="A52:A74" si="0">A51+1</f>
        <v>3</v>
      </c>
      <c r="B52" s="45" t="s">
        <v>823</v>
      </c>
      <c r="C52" s="45" t="s">
        <v>824</v>
      </c>
      <c r="D52" s="30">
        <v>1990</v>
      </c>
      <c r="E52" s="49">
        <v>75</v>
      </c>
      <c r="F52" s="45"/>
      <c r="G52" s="50"/>
      <c r="H52" s="2"/>
      <c r="I52" s="28" t="s">
        <v>822</v>
      </c>
      <c r="J52" s="28"/>
      <c r="K52" s="2"/>
      <c r="L52" s="2"/>
    </row>
    <row r="53" spans="1:14" x14ac:dyDescent="0.2">
      <c r="A53" s="45">
        <f t="shared" si="0"/>
        <v>4</v>
      </c>
      <c r="B53" s="45" t="s">
        <v>131</v>
      </c>
      <c r="C53" s="45" t="s">
        <v>132</v>
      </c>
      <c r="D53" s="30">
        <v>1982</v>
      </c>
      <c r="E53" s="49">
        <v>60</v>
      </c>
      <c r="F53" s="45"/>
      <c r="G53" s="50"/>
      <c r="H53" s="2"/>
      <c r="I53" s="28" t="s">
        <v>822</v>
      </c>
      <c r="J53" s="28"/>
      <c r="K53" s="2"/>
      <c r="L53" s="2"/>
    </row>
    <row r="54" spans="1:14" x14ac:dyDescent="0.2">
      <c r="A54" s="45">
        <f t="shared" si="0"/>
        <v>5</v>
      </c>
      <c r="B54" s="45" t="s">
        <v>825</v>
      </c>
      <c r="C54" s="45" t="s">
        <v>826</v>
      </c>
      <c r="D54" s="30">
        <v>1990</v>
      </c>
      <c r="E54" s="49">
        <v>60</v>
      </c>
      <c r="F54" s="51"/>
      <c r="G54" s="50"/>
      <c r="H54" s="2"/>
      <c r="I54" s="28" t="s">
        <v>822</v>
      </c>
      <c r="J54" s="28"/>
      <c r="K54" s="2"/>
      <c r="L54" s="25" t="s">
        <v>827</v>
      </c>
    </row>
    <row r="55" spans="1:14" x14ac:dyDescent="0.2">
      <c r="A55" s="45">
        <f t="shared" si="0"/>
        <v>6</v>
      </c>
      <c r="B55" s="45" t="s">
        <v>828</v>
      </c>
      <c r="C55" s="45" t="s">
        <v>829</v>
      </c>
      <c r="D55" s="30">
        <v>1989</v>
      </c>
      <c r="E55" s="49">
        <v>40</v>
      </c>
      <c r="F55" s="51"/>
      <c r="G55" s="50"/>
      <c r="H55" s="2"/>
      <c r="I55" s="28" t="s">
        <v>822</v>
      </c>
      <c r="J55" s="28"/>
      <c r="K55" s="2"/>
      <c r="L55" s="25" t="s">
        <v>830</v>
      </c>
    </row>
    <row r="56" spans="1:14" x14ac:dyDescent="0.2">
      <c r="A56" s="45">
        <f t="shared" si="0"/>
        <v>7</v>
      </c>
      <c r="B56" s="45" t="s">
        <v>831</v>
      </c>
      <c r="C56" s="45" t="s">
        <v>832</v>
      </c>
      <c r="D56" s="30">
        <v>1988</v>
      </c>
      <c r="E56" s="49">
        <v>30</v>
      </c>
      <c r="F56" s="45"/>
      <c r="G56" s="50"/>
      <c r="H56" s="2"/>
      <c r="I56" s="28" t="s">
        <v>822</v>
      </c>
      <c r="J56" s="28"/>
      <c r="K56" s="2"/>
      <c r="L56" s="25" t="s">
        <v>833</v>
      </c>
    </row>
    <row r="57" spans="1:14" x14ac:dyDescent="0.2">
      <c r="A57" s="45">
        <f t="shared" si="0"/>
        <v>8</v>
      </c>
      <c r="B57" s="52" t="s">
        <v>834</v>
      </c>
      <c r="C57" s="52" t="s">
        <v>835</v>
      </c>
      <c r="D57" s="30">
        <v>1988</v>
      </c>
      <c r="E57" s="53">
        <v>50</v>
      </c>
      <c r="F57" s="54"/>
      <c r="G57" s="52"/>
      <c r="H57" s="2"/>
      <c r="I57" s="28" t="s">
        <v>822</v>
      </c>
      <c r="J57" s="28"/>
      <c r="K57" s="2"/>
      <c r="L57" s="2" t="s">
        <v>836</v>
      </c>
    </row>
    <row r="58" spans="1:14" x14ac:dyDescent="0.2">
      <c r="A58" s="45">
        <f t="shared" si="0"/>
        <v>9</v>
      </c>
      <c r="B58" t="s">
        <v>837</v>
      </c>
      <c r="C58" t="s">
        <v>838</v>
      </c>
      <c r="D58">
        <v>1985</v>
      </c>
      <c r="E58" s="46">
        <v>75</v>
      </c>
      <c r="F58" t="s">
        <v>839</v>
      </c>
      <c r="G58" t="s">
        <v>840</v>
      </c>
      <c r="H58" t="s">
        <v>17</v>
      </c>
      <c r="I58" t="s">
        <v>18</v>
      </c>
      <c r="J58" t="s">
        <v>58</v>
      </c>
      <c r="K58" t="s">
        <v>20</v>
      </c>
      <c r="L58" t="s">
        <v>841</v>
      </c>
    </row>
    <row r="59" spans="1:14" x14ac:dyDescent="0.2">
      <c r="A59" s="45">
        <f t="shared" si="0"/>
        <v>10</v>
      </c>
      <c r="B59" s="45" t="s">
        <v>842</v>
      </c>
      <c r="C59" s="45" t="s">
        <v>843</v>
      </c>
      <c r="D59" s="30">
        <v>1992</v>
      </c>
      <c r="E59" s="49">
        <v>250</v>
      </c>
      <c r="F59" s="45"/>
      <c r="G59" s="50" t="s">
        <v>844</v>
      </c>
      <c r="H59" s="2"/>
      <c r="I59" s="28" t="s">
        <v>845</v>
      </c>
      <c r="J59" s="28" t="s">
        <v>846</v>
      </c>
      <c r="K59" s="2"/>
      <c r="L59" s="2" t="s">
        <v>847</v>
      </c>
      <c r="M59" t="s">
        <v>848</v>
      </c>
      <c r="N59" t="s">
        <v>849</v>
      </c>
    </row>
    <row r="60" spans="1:14" x14ac:dyDescent="0.2">
      <c r="A60" s="45">
        <f t="shared" si="0"/>
        <v>11</v>
      </c>
      <c r="B60" t="s">
        <v>842</v>
      </c>
      <c r="C60" t="s">
        <v>850</v>
      </c>
      <c r="D60">
        <v>1989</v>
      </c>
      <c r="E60" s="46">
        <v>100</v>
      </c>
      <c r="F60" t="s">
        <v>851</v>
      </c>
      <c r="G60" t="s">
        <v>852</v>
      </c>
      <c r="H60" t="s">
        <v>64</v>
      </c>
      <c r="I60" t="s">
        <v>18</v>
      </c>
      <c r="J60" t="s">
        <v>853</v>
      </c>
      <c r="L60" t="s">
        <v>854</v>
      </c>
    </row>
    <row r="61" spans="1:14" x14ac:dyDescent="0.2">
      <c r="A61" s="45">
        <f t="shared" si="0"/>
        <v>12</v>
      </c>
      <c r="B61" t="s">
        <v>842</v>
      </c>
      <c r="C61" t="s">
        <v>855</v>
      </c>
      <c r="D61">
        <v>1984</v>
      </c>
      <c r="E61" s="46">
        <v>100</v>
      </c>
      <c r="F61" t="s">
        <v>851</v>
      </c>
      <c r="G61" t="s">
        <v>856</v>
      </c>
      <c r="H61" t="s">
        <v>64</v>
      </c>
      <c r="I61" t="s">
        <v>18</v>
      </c>
      <c r="J61" t="s">
        <v>853</v>
      </c>
      <c r="L61" t="s">
        <v>857</v>
      </c>
      <c r="M61" t="s">
        <v>858</v>
      </c>
    </row>
    <row r="62" spans="1:14" x14ac:dyDescent="0.2">
      <c r="A62" s="45">
        <f t="shared" si="0"/>
        <v>13</v>
      </c>
      <c r="B62" s="45" t="s">
        <v>842</v>
      </c>
      <c r="C62" s="45" t="s">
        <v>859</v>
      </c>
      <c r="D62" s="30">
        <v>1990</v>
      </c>
      <c r="E62" s="49">
        <v>150</v>
      </c>
      <c r="F62" s="45"/>
      <c r="G62" s="50"/>
      <c r="H62" s="2"/>
      <c r="I62" s="28" t="s">
        <v>822</v>
      </c>
      <c r="J62" s="28"/>
      <c r="K62" s="2"/>
      <c r="L62" s="2"/>
    </row>
    <row r="63" spans="1:14" ht="15" x14ac:dyDescent="0.3">
      <c r="A63" s="45">
        <f t="shared" si="0"/>
        <v>14</v>
      </c>
      <c r="B63" s="45" t="s">
        <v>860</v>
      </c>
      <c r="C63" s="45" t="s">
        <v>860</v>
      </c>
      <c r="D63" s="30">
        <v>1991</v>
      </c>
      <c r="E63" s="49">
        <v>60</v>
      </c>
      <c r="F63" s="51"/>
      <c r="G63" s="2"/>
      <c r="H63" s="2"/>
      <c r="I63" s="28" t="s">
        <v>822</v>
      </c>
      <c r="J63" s="28"/>
      <c r="K63" s="2"/>
      <c r="L63" s="25" t="s">
        <v>861</v>
      </c>
      <c r="M63" s="55" t="s">
        <v>862</v>
      </c>
      <c r="N63" s="12" t="s">
        <v>863</v>
      </c>
    </row>
    <row r="64" spans="1:14" x14ac:dyDescent="0.2">
      <c r="A64" s="45">
        <f t="shared" si="0"/>
        <v>15</v>
      </c>
      <c r="B64" s="45" t="s">
        <v>864</v>
      </c>
      <c r="C64" s="45" t="s">
        <v>865</v>
      </c>
      <c r="D64" s="30">
        <v>1990</v>
      </c>
      <c r="E64" s="49">
        <v>30</v>
      </c>
      <c r="F64" s="51"/>
      <c r="G64" s="50"/>
      <c r="H64" s="2"/>
      <c r="I64" s="28" t="s">
        <v>822</v>
      </c>
      <c r="J64" s="28"/>
      <c r="K64" s="2"/>
      <c r="L64" s="25" t="s">
        <v>866</v>
      </c>
    </row>
    <row r="65" spans="1:12" x14ac:dyDescent="0.2">
      <c r="A65" s="45">
        <f t="shared" si="0"/>
        <v>16</v>
      </c>
      <c r="B65" s="45" t="s">
        <v>867</v>
      </c>
      <c r="C65" s="45" t="s">
        <v>868</v>
      </c>
      <c r="D65" s="30">
        <v>1991</v>
      </c>
      <c r="E65" s="49">
        <v>40</v>
      </c>
      <c r="F65" s="51"/>
      <c r="G65" s="50"/>
      <c r="H65" s="2"/>
      <c r="I65" s="28" t="s">
        <v>822</v>
      </c>
      <c r="J65" s="28"/>
      <c r="K65" s="2"/>
      <c r="L65" s="25" t="s">
        <v>869</v>
      </c>
    </row>
    <row r="66" spans="1:12" x14ac:dyDescent="0.2">
      <c r="A66" s="45">
        <f t="shared" si="0"/>
        <v>17</v>
      </c>
      <c r="B66" s="45" t="s">
        <v>870</v>
      </c>
      <c r="C66" s="45" t="s">
        <v>871</v>
      </c>
      <c r="D66" s="30">
        <v>1988</v>
      </c>
      <c r="E66" s="49">
        <v>25</v>
      </c>
      <c r="F66" s="51"/>
      <c r="G66" s="50"/>
      <c r="H66" s="2"/>
      <c r="I66" s="28" t="s">
        <v>822</v>
      </c>
      <c r="J66" s="28"/>
      <c r="K66" s="2"/>
      <c r="L66" s="25" t="s">
        <v>872</v>
      </c>
    </row>
    <row r="67" spans="1:12" x14ac:dyDescent="0.2">
      <c r="A67" s="45">
        <f t="shared" si="0"/>
        <v>18</v>
      </c>
      <c r="B67" s="45" t="s">
        <v>870</v>
      </c>
      <c r="C67" s="45" t="s">
        <v>871</v>
      </c>
      <c r="D67" s="30">
        <v>1988</v>
      </c>
      <c r="E67" s="49">
        <v>25</v>
      </c>
      <c r="F67" s="51"/>
      <c r="G67" s="50"/>
      <c r="H67" s="2"/>
      <c r="I67" s="28" t="s">
        <v>822</v>
      </c>
      <c r="J67" s="28"/>
      <c r="K67" s="2"/>
      <c r="L67" s="25" t="s">
        <v>872</v>
      </c>
    </row>
    <row r="68" spans="1:12" x14ac:dyDescent="0.2">
      <c r="A68" s="45">
        <f t="shared" si="0"/>
        <v>19</v>
      </c>
      <c r="B68" s="45" t="s">
        <v>302</v>
      </c>
      <c r="C68" s="45" t="s">
        <v>873</v>
      </c>
      <c r="D68" s="30">
        <v>1990</v>
      </c>
      <c r="E68" s="49">
        <v>25</v>
      </c>
      <c r="F68" s="45"/>
      <c r="G68" s="50"/>
      <c r="H68" s="2"/>
      <c r="I68" s="28" t="s">
        <v>822</v>
      </c>
      <c r="J68" s="28"/>
      <c r="K68" s="2"/>
      <c r="L68" s="25"/>
    </row>
    <row r="69" spans="1:12" x14ac:dyDescent="0.2">
      <c r="A69" s="45">
        <f t="shared" si="0"/>
        <v>20</v>
      </c>
      <c r="B69" s="45" t="s">
        <v>874</v>
      </c>
      <c r="C69" s="45" t="s">
        <v>875</v>
      </c>
      <c r="D69" s="30">
        <v>1990</v>
      </c>
      <c r="E69" s="49">
        <v>40</v>
      </c>
      <c r="F69" s="45"/>
      <c r="G69" s="50"/>
      <c r="H69" s="2"/>
      <c r="I69" s="28" t="s">
        <v>822</v>
      </c>
      <c r="J69" s="28"/>
      <c r="K69" s="2"/>
      <c r="L69" s="25" t="s">
        <v>876</v>
      </c>
    </row>
    <row r="70" spans="1:12" x14ac:dyDescent="0.2">
      <c r="A70" s="45">
        <f t="shared" si="0"/>
        <v>21</v>
      </c>
      <c r="B70" s="45" t="s">
        <v>877</v>
      </c>
      <c r="C70" s="45" t="s">
        <v>878</v>
      </c>
      <c r="D70" s="30">
        <v>1990</v>
      </c>
      <c r="E70" s="49">
        <v>20</v>
      </c>
      <c r="F70" s="51"/>
      <c r="G70" s="50"/>
      <c r="H70" s="2"/>
      <c r="I70" s="28" t="s">
        <v>822</v>
      </c>
      <c r="J70" s="28"/>
      <c r="K70" s="2"/>
      <c r="L70" s="25" t="s">
        <v>879</v>
      </c>
    </row>
    <row r="71" spans="1:12" ht="25.5" x14ac:dyDescent="0.2">
      <c r="A71" s="45">
        <f t="shared" si="0"/>
        <v>22</v>
      </c>
      <c r="B71" s="56" t="s">
        <v>880</v>
      </c>
      <c r="C71" s="45" t="s">
        <v>881</v>
      </c>
      <c r="D71" s="30">
        <v>1990</v>
      </c>
      <c r="E71" s="49">
        <v>25</v>
      </c>
      <c r="F71" s="51"/>
      <c r="G71" s="50"/>
      <c r="H71" s="2"/>
      <c r="I71" s="28" t="s">
        <v>822</v>
      </c>
      <c r="J71" s="28"/>
      <c r="K71" s="2"/>
      <c r="L71" s="25" t="s">
        <v>882</v>
      </c>
    </row>
    <row r="72" spans="1:12" x14ac:dyDescent="0.2">
      <c r="A72" s="45">
        <f t="shared" si="0"/>
        <v>23</v>
      </c>
      <c r="B72" s="25" t="s">
        <v>883</v>
      </c>
      <c r="C72" s="52" t="s">
        <v>884</v>
      </c>
      <c r="D72" s="30">
        <v>1989</v>
      </c>
      <c r="E72" s="53">
        <v>20</v>
      </c>
      <c r="F72" s="51"/>
      <c r="G72" s="50"/>
      <c r="H72" s="2"/>
      <c r="I72" s="28" t="s">
        <v>822</v>
      </c>
      <c r="J72" s="28"/>
      <c r="K72" s="2"/>
      <c r="L72" s="25" t="s">
        <v>885</v>
      </c>
    </row>
    <row r="73" spans="1:12" x14ac:dyDescent="0.2">
      <c r="A73" s="45">
        <f t="shared" si="0"/>
        <v>24</v>
      </c>
      <c r="B73" s="45" t="s">
        <v>886</v>
      </c>
      <c r="C73" s="45" t="s">
        <v>887</v>
      </c>
      <c r="D73" s="30">
        <v>1987</v>
      </c>
      <c r="E73" s="49">
        <v>35</v>
      </c>
      <c r="F73" s="45"/>
      <c r="G73" s="50"/>
      <c r="H73" s="28" t="s">
        <v>194</v>
      </c>
      <c r="I73" s="28" t="s">
        <v>822</v>
      </c>
      <c r="J73" s="28"/>
      <c r="K73" s="28" t="s">
        <v>888</v>
      </c>
      <c r="L73" s="25"/>
    </row>
    <row r="74" spans="1:12" x14ac:dyDescent="0.2">
      <c r="A74" s="45">
        <f t="shared" si="0"/>
        <v>25</v>
      </c>
      <c r="B74" t="s">
        <v>547</v>
      </c>
      <c r="C74" t="s">
        <v>889</v>
      </c>
      <c r="D74">
        <v>1986</v>
      </c>
      <c r="E74" s="46">
        <v>75</v>
      </c>
      <c r="F74" t="s">
        <v>75</v>
      </c>
      <c r="G74" t="s">
        <v>890</v>
      </c>
      <c r="H74" t="s">
        <v>32</v>
      </c>
      <c r="I74" t="s">
        <v>18</v>
      </c>
      <c r="K74" t="s">
        <v>20</v>
      </c>
      <c r="L74" t="s">
        <v>891</v>
      </c>
    </row>
  </sheetData>
  <pageMargins left="0.69930555555555496" right="0.6993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E13"/>
  <sheetViews>
    <sheetView zoomScaleNormal="100" workbookViewId="0">
      <selection activeCell="C22" sqref="C22"/>
    </sheetView>
  </sheetViews>
  <sheetFormatPr baseColWidth="10" defaultColWidth="9.140625" defaultRowHeight="12.75" x14ac:dyDescent="0.2"/>
  <cols>
    <col min="1" max="1" width="6.140625"/>
    <col min="2" max="2" width="18.85546875"/>
    <col min="3" max="3" width="32.42578125"/>
    <col min="4" max="4" width="8.28515625"/>
    <col min="5" max="5" width="95.85546875"/>
    <col min="6" max="1025" width="8.28515625"/>
  </cols>
  <sheetData>
    <row r="1" spans="1:5" x14ac:dyDescent="0.2">
      <c r="A1" s="3" t="s">
        <v>7160</v>
      </c>
      <c r="B1" s="3" t="s">
        <v>1</v>
      </c>
      <c r="C1" s="3" t="s">
        <v>2</v>
      </c>
      <c r="D1" s="3" t="s">
        <v>4</v>
      </c>
      <c r="E1" s="3" t="s">
        <v>7124</v>
      </c>
    </row>
    <row r="2" spans="1:5" ht="15" x14ac:dyDescent="0.25">
      <c r="A2">
        <v>1</v>
      </c>
      <c r="B2" t="s">
        <v>7161</v>
      </c>
      <c r="C2" s="36" t="s">
        <v>7162</v>
      </c>
      <c r="D2" s="191">
        <v>75</v>
      </c>
      <c r="E2" s="36" t="s">
        <v>7163</v>
      </c>
    </row>
    <row r="3" spans="1:5" ht="15" x14ac:dyDescent="0.25">
      <c r="A3">
        <v>2</v>
      </c>
      <c r="B3" t="s">
        <v>7161</v>
      </c>
      <c r="C3" s="36" t="s">
        <v>7164</v>
      </c>
      <c r="D3" s="191">
        <v>60</v>
      </c>
      <c r="E3" s="36" t="s">
        <v>7165</v>
      </c>
    </row>
    <row r="4" spans="1:5" ht="15" x14ac:dyDescent="0.25">
      <c r="A4">
        <v>3</v>
      </c>
      <c r="B4" t="s">
        <v>7161</v>
      </c>
      <c r="C4" s="36" t="s">
        <v>7166</v>
      </c>
      <c r="D4" s="191">
        <v>90</v>
      </c>
      <c r="E4" s="36" t="s">
        <v>7167</v>
      </c>
    </row>
    <row r="5" spans="1:5" ht="15" x14ac:dyDescent="0.25">
      <c r="A5">
        <v>4</v>
      </c>
      <c r="B5" t="s">
        <v>7168</v>
      </c>
      <c r="C5" s="36" t="s">
        <v>7169</v>
      </c>
      <c r="D5" s="191">
        <v>75</v>
      </c>
      <c r="E5" s="36" t="s">
        <v>7167</v>
      </c>
    </row>
    <row r="6" spans="1:5" ht="15" x14ac:dyDescent="0.25">
      <c r="A6">
        <v>5</v>
      </c>
      <c r="B6" t="s">
        <v>7170</v>
      </c>
      <c r="C6" s="36" t="s">
        <v>7171</v>
      </c>
      <c r="D6" s="191">
        <v>100</v>
      </c>
      <c r="E6" s="36" t="s">
        <v>7172</v>
      </c>
    </row>
    <row r="7" spans="1:5" ht="15" x14ac:dyDescent="0.25">
      <c r="A7">
        <v>6</v>
      </c>
      <c r="B7" t="s">
        <v>7170</v>
      </c>
      <c r="C7" s="36" t="s">
        <v>7173</v>
      </c>
      <c r="D7" s="191">
        <v>90</v>
      </c>
      <c r="E7" s="36" t="s">
        <v>7174</v>
      </c>
    </row>
    <row r="8" spans="1:5" ht="15" x14ac:dyDescent="0.25">
      <c r="A8">
        <v>7</v>
      </c>
      <c r="B8" t="s">
        <v>7175</v>
      </c>
      <c r="C8" s="36" t="s">
        <v>7176</v>
      </c>
      <c r="D8" s="191">
        <v>75</v>
      </c>
      <c r="E8" s="36" t="s">
        <v>7177</v>
      </c>
    </row>
    <row r="9" spans="1:5" ht="15" x14ac:dyDescent="0.25">
      <c r="A9">
        <v>8</v>
      </c>
      <c r="B9" t="s">
        <v>7178</v>
      </c>
      <c r="C9" s="36" t="s">
        <v>7179</v>
      </c>
      <c r="D9" s="191">
        <v>75</v>
      </c>
      <c r="E9" s="36" t="s">
        <v>7180</v>
      </c>
    </row>
    <row r="10" spans="1:5" ht="15" x14ac:dyDescent="0.25">
      <c r="A10">
        <v>9</v>
      </c>
      <c r="B10" t="s">
        <v>4925</v>
      </c>
      <c r="C10" s="36" t="s">
        <v>7181</v>
      </c>
      <c r="D10" s="191">
        <v>60</v>
      </c>
      <c r="E10" s="36" t="s">
        <v>7182</v>
      </c>
    </row>
    <row r="11" spans="1:5" ht="15" x14ac:dyDescent="0.25">
      <c r="A11">
        <v>10</v>
      </c>
      <c r="B11" t="s">
        <v>7183</v>
      </c>
      <c r="C11" s="36" t="s">
        <v>7184</v>
      </c>
      <c r="D11" s="191">
        <v>200</v>
      </c>
      <c r="E11" s="36" t="s">
        <v>7185</v>
      </c>
    </row>
    <row r="12" spans="1:5" ht="15" x14ac:dyDescent="0.25">
      <c r="A12">
        <v>11</v>
      </c>
      <c r="B12" t="s">
        <v>7183</v>
      </c>
      <c r="C12" s="36" t="s">
        <v>7186</v>
      </c>
      <c r="D12" s="191">
        <v>50</v>
      </c>
      <c r="E12" s="36" t="s">
        <v>7187</v>
      </c>
    </row>
    <row r="13" spans="1:5" ht="15" x14ac:dyDescent="0.25">
      <c r="A13">
        <v>12</v>
      </c>
      <c r="B13" t="s">
        <v>7183</v>
      </c>
      <c r="C13" s="36" t="s">
        <v>7188</v>
      </c>
      <c r="D13" s="191">
        <v>50</v>
      </c>
      <c r="E13" s="36" t="s">
        <v>7189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E37"/>
  <sheetViews>
    <sheetView zoomScaleNormal="100" workbookViewId="0"/>
  </sheetViews>
  <sheetFormatPr baseColWidth="10" defaultColWidth="9.140625" defaultRowHeight="12.75" x14ac:dyDescent="0.2"/>
  <cols>
    <col min="1" max="1" width="8.28515625"/>
    <col min="2" max="2" width="8.5703125"/>
    <col min="4" max="1025" width="8.28515625"/>
  </cols>
  <sheetData>
    <row r="1" spans="1:5" x14ac:dyDescent="0.2">
      <c r="D1" t="s">
        <v>4</v>
      </c>
    </row>
    <row r="3" spans="1:5" x14ac:dyDescent="0.2">
      <c r="A3" s="230">
        <v>1</v>
      </c>
      <c r="B3" s="230" t="s">
        <v>7190</v>
      </c>
      <c r="C3" s="230" t="s">
        <v>295</v>
      </c>
      <c r="D3" s="230">
        <v>35</v>
      </c>
      <c r="E3" s="230"/>
    </row>
    <row r="4" spans="1:5" x14ac:dyDescent="0.2">
      <c r="A4" s="230">
        <v>2</v>
      </c>
      <c r="B4" s="230" t="s">
        <v>2461</v>
      </c>
      <c r="C4" s="230" t="s">
        <v>229</v>
      </c>
      <c r="D4" s="230">
        <v>35</v>
      </c>
      <c r="E4" s="230" t="s">
        <v>7191</v>
      </c>
    </row>
    <row r="5" spans="1:5" x14ac:dyDescent="0.2">
      <c r="A5" s="230">
        <v>3</v>
      </c>
      <c r="B5" s="230" t="s">
        <v>2463</v>
      </c>
      <c r="C5" s="230" t="s">
        <v>2464</v>
      </c>
      <c r="D5" s="230">
        <v>51</v>
      </c>
      <c r="E5" s="230"/>
    </row>
    <row r="6" spans="1:5" x14ac:dyDescent="0.2">
      <c r="A6" s="230">
        <v>4</v>
      </c>
      <c r="B6" s="230" t="s">
        <v>2092</v>
      </c>
      <c r="C6" s="230" t="s">
        <v>2468</v>
      </c>
      <c r="D6" s="230">
        <v>35</v>
      </c>
      <c r="E6" s="230"/>
    </row>
    <row r="7" spans="1:5" x14ac:dyDescent="0.2">
      <c r="A7" s="230">
        <v>5</v>
      </c>
      <c r="B7" s="230" t="s">
        <v>7192</v>
      </c>
      <c r="C7" s="230" t="s">
        <v>40</v>
      </c>
      <c r="D7" s="230">
        <v>30</v>
      </c>
      <c r="E7" s="230"/>
    </row>
    <row r="8" spans="1:5" x14ac:dyDescent="0.2">
      <c r="A8" s="230">
        <v>6</v>
      </c>
      <c r="B8" s="230" t="s">
        <v>7192</v>
      </c>
      <c r="C8" s="230" t="s">
        <v>2310</v>
      </c>
      <c r="D8" s="230">
        <v>30</v>
      </c>
      <c r="E8" s="230"/>
    </row>
    <row r="9" spans="1:5" x14ac:dyDescent="0.2">
      <c r="A9" s="230">
        <v>7</v>
      </c>
      <c r="B9" s="230" t="s">
        <v>7192</v>
      </c>
      <c r="C9" s="230" t="s">
        <v>1869</v>
      </c>
      <c r="D9" s="230">
        <v>30</v>
      </c>
      <c r="E9" s="230"/>
    </row>
    <row r="10" spans="1:5" x14ac:dyDescent="0.2">
      <c r="A10" s="230">
        <v>8</v>
      </c>
      <c r="B10" s="230" t="s">
        <v>7192</v>
      </c>
      <c r="C10" s="230" t="s">
        <v>7193</v>
      </c>
      <c r="D10" s="230">
        <v>30</v>
      </c>
      <c r="E10" s="230"/>
    </row>
    <row r="11" spans="1:5" x14ac:dyDescent="0.2">
      <c r="A11" s="230">
        <v>9</v>
      </c>
      <c r="B11" s="230" t="s">
        <v>1196</v>
      </c>
      <c r="C11" s="230" t="s">
        <v>2363</v>
      </c>
      <c r="D11" s="230">
        <v>30</v>
      </c>
      <c r="E11" s="230"/>
    </row>
    <row r="12" spans="1:5" x14ac:dyDescent="0.2">
      <c r="A12" s="230">
        <v>10</v>
      </c>
      <c r="B12" s="230" t="s">
        <v>1411</v>
      </c>
      <c r="C12" s="230" t="s">
        <v>2364</v>
      </c>
      <c r="D12" s="230">
        <v>30</v>
      </c>
      <c r="E12" s="230"/>
    </row>
    <row r="13" spans="1:5" x14ac:dyDescent="0.2">
      <c r="A13" s="230">
        <v>11</v>
      </c>
      <c r="B13" s="230" t="s">
        <v>7190</v>
      </c>
      <c r="C13" s="230" t="s">
        <v>2374</v>
      </c>
      <c r="D13" s="230">
        <v>30</v>
      </c>
      <c r="E13" s="230" t="s">
        <v>7194</v>
      </c>
    </row>
    <row r="14" spans="1:5" x14ac:dyDescent="0.2">
      <c r="A14" s="230">
        <v>12</v>
      </c>
      <c r="B14" s="230" t="s">
        <v>7190</v>
      </c>
      <c r="C14" s="230" t="s">
        <v>2373</v>
      </c>
      <c r="D14" s="230">
        <v>30</v>
      </c>
      <c r="E14" s="230"/>
    </row>
    <row r="15" spans="1:5" x14ac:dyDescent="0.2">
      <c r="A15" s="230">
        <v>13</v>
      </c>
      <c r="B15" s="230" t="s">
        <v>2092</v>
      </c>
      <c r="C15" s="230" t="s">
        <v>2466</v>
      </c>
      <c r="D15" s="230">
        <v>30</v>
      </c>
      <c r="E15" s="230"/>
    </row>
    <row r="16" spans="1:5" x14ac:dyDescent="0.2">
      <c r="A16" s="230"/>
      <c r="B16" s="230"/>
      <c r="C16" s="230" t="s">
        <v>7195</v>
      </c>
      <c r="D16" s="230">
        <f>SUM(FrankWilh!D3:D15)</f>
        <v>426</v>
      </c>
      <c r="E16" s="230"/>
    </row>
    <row r="17" spans="1:5" x14ac:dyDescent="0.2">
      <c r="A17" s="230"/>
      <c r="B17" s="230" t="s">
        <v>1727</v>
      </c>
      <c r="C17" s="230" t="s">
        <v>7196</v>
      </c>
      <c r="D17" s="230">
        <v>39</v>
      </c>
      <c r="E17" s="230"/>
    </row>
    <row r="18" spans="1:5" x14ac:dyDescent="0.2">
      <c r="A18" s="230"/>
      <c r="B18" s="230"/>
      <c r="C18" s="230"/>
      <c r="D18" s="230">
        <f>FrankWilh!D16+FrankWilh!D17</f>
        <v>465</v>
      </c>
      <c r="E18" s="230"/>
    </row>
    <row r="19" spans="1:5" x14ac:dyDescent="0.2">
      <c r="A19" s="58" t="s">
        <v>5131</v>
      </c>
      <c r="B19" t="s">
        <v>1</v>
      </c>
      <c r="C19" t="s">
        <v>2</v>
      </c>
      <c r="D19" t="s">
        <v>4</v>
      </c>
    </row>
    <row r="20" spans="1:5" x14ac:dyDescent="0.2">
      <c r="A20">
        <v>1</v>
      </c>
      <c r="B20" t="s">
        <v>7192</v>
      </c>
      <c r="C20" t="s">
        <v>2310</v>
      </c>
      <c r="D20">
        <v>30</v>
      </c>
    </row>
    <row r="21" spans="1:5" x14ac:dyDescent="0.2">
      <c r="A21">
        <v>2</v>
      </c>
      <c r="B21" t="s">
        <v>7192</v>
      </c>
      <c r="C21" t="s">
        <v>1869</v>
      </c>
      <c r="D21">
        <v>30</v>
      </c>
    </row>
    <row r="22" spans="1:5" x14ac:dyDescent="0.2">
      <c r="A22">
        <v>3</v>
      </c>
      <c r="B22" t="s">
        <v>7192</v>
      </c>
      <c r="C22" t="s">
        <v>7193</v>
      </c>
      <c r="D22">
        <v>30</v>
      </c>
    </row>
    <row r="23" spans="1:5" x14ac:dyDescent="0.2">
      <c r="A23">
        <v>4</v>
      </c>
      <c r="B23" t="s">
        <v>7192</v>
      </c>
      <c r="C23" t="s">
        <v>40</v>
      </c>
      <c r="D23">
        <v>30</v>
      </c>
    </row>
    <row r="24" spans="1:5" x14ac:dyDescent="0.2">
      <c r="A24">
        <v>5</v>
      </c>
      <c r="B24" t="s">
        <v>1196</v>
      </c>
      <c r="C24" t="s">
        <v>2363</v>
      </c>
      <c r="D24">
        <v>30</v>
      </c>
    </row>
    <row r="25" spans="1:5" x14ac:dyDescent="0.2">
      <c r="A25">
        <v>6</v>
      </c>
      <c r="B25" t="s">
        <v>1411</v>
      </c>
      <c r="C25" t="s">
        <v>2364</v>
      </c>
      <c r="D25">
        <v>30</v>
      </c>
    </row>
    <row r="26" spans="1:5" x14ac:dyDescent="0.2">
      <c r="A26">
        <v>7</v>
      </c>
      <c r="B26" t="s">
        <v>7190</v>
      </c>
      <c r="C26" t="s">
        <v>295</v>
      </c>
      <c r="D26">
        <v>30</v>
      </c>
    </row>
    <row r="27" spans="1:5" x14ac:dyDescent="0.2">
      <c r="A27">
        <v>8</v>
      </c>
      <c r="B27" s="2" t="s">
        <v>7190</v>
      </c>
      <c r="C27" s="2" t="s">
        <v>2374</v>
      </c>
      <c r="D27">
        <v>30</v>
      </c>
    </row>
    <row r="28" spans="1:5" x14ac:dyDescent="0.2">
      <c r="A28">
        <v>9</v>
      </c>
      <c r="B28" s="2" t="s">
        <v>7190</v>
      </c>
      <c r="C28" s="2" t="s">
        <v>2373</v>
      </c>
      <c r="D28">
        <v>30</v>
      </c>
    </row>
    <row r="29" spans="1:5" x14ac:dyDescent="0.2">
      <c r="A29">
        <v>10</v>
      </c>
      <c r="B29" s="2" t="s">
        <v>2461</v>
      </c>
      <c r="C29" s="2" t="s">
        <v>229</v>
      </c>
      <c r="D29">
        <v>35</v>
      </c>
    </row>
    <row r="30" spans="1:5" x14ac:dyDescent="0.2">
      <c r="A30">
        <v>11</v>
      </c>
      <c r="B30" s="2" t="s">
        <v>2463</v>
      </c>
      <c r="C30" s="2" t="s">
        <v>2464</v>
      </c>
      <c r="D30">
        <v>51</v>
      </c>
    </row>
    <row r="31" spans="1:5" x14ac:dyDescent="0.2">
      <c r="A31">
        <v>12</v>
      </c>
      <c r="B31" s="2" t="s">
        <v>2092</v>
      </c>
      <c r="C31" s="2" t="s">
        <v>2466</v>
      </c>
      <c r="D31">
        <v>30</v>
      </c>
    </row>
    <row r="32" spans="1:5" x14ac:dyDescent="0.2">
      <c r="A32">
        <v>13</v>
      </c>
      <c r="B32" s="2" t="s">
        <v>2092</v>
      </c>
      <c r="C32" s="2" t="s">
        <v>2468</v>
      </c>
      <c r="D32">
        <v>35</v>
      </c>
    </row>
    <row r="33" spans="1:4" x14ac:dyDescent="0.2">
      <c r="B33" t="s">
        <v>1600</v>
      </c>
      <c r="C33" t="s">
        <v>2355</v>
      </c>
      <c r="D33">
        <v>40</v>
      </c>
    </row>
    <row r="34" spans="1:4" x14ac:dyDescent="0.2">
      <c r="C34" t="s">
        <v>7195</v>
      </c>
      <c r="D34">
        <f>SUM(FrankWilh!D20:D33)</f>
        <v>461</v>
      </c>
    </row>
    <row r="36" spans="1:4" x14ac:dyDescent="0.2">
      <c r="A36">
        <v>13</v>
      </c>
    </row>
    <row r="37" spans="1:4" x14ac:dyDescent="0.2">
      <c r="A37">
        <v>8</v>
      </c>
      <c r="B37" t="s">
        <v>1727</v>
      </c>
      <c r="C37" t="s">
        <v>7196</v>
      </c>
      <c r="D37">
        <v>35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P34"/>
  <sheetViews>
    <sheetView zoomScaleNormal="100" workbookViewId="0"/>
  </sheetViews>
  <sheetFormatPr baseColWidth="10" defaultColWidth="9.140625" defaultRowHeight="12.75" x14ac:dyDescent="0.2"/>
  <cols>
    <col min="1" max="1" width="8.28515625"/>
    <col min="2" max="2" width="8.5703125"/>
    <col min="3" max="3" width="8.42578125"/>
    <col min="4" max="1025" width="8.28515625"/>
  </cols>
  <sheetData>
    <row r="1" spans="1:16" ht="16.5" x14ac:dyDescent="0.2">
      <c r="A1" s="8" t="s">
        <v>0</v>
      </c>
      <c r="B1" s="248" t="s">
        <v>1</v>
      </c>
      <c r="C1" s="249" t="s">
        <v>2</v>
      </c>
      <c r="D1" s="249" t="s">
        <v>3</v>
      </c>
      <c r="E1" s="9" t="s">
        <v>4</v>
      </c>
      <c r="F1" s="9"/>
      <c r="G1" s="9"/>
      <c r="H1" s="5" t="s">
        <v>5</v>
      </c>
      <c r="I1" s="6" t="s">
        <v>6</v>
      </c>
      <c r="J1" s="7" t="s">
        <v>7</v>
      </c>
      <c r="K1" s="8" t="s">
        <v>8</v>
      </c>
      <c r="L1" s="9" t="s">
        <v>9</v>
      </c>
      <c r="M1" s="9" t="s">
        <v>10</v>
      </c>
      <c r="N1" s="8" t="s">
        <v>11</v>
      </c>
      <c r="O1" s="10" t="s">
        <v>12</v>
      </c>
      <c r="P1" s="12" t="s">
        <v>1104</v>
      </c>
    </row>
    <row r="2" spans="1:16" x14ac:dyDescent="0.2">
      <c r="A2">
        <v>1</v>
      </c>
      <c r="B2" t="s">
        <v>6549</v>
      </c>
      <c r="C2" t="s">
        <v>3603</v>
      </c>
      <c r="E2">
        <v>35</v>
      </c>
      <c r="F2">
        <v>34</v>
      </c>
      <c r="G2">
        <v>40</v>
      </c>
    </row>
    <row r="3" spans="1:16" x14ac:dyDescent="0.2">
      <c r="A3">
        <v>2</v>
      </c>
      <c r="B3" t="s">
        <v>6549</v>
      </c>
      <c r="C3" t="s">
        <v>3935</v>
      </c>
      <c r="E3">
        <v>35</v>
      </c>
      <c r="F3">
        <v>34</v>
      </c>
      <c r="G3">
        <v>40</v>
      </c>
    </row>
    <row r="4" spans="1:16" x14ac:dyDescent="0.2">
      <c r="A4">
        <v>3</v>
      </c>
      <c r="B4" t="s">
        <v>7197</v>
      </c>
      <c r="C4" t="s">
        <v>7198</v>
      </c>
      <c r="D4">
        <v>1978</v>
      </c>
      <c r="E4">
        <v>35</v>
      </c>
      <c r="F4">
        <v>34</v>
      </c>
      <c r="G4">
        <v>40</v>
      </c>
    </row>
    <row r="5" spans="1:16" x14ac:dyDescent="0.2">
      <c r="A5">
        <v>4</v>
      </c>
      <c r="B5" t="s">
        <v>39</v>
      </c>
      <c r="C5" t="s">
        <v>40</v>
      </c>
      <c r="D5">
        <v>1981</v>
      </c>
      <c r="E5">
        <v>35</v>
      </c>
      <c r="F5">
        <v>34</v>
      </c>
      <c r="G5">
        <v>40</v>
      </c>
      <c r="I5" t="s">
        <v>7199</v>
      </c>
    </row>
    <row r="6" spans="1:16" x14ac:dyDescent="0.2">
      <c r="A6">
        <v>5</v>
      </c>
      <c r="B6" t="s">
        <v>1463</v>
      </c>
      <c r="C6" t="s">
        <v>3828</v>
      </c>
      <c r="D6">
        <v>1982</v>
      </c>
      <c r="E6">
        <v>35</v>
      </c>
      <c r="F6">
        <v>34</v>
      </c>
      <c r="G6">
        <v>40</v>
      </c>
    </row>
    <row r="7" spans="1:16" x14ac:dyDescent="0.2">
      <c r="A7">
        <v>6</v>
      </c>
      <c r="B7" t="s">
        <v>131</v>
      </c>
      <c r="C7" t="s">
        <v>1498</v>
      </c>
      <c r="D7">
        <v>1978</v>
      </c>
      <c r="E7">
        <v>35</v>
      </c>
      <c r="F7">
        <v>34</v>
      </c>
      <c r="G7">
        <v>40</v>
      </c>
    </row>
    <row r="8" spans="1:16" x14ac:dyDescent="0.2">
      <c r="A8">
        <v>7</v>
      </c>
      <c r="B8" t="s">
        <v>1641</v>
      </c>
      <c r="C8" t="s">
        <v>5153</v>
      </c>
      <c r="D8">
        <v>1979</v>
      </c>
      <c r="E8">
        <v>35</v>
      </c>
      <c r="F8">
        <v>34</v>
      </c>
      <c r="G8">
        <v>40</v>
      </c>
      <c r="I8" t="s">
        <v>7200</v>
      </c>
    </row>
    <row r="9" spans="1:16" x14ac:dyDescent="0.2">
      <c r="A9">
        <v>8</v>
      </c>
      <c r="B9" t="s">
        <v>3293</v>
      </c>
      <c r="C9" t="s">
        <v>3294</v>
      </c>
      <c r="D9">
        <v>1981</v>
      </c>
      <c r="E9">
        <v>35</v>
      </c>
      <c r="F9">
        <v>34</v>
      </c>
      <c r="G9">
        <v>40</v>
      </c>
      <c r="I9" t="s">
        <v>7201</v>
      </c>
    </row>
    <row r="10" spans="1:16" x14ac:dyDescent="0.2">
      <c r="A10">
        <v>9</v>
      </c>
      <c r="B10" t="s">
        <v>6822</v>
      </c>
      <c r="C10" t="s">
        <v>1649</v>
      </c>
      <c r="D10">
        <v>1972</v>
      </c>
      <c r="E10">
        <v>35</v>
      </c>
      <c r="F10">
        <v>34</v>
      </c>
      <c r="G10">
        <v>40</v>
      </c>
    </row>
    <row r="11" spans="1:16" x14ac:dyDescent="0.2">
      <c r="A11">
        <v>10</v>
      </c>
      <c r="B11" t="s">
        <v>171</v>
      </c>
      <c r="C11" t="s">
        <v>1285</v>
      </c>
      <c r="D11">
        <v>1981</v>
      </c>
      <c r="E11">
        <v>35</v>
      </c>
      <c r="F11">
        <v>34</v>
      </c>
      <c r="G11">
        <v>40</v>
      </c>
    </row>
    <row r="12" spans="1:16" x14ac:dyDescent="0.2">
      <c r="A12">
        <v>11</v>
      </c>
      <c r="B12" t="s">
        <v>171</v>
      </c>
      <c r="C12" t="s">
        <v>7202</v>
      </c>
      <c r="D12">
        <v>1978</v>
      </c>
      <c r="E12">
        <v>35</v>
      </c>
      <c r="F12">
        <v>34</v>
      </c>
      <c r="G12">
        <v>40</v>
      </c>
      <c r="I12" t="s">
        <v>7203</v>
      </c>
    </row>
    <row r="13" spans="1:16" x14ac:dyDescent="0.2">
      <c r="A13">
        <v>12</v>
      </c>
      <c r="B13" t="s">
        <v>1600</v>
      </c>
      <c r="C13" t="s">
        <v>2355</v>
      </c>
      <c r="D13">
        <v>1978</v>
      </c>
      <c r="E13">
        <v>35</v>
      </c>
      <c r="F13">
        <v>34</v>
      </c>
      <c r="G13">
        <v>40</v>
      </c>
      <c r="I13" t="s">
        <v>4450</v>
      </c>
    </row>
    <row r="14" spans="1:16" x14ac:dyDescent="0.2">
      <c r="A14">
        <v>13</v>
      </c>
      <c r="B14" t="s">
        <v>7204</v>
      </c>
      <c r="C14" t="s">
        <v>7205</v>
      </c>
      <c r="D14">
        <v>1973</v>
      </c>
      <c r="E14">
        <v>35</v>
      </c>
      <c r="F14">
        <v>34</v>
      </c>
      <c r="G14">
        <v>40</v>
      </c>
      <c r="I14" t="s">
        <v>7206</v>
      </c>
    </row>
    <row r="15" spans="1:16" x14ac:dyDescent="0.2">
      <c r="A15">
        <v>14</v>
      </c>
      <c r="B15" t="s">
        <v>3300</v>
      </c>
      <c r="C15" t="s">
        <v>229</v>
      </c>
      <c r="D15">
        <v>1978</v>
      </c>
      <c r="E15">
        <v>35</v>
      </c>
      <c r="F15">
        <v>34</v>
      </c>
      <c r="G15">
        <v>40</v>
      </c>
    </row>
    <row r="16" spans="1:16" x14ac:dyDescent="0.2">
      <c r="A16">
        <v>15</v>
      </c>
      <c r="B16" t="s">
        <v>1207</v>
      </c>
      <c r="C16" t="s">
        <v>5568</v>
      </c>
      <c r="D16">
        <v>1981</v>
      </c>
      <c r="E16">
        <v>35</v>
      </c>
      <c r="F16">
        <v>34</v>
      </c>
      <c r="G16">
        <v>40</v>
      </c>
    </row>
    <row r="17" spans="1:9" x14ac:dyDescent="0.2">
      <c r="A17">
        <v>16</v>
      </c>
      <c r="B17" s="12" t="s">
        <v>710</v>
      </c>
      <c r="C17" t="s">
        <v>5967</v>
      </c>
      <c r="D17">
        <v>1990</v>
      </c>
      <c r="E17">
        <v>35</v>
      </c>
      <c r="F17">
        <v>34</v>
      </c>
      <c r="G17">
        <v>40</v>
      </c>
      <c r="I17" t="s">
        <v>7207</v>
      </c>
    </row>
    <row r="18" spans="1:9" x14ac:dyDescent="0.2">
      <c r="A18">
        <v>17</v>
      </c>
      <c r="B18" t="s">
        <v>7190</v>
      </c>
      <c r="C18" t="s">
        <v>7208</v>
      </c>
      <c r="D18">
        <v>1973</v>
      </c>
      <c r="E18">
        <v>35</v>
      </c>
      <c r="F18">
        <v>34</v>
      </c>
      <c r="G18">
        <v>40</v>
      </c>
    </row>
    <row r="19" spans="1:9" x14ac:dyDescent="0.2">
      <c r="A19">
        <v>18</v>
      </c>
      <c r="B19" t="s">
        <v>7190</v>
      </c>
      <c r="C19" t="s">
        <v>2693</v>
      </c>
      <c r="D19">
        <v>1978</v>
      </c>
      <c r="E19">
        <v>35</v>
      </c>
      <c r="F19">
        <v>34</v>
      </c>
      <c r="G19">
        <v>40</v>
      </c>
    </row>
    <row r="20" spans="1:9" x14ac:dyDescent="0.2">
      <c r="A20">
        <v>19</v>
      </c>
      <c r="B20" t="s">
        <v>7209</v>
      </c>
      <c r="C20" t="s">
        <v>7210</v>
      </c>
      <c r="D20">
        <v>1976</v>
      </c>
      <c r="E20">
        <v>35</v>
      </c>
      <c r="F20">
        <v>34</v>
      </c>
      <c r="G20">
        <v>40</v>
      </c>
      <c r="I20" t="s">
        <v>7211</v>
      </c>
    </row>
    <row r="21" spans="1:9" x14ac:dyDescent="0.2">
      <c r="A21">
        <v>20</v>
      </c>
      <c r="B21" t="s">
        <v>5343</v>
      </c>
      <c r="C21" t="s">
        <v>7212</v>
      </c>
      <c r="D21">
        <v>1978</v>
      </c>
      <c r="E21">
        <v>35</v>
      </c>
      <c r="F21">
        <v>34</v>
      </c>
      <c r="G21">
        <v>40</v>
      </c>
      <c r="I21" t="s">
        <v>7213</v>
      </c>
    </row>
    <row r="22" spans="1:9" x14ac:dyDescent="0.2">
      <c r="A22">
        <v>21</v>
      </c>
      <c r="B22" t="s">
        <v>7214</v>
      </c>
      <c r="C22" t="s">
        <v>7215</v>
      </c>
      <c r="D22">
        <v>1991</v>
      </c>
      <c r="E22">
        <v>35</v>
      </c>
      <c r="F22">
        <v>34</v>
      </c>
      <c r="G22">
        <v>40</v>
      </c>
      <c r="I22" t="s">
        <v>7216</v>
      </c>
    </row>
    <row r="23" spans="1:9" x14ac:dyDescent="0.2">
      <c r="A23">
        <v>22</v>
      </c>
      <c r="B23" t="s">
        <v>409</v>
      </c>
      <c r="C23" t="s">
        <v>2427</v>
      </c>
      <c r="D23">
        <v>1974</v>
      </c>
      <c r="E23">
        <v>35</v>
      </c>
      <c r="F23">
        <v>34</v>
      </c>
      <c r="G23">
        <v>40</v>
      </c>
    </row>
    <row r="24" spans="1:9" x14ac:dyDescent="0.2">
      <c r="A24">
        <v>23</v>
      </c>
      <c r="B24" t="s">
        <v>409</v>
      </c>
      <c r="C24" t="s">
        <v>2419</v>
      </c>
      <c r="D24">
        <v>1978</v>
      </c>
      <c r="E24">
        <v>35</v>
      </c>
      <c r="F24">
        <v>34</v>
      </c>
      <c r="G24">
        <v>40</v>
      </c>
    </row>
    <row r="25" spans="1:9" x14ac:dyDescent="0.2">
      <c r="A25">
        <v>24</v>
      </c>
      <c r="B25" t="s">
        <v>1984</v>
      </c>
      <c r="C25" t="s">
        <v>7217</v>
      </c>
      <c r="D25">
        <v>1976</v>
      </c>
      <c r="E25">
        <v>35</v>
      </c>
      <c r="F25">
        <v>34</v>
      </c>
      <c r="G25">
        <v>40</v>
      </c>
      <c r="I25" t="s">
        <v>7218</v>
      </c>
    </row>
    <row r="26" spans="1:9" x14ac:dyDescent="0.2">
      <c r="A26">
        <v>25</v>
      </c>
      <c r="B26" t="s">
        <v>7219</v>
      </c>
      <c r="C26" t="s">
        <v>7220</v>
      </c>
      <c r="D26">
        <v>1978</v>
      </c>
      <c r="E26">
        <v>35</v>
      </c>
      <c r="F26">
        <v>34</v>
      </c>
      <c r="G26">
        <v>40</v>
      </c>
      <c r="I26" t="s">
        <v>7221</v>
      </c>
    </row>
    <row r="27" spans="1:9" x14ac:dyDescent="0.2">
      <c r="A27">
        <v>26</v>
      </c>
      <c r="B27" t="s">
        <v>511</v>
      </c>
      <c r="C27" t="s">
        <v>1642</v>
      </c>
      <c r="D27">
        <v>1976</v>
      </c>
      <c r="E27">
        <v>35</v>
      </c>
      <c r="F27">
        <v>34</v>
      </c>
      <c r="G27">
        <v>40</v>
      </c>
    </row>
    <row r="28" spans="1:9" x14ac:dyDescent="0.2">
      <c r="A28">
        <v>27</v>
      </c>
      <c r="B28" t="s">
        <v>1727</v>
      </c>
      <c r="C28" t="s">
        <v>2001</v>
      </c>
      <c r="D28">
        <v>1978</v>
      </c>
      <c r="E28">
        <v>35</v>
      </c>
      <c r="F28">
        <v>34</v>
      </c>
      <c r="G28">
        <v>40</v>
      </c>
    </row>
    <row r="29" spans="1:9" x14ac:dyDescent="0.2">
      <c r="A29">
        <v>28</v>
      </c>
      <c r="B29" t="s">
        <v>2463</v>
      </c>
      <c r="C29" t="s">
        <v>7222</v>
      </c>
      <c r="D29">
        <v>1974</v>
      </c>
      <c r="E29">
        <v>35</v>
      </c>
      <c r="F29">
        <v>34</v>
      </c>
      <c r="G29">
        <v>40</v>
      </c>
      <c r="I29" t="s">
        <v>7223</v>
      </c>
    </row>
    <row r="30" spans="1:9" x14ac:dyDescent="0.2">
      <c r="A30">
        <v>29</v>
      </c>
      <c r="B30" t="s">
        <v>2463</v>
      </c>
      <c r="C30" t="s">
        <v>7224</v>
      </c>
      <c r="D30">
        <v>1975</v>
      </c>
      <c r="E30">
        <v>35</v>
      </c>
      <c r="F30">
        <v>34</v>
      </c>
      <c r="G30">
        <v>40</v>
      </c>
      <c r="I30" t="s">
        <v>7225</v>
      </c>
    </row>
    <row r="31" spans="1:9" x14ac:dyDescent="0.2">
      <c r="A31">
        <v>30</v>
      </c>
      <c r="B31" t="s">
        <v>1177</v>
      </c>
      <c r="C31" t="s">
        <v>5904</v>
      </c>
      <c r="D31">
        <v>1974</v>
      </c>
      <c r="E31">
        <v>35</v>
      </c>
      <c r="F31">
        <v>34</v>
      </c>
      <c r="G31">
        <v>40</v>
      </c>
      <c r="I31" t="s">
        <v>7226</v>
      </c>
    </row>
    <row r="32" spans="1:9" x14ac:dyDescent="0.2">
      <c r="A32">
        <v>31</v>
      </c>
      <c r="B32" t="s">
        <v>1177</v>
      </c>
      <c r="C32" t="s">
        <v>7227</v>
      </c>
      <c r="D32">
        <v>1978</v>
      </c>
      <c r="E32">
        <v>35</v>
      </c>
      <c r="F32">
        <v>34</v>
      </c>
      <c r="G32">
        <v>40</v>
      </c>
      <c r="I32" t="s">
        <v>7228</v>
      </c>
    </row>
    <row r="33" spans="1:7" x14ac:dyDescent="0.2">
      <c r="A33">
        <v>32</v>
      </c>
      <c r="B33" t="s">
        <v>2894</v>
      </c>
      <c r="C33" t="s">
        <v>2899</v>
      </c>
      <c r="D33">
        <v>1974</v>
      </c>
      <c r="E33">
        <v>35</v>
      </c>
      <c r="F33">
        <v>34</v>
      </c>
      <c r="G33">
        <v>40</v>
      </c>
    </row>
    <row r="34" spans="1:7" x14ac:dyDescent="0.2">
      <c r="E34">
        <f>SUM('Lasse Koester'!E2:E33)</f>
        <v>1120</v>
      </c>
      <c r="F34">
        <f>SUM('Lasse Koester'!F2:F33)</f>
        <v>1088</v>
      </c>
      <c r="G34">
        <f>SUM('Lasse Koester'!G2:G33)</f>
        <v>1280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L30"/>
  <sheetViews>
    <sheetView zoomScaleNormal="100" workbookViewId="0"/>
  </sheetViews>
  <sheetFormatPr baseColWidth="10" defaultColWidth="9.140625" defaultRowHeight="12.75" x14ac:dyDescent="0.2"/>
  <cols>
    <col min="1" max="1" width="8.28515625"/>
    <col min="4" max="6" width="8.42578125"/>
    <col min="7" max="1025" width="8.28515625"/>
  </cols>
  <sheetData>
    <row r="2" spans="1:7" ht="25.5" x14ac:dyDescent="0.2">
      <c r="A2">
        <v>1</v>
      </c>
      <c r="B2" s="16" t="s">
        <v>795</v>
      </c>
      <c r="C2" t="s">
        <v>2020</v>
      </c>
      <c r="D2">
        <v>40</v>
      </c>
      <c r="F2" s="16" t="s">
        <v>2087</v>
      </c>
      <c r="G2">
        <v>50</v>
      </c>
    </row>
    <row r="3" spans="1:7" ht="25.5" x14ac:dyDescent="0.2">
      <c r="A3">
        <v>1</v>
      </c>
      <c r="C3" s="16" t="s">
        <v>2081</v>
      </c>
      <c r="D3">
        <v>40</v>
      </c>
      <c r="F3" s="16" t="s">
        <v>7229</v>
      </c>
      <c r="G3">
        <v>50</v>
      </c>
    </row>
    <row r="4" spans="1:7" ht="38.25" x14ac:dyDescent="0.2">
      <c r="A4">
        <v>2</v>
      </c>
      <c r="B4" t="s">
        <v>1236</v>
      </c>
      <c r="C4" s="16" t="s">
        <v>2076</v>
      </c>
      <c r="D4">
        <v>100</v>
      </c>
      <c r="F4" s="258">
        <v>9199657</v>
      </c>
      <c r="G4">
        <v>120</v>
      </c>
    </row>
    <row r="5" spans="1:7" ht="25.5" x14ac:dyDescent="0.2">
      <c r="A5" t="s">
        <v>7230</v>
      </c>
      <c r="B5" s="16" t="s">
        <v>1593</v>
      </c>
      <c r="C5" t="s">
        <v>7231</v>
      </c>
      <c r="E5">
        <v>60</v>
      </c>
      <c r="F5" s="16" t="s">
        <v>7232</v>
      </c>
      <c r="G5">
        <v>75</v>
      </c>
    </row>
    <row r="6" spans="1:7" ht="63.75" x14ac:dyDescent="0.2">
      <c r="A6">
        <v>1</v>
      </c>
      <c r="B6" s="16"/>
      <c r="C6" s="16" t="s">
        <v>7233</v>
      </c>
      <c r="D6">
        <v>60</v>
      </c>
      <c r="F6" s="16" t="s">
        <v>7234</v>
      </c>
      <c r="G6">
        <v>75</v>
      </c>
    </row>
    <row r="7" spans="1:7" ht="25.5" x14ac:dyDescent="0.2">
      <c r="A7">
        <v>1</v>
      </c>
      <c r="B7" t="s">
        <v>1230</v>
      </c>
      <c r="C7" t="s">
        <v>229</v>
      </c>
      <c r="D7">
        <v>40</v>
      </c>
      <c r="F7" s="16" t="s">
        <v>2056</v>
      </c>
      <c r="G7">
        <v>50</v>
      </c>
    </row>
    <row r="8" spans="1:7" ht="38.25" x14ac:dyDescent="0.2">
      <c r="A8">
        <v>1</v>
      </c>
      <c r="C8" s="16" t="s">
        <v>2061</v>
      </c>
      <c r="D8">
        <v>40</v>
      </c>
      <c r="F8" s="16" t="s">
        <v>2062</v>
      </c>
      <c r="G8">
        <v>50</v>
      </c>
    </row>
    <row r="9" spans="1:7" ht="25.5" x14ac:dyDescent="0.2">
      <c r="A9">
        <v>1</v>
      </c>
      <c r="C9" s="16" t="s">
        <v>2050</v>
      </c>
      <c r="D9">
        <v>40</v>
      </c>
      <c r="F9" s="16" t="s">
        <v>2051</v>
      </c>
      <c r="G9">
        <v>50</v>
      </c>
    </row>
    <row r="10" spans="1:7" ht="25.5" x14ac:dyDescent="0.2">
      <c r="A10">
        <v>1</v>
      </c>
      <c r="C10" s="16" t="s">
        <v>7235</v>
      </c>
      <c r="D10">
        <v>40</v>
      </c>
      <c r="F10" s="16" t="s">
        <v>2068</v>
      </c>
      <c r="G10">
        <v>50</v>
      </c>
    </row>
    <row r="11" spans="1:7" ht="25.5" x14ac:dyDescent="0.2">
      <c r="A11">
        <v>1</v>
      </c>
      <c r="B11" s="16" t="s">
        <v>2043</v>
      </c>
      <c r="C11" s="16" t="s">
        <v>2044</v>
      </c>
      <c r="D11">
        <v>40</v>
      </c>
      <c r="F11" s="16" t="s">
        <v>2045</v>
      </c>
      <c r="G11">
        <v>50</v>
      </c>
    </row>
    <row r="12" spans="1:7" ht="25.5" x14ac:dyDescent="0.2">
      <c r="A12">
        <v>2</v>
      </c>
      <c r="B12" s="16" t="s">
        <v>2030</v>
      </c>
      <c r="C12" s="16" t="s">
        <v>2031</v>
      </c>
      <c r="D12">
        <v>80</v>
      </c>
      <c r="F12" s="16" t="s">
        <v>2032</v>
      </c>
      <c r="G12">
        <v>100</v>
      </c>
    </row>
    <row r="13" spans="1:7" ht="25.5" x14ac:dyDescent="0.2">
      <c r="A13" t="s">
        <v>7230</v>
      </c>
      <c r="B13" s="16" t="s">
        <v>1947</v>
      </c>
      <c r="C13" s="16" t="s">
        <v>7236</v>
      </c>
      <c r="E13">
        <v>100</v>
      </c>
      <c r="F13" s="16" t="s">
        <v>7237</v>
      </c>
      <c r="G13">
        <v>150</v>
      </c>
    </row>
    <row r="14" spans="1:7" ht="25.5" x14ac:dyDescent="0.2">
      <c r="A14">
        <v>1</v>
      </c>
      <c r="B14" s="16" t="s">
        <v>2038</v>
      </c>
      <c r="C14" s="16" t="s">
        <v>2039</v>
      </c>
      <c r="D14">
        <v>70</v>
      </c>
      <c r="F14" s="16" t="s">
        <v>2040</v>
      </c>
      <c r="G14">
        <v>100</v>
      </c>
    </row>
    <row r="15" spans="1:7" x14ac:dyDescent="0.2">
      <c r="A15">
        <f>SUM(MP!A2:A13)</f>
        <v>12</v>
      </c>
      <c r="C15" t="s">
        <v>7238</v>
      </c>
      <c r="D15">
        <f>SUM(MP!D2:D14)</f>
        <v>590</v>
      </c>
      <c r="G15">
        <f>SUM(MP!G2:G14)</f>
        <v>970</v>
      </c>
    </row>
    <row r="16" spans="1:7" x14ac:dyDescent="0.2">
      <c r="C16" t="s">
        <v>6050</v>
      </c>
      <c r="D16">
        <v>150</v>
      </c>
      <c r="G16">
        <v>150</v>
      </c>
    </row>
    <row r="17" spans="1:12" x14ac:dyDescent="0.2">
      <c r="C17" t="s">
        <v>7239</v>
      </c>
      <c r="D17">
        <f>MP!D15+MP!D16</f>
        <v>740</v>
      </c>
      <c r="G17">
        <f>MP!G15+MP!G16</f>
        <v>1120</v>
      </c>
    </row>
    <row r="19" spans="1:12" ht="25.5" x14ac:dyDescent="0.2">
      <c r="A19">
        <v>1</v>
      </c>
      <c r="B19" s="16" t="s">
        <v>795</v>
      </c>
      <c r="C19" t="s">
        <v>2020</v>
      </c>
      <c r="D19">
        <v>40</v>
      </c>
    </row>
    <row r="20" spans="1:12" ht="25.5" x14ac:dyDescent="0.2">
      <c r="A20">
        <v>1</v>
      </c>
      <c r="C20" s="16" t="s">
        <v>2081</v>
      </c>
      <c r="D20">
        <v>40</v>
      </c>
    </row>
    <row r="21" spans="1:12" ht="38.25" x14ac:dyDescent="0.2">
      <c r="A21">
        <v>2</v>
      </c>
      <c r="B21" t="s">
        <v>1236</v>
      </c>
      <c r="C21" s="16" t="s">
        <v>2076</v>
      </c>
      <c r="D21">
        <v>100</v>
      </c>
    </row>
    <row r="22" spans="1:12" x14ac:dyDescent="0.2">
      <c r="A22">
        <v>1</v>
      </c>
      <c r="B22" s="16" t="s">
        <v>1593</v>
      </c>
      <c r="C22" t="s">
        <v>7231</v>
      </c>
      <c r="D22">
        <v>60</v>
      </c>
    </row>
    <row r="23" spans="1:12" x14ac:dyDescent="0.2">
      <c r="A23">
        <v>1</v>
      </c>
      <c r="C23" s="16" t="s">
        <v>2050</v>
      </c>
      <c r="D23">
        <v>40</v>
      </c>
    </row>
    <row r="24" spans="1:12" x14ac:dyDescent="0.2">
      <c r="A24">
        <v>1</v>
      </c>
      <c r="C24" s="16" t="s">
        <v>7235</v>
      </c>
      <c r="D24">
        <v>40</v>
      </c>
    </row>
    <row r="25" spans="1:12" x14ac:dyDescent="0.2">
      <c r="A25">
        <v>1</v>
      </c>
      <c r="B25" s="16" t="s">
        <v>2043</v>
      </c>
      <c r="C25" s="16" t="s">
        <v>2044</v>
      </c>
      <c r="D25">
        <v>40</v>
      </c>
    </row>
    <row r="26" spans="1:12" ht="25.5" x14ac:dyDescent="0.2">
      <c r="A26">
        <v>2</v>
      </c>
      <c r="B26" s="16" t="s">
        <v>2030</v>
      </c>
      <c r="C26" s="16" t="s">
        <v>2031</v>
      </c>
      <c r="D26">
        <v>80</v>
      </c>
    </row>
    <row r="27" spans="1:12" x14ac:dyDescent="0.2">
      <c r="A27">
        <f>SUM(MP!A19:A26)</f>
        <v>10</v>
      </c>
      <c r="D27">
        <f>SUM(MP!D19:D26)</f>
        <v>440</v>
      </c>
    </row>
    <row r="29" spans="1:12" ht="25.5" x14ac:dyDescent="0.2">
      <c r="A29">
        <v>12</v>
      </c>
      <c r="B29" s="16" t="s">
        <v>1947</v>
      </c>
      <c r="C29" s="16" t="s">
        <v>7236</v>
      </c>
      <c r="D29">
        <v>1975</v>
      </c>
      <c r="G29" s="16" t="s">
        <v>7237</v>
      </c>
      <c r="H29" t="s">
        <v>194</v>
      </c>
      <c r="L29" t="s">
        <v>7240</v>
      </c>
    </row>
    <row r="30" spans="1:12" x14ac:dyDescent="0.2">
      <c r="A30">
        <v>4</v>
      </c>
      <c r="B30" s="16" t="s">
        <v>1593</v>
      </c>
      <c r="C30" t="s">
        <v>7231</v>
      </c>
      <c r="D30">
        <v>1974</v>
      </c>
      <c r="F30" t="s">
        <v>41</v>
      </c>
      <c r="G30" s="16">
        <v>2460241</v>
      </c>
      <c r="J30" t="s">
        <v>647</v>
      </c>
      <c r="L30" t="s">
        <v>7241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N96"/>
  <sheetViews>
    <sheetView zoomScaleNormal="100" workbookViewId="0"/>
  </sheetViews>
  <sheetFormatPr baseColWidth="10" defaultColWidth="9.140625" defaultRowHeight="12.75" x14ac:dyDescent="0.2"/>
  <cols>
    <col min="1" max="1" width="3.5703125"/>
    <col min="2" max="2" width="8.28515625"/>
    <col min="3" max="3" width="15.85546875"/>
    <col min="4" max="5" width="8.28515625"/>
    <col min="7" max="7" width="8.42578125"/>
    <col min="8" max="8" width="8.5703125"/>
    <col min="9" max="9" width="8.28515625"/>
    <col min="10" max="10" width="8.42578125"/>
    <col min="11" max="11" width="8.28515625"/>
    <col min="12" max="12" width="12.85546875"/>
    <col min="13" max="13" width="18.5703125"/>
    <col min="14" max="14" width="14"/>
    <col min="15" max="1025" width="8.28515625"/>
  </cols>
  <sheetData>
    <row r="1" spans="1:14" ht="16.5" x14ac:dyDescent="0.2">
      <c r="A1" s="8" t="s">
        <v>0</v>
      </c>
      <c r="B1" s="248" t="s">
        <v>1</v>
      </c>
      <c r="C1" s="249" t="s">
        <v>2</v>
      </c>
      <c r="D1" s="249" t="s">
        <v>3</v>
      </c>
      <c r="E1" s="250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9" t="s">
        <v>10</v>
      </c>
      <c r="L1" s="8" t="s">
        <v>11</v>
      </c>
      <c r="M1" s="10" t="s">
        <v>12</v>
      </c>
      <c r="N1" s="10"/>
    </row>
    <row r="2" spans="1:14" x14ac:dyDescent="0.2">
      <c r="A2">
        <v>1</v>
      </c>
      <c r="B2" t="s">
        <v>2131</v>
      </c>
      <c r="C2" t="s">
        <v>5474</v>
      </c>
      <c r="D2">
        <v>1972</v>
      </c>
      <c r="F2" t="s">
        <v>184</v>
      </c>
      <c r="G2" s="109" t="s">
        <v>2210</v>
      </c>
      <c r="L2" t="s">
        <v>2211</v>
      </c>
    </row>
    <row r="3" spans="1:14" x14ac:dyDescent="0.2">
      <c r="A3">
        <v>2</v>
      </c>
      <c r="B3" t="s">
        <v>2122</v>
      </c>
      <c r="C3" t="s">
        <v>7242</v>
      </c>
      <c r="D3">
        <v>1978</v>
      </c>
      <c r="G3" s="23">
        <v>6685043</v>
      </c>
      <c r="L3" t="s">
        <v>2213</v>
      </c>
    </row>
    <row r="4" spans="1:14" x14ac:dyDescent="0.2">
      <c r="A4">
        <v>3</v>
      </c>
      <c r="B4" t="s">
        <v>1331</v>
      </c>
      <c r="C4" t="s">
        <v>7243</v>
      </c>
      <c r="D4">
        <v>1971</v>
      </c>
      <c r="F4" t="s">
        <v>41</v>
      </c>
      <c r="G4" s="109" t="s">
        <v>2215</v>
      </c>
      <c r="L4" t="s">
        <v>2216</v>
      </c>
      <c r="M4" t="s">
        <v>2217</v>
      </c>
      <c r="N4" t="s">
        <v>2218</v>
      </c>
    </row>
    <row r="5" spans="1:14" x14ac:dyDescent="0.2">
      <c r="A5">
        <v>4</v>
      </c>
      <c r="B5" t="s">
        <v>2219</v>
      </c>
      <c r="C5" t="s">
        <v>5667</v>
      </c>
      <c r="D5">
        <v>1974</v>
      </c>
      <c r="F5" t="s">
        <v>2221</v>
      </c>
      <c r="G5" s="109" t="s">
        <v>2222</v>
      </c>
      <c r="L5" t="s">
        <v>2223</v>
      </c>
      <c r="M5" t="s">
        <v>2224</v>
      </c>
      <c r="N5" t="s">
        <v>2225</v>
      </c>
    </row>
    <row r="6" spans="1:14" x14ac:dyDescent="0.2">
      <c r="A6">
        <v>5</v>
      </c>
      <c r="B6" t="s">
        <v>1727</v>
      </c>
      <c r="C6" t="s">
        <v>5651</v>
      </c>
      <c r="D6" s="58" t="s">
        <v>2227</v>
      </c>
      <c r="G6" s="109" t="s">
        <v>2228</v>
      </c>
      <c r="L6" t="s">
        <v>2229</v>
      </c>
      <c r="M6" t="s">
        <v>2230</v>
      </c>
      <c r="N6" t="s">
        <v>2231</v>
      </c>
    </row>
    <row r="7" spans="1:14" x14ac:dyDescent="0.2">
      <c r="A7">
        <v>6</v>
      </c>
      <c r="B7" t="s">
        <v>1727</v>
      </c>
      <c r="C7" t="s">
        <v>5663</v>
      </c>
      <c r="D7">
        <v>1978</v>
      </c>
      <c r="G7" s="109">
        <v>2417325</v>
      </c>
      <c r="L7" t="s">
        <v>2003</v>
      </c>
      <c r="M7" t="s">
        <v>2232</v>
      </c>
      <c r="N7" t="s">
        <v>2233</v>
      </c>
    </row>
    <row r="8" spans="1:14" x14ac:dyDescent="0.2">
      <c r="A8">
        <v>7</v>
      </c>
      <c r="B8" t="s">
        <v>1727</v>
      </c>
      <c r="C8" t="s">
        <v>5650</v>
      </c>
      <c r="D8">
        <v>1982</v>
      </c>
      <c r="F8" t="s">
        <v>41</v>
      </c>
      <c r="G8" s="109">
        <v>2311180</v>
      </c>
      <c r="H8" t="s">
        <v>2235</v>
      </c>
      <c r="L8" t="s">
        <v>2236</v>
      </c>
      <c r="M8" t="s">
        <v>2237</v>
      </c>
      <c r="N8" t="s">
        <v>2238</v>
      </c>
    </row>
    <row r="9" spans="1:14" x14ac:dyDescent="0.2">
      <c r="A9">
        <v>8</v>
      </c>
      <c r="B9" t="s">
        <v>1727</v>
      </c>
      <c r="C9" t="s">
        <v>5652</v>
      </c>
      <c r="D9">
        <v>1971</v>
      </c>
      <c r="F9" t="s">
        <v>41</v>
      </c>
      <c r="G9" s="109">
        <v>2383082</v>
      </c>
      <c r="L9" t="s">
        <v>2241</v>
      </c>
      <c r="M9" t="s">
        <v>2242</v>
      </c>
      <c r="N9" t="s">
        <v>2243</v>
      </c>
    </row>
    <row r="10" spans="1:14" x14ac:dyDescent="0.2">
      <c r="A10">
        <v>9</v>
      </c>
      <c r="B10" t="s">
        <v>1727</v>
      </c>
      <c r="C10" t="s">
        <v>5653</v>
      </c>
      <c r="D10">
        <v>1965</v>
      </c>
      <c r="F10" t="s">
        <v>41</v>
      </c>
      <c r="G10" s="109">
        <v>2478144</v>
      </c>
      <c r="L10" t="s">
        <v>2245</v>
      </c>
      <c r="M10" t="s">
        <v>2246</v>
      </c>
      <c r="N10" t="s">
        <v>2247</v>
      </c>
    </row>
    <row r="11" spans="1:14" x14ac:dyDescent="0.2">
      <c r="A11">
        <v>10</v>
      </c>
      <c r="B11" t="s">
        <v>1727</v>
      </c>
      <c r="C11" t="s">
        <v>5654</v>
      </c>
      <c r="D11">
        <v>1974</v>
      </c>
      <c r="G11" s="109">
        <v>2406116</v>
      </c>
      <c r="L11" t="s">
        <v>2249</v>
      </c>
    </row>
    <row r="12" spans="1:14" x14ac:dyDescent="0.2">
      <c r="A12">
        <v>11</v>
      </c>
      <c r="B12" t="s">
        <v>1727</v>
      </c>
      <c r="C12" t="s">
        <v>5660</v>
      </c>
      <c r="D12">
        <v>1970</v>
      </c>
      <c r="G12" s="109">
        <v>2674006</v>
      </c>
      <c r="H12" t="s">
        <v>2235</v>
      </c>
      <c r="L12" t="s">
        <v>2252</v>
      </c>
      <c r="M12" t="s">
        <v>2253</v>
      </c>
      <c r="N12" t="s">
        <v>2254</v>
      </c>
    </row>
    <row r="13" spans="1:14" x14ac:dyDescent="0.2">
      <c r="A13">
        <v>12</v>
      </c>
      <c r="B13" t="s">
        <v>464</v>
      </c>
      <c r="C13" t="s">
        <v>7244</v>
      </c>
      <c r="D13">
        <v>1977</v>
      </c>
      <c r="F13" t="s">
        <v>277</v>
      </c>
      <c r="G13" s="109" t="s">
        <v>2256</v>
      </c>
      <c r="H13" t="s">
        <v>17</v>
      </c>
      <c r="L13" t="s">
        <v>2257</v>
      </c>
      <c r="M13" t="s">
        <v>2258</v>
      </c>
      <c r="N13" t="s">
        <v>2259</v>
      </c>
    </row>
    <row r="14" spans="1:14" x14ac:dyDescent="0.2">
      <c r="A14">
        <v>13</v>
      </c>
      <c r="B14" t="s">
        <v>464</v>
      </c>
      <c r="C14" t="s">
        <v>5625</v>
      </c>
      <c r="D14">
        <v>1963</v>
      </c>
      <c r="F14" t="s">
        <v>277</v>
      </c>
      <c r="G14" s="109">
        <v>3045</v>
      </c>
      <c r="L14" t="s">
        <v>2262</v>
      </c>
    </row>
    <row r="15" spans="1:14" x14ac:dyDescent="0.2">
      <c r="A15">
        <v>14</v>
      </c>
      <c r="B15" t="s">
        <v>2263</v>
      </c>
      <c r="C15" t="s">
        <v>2264</v>
      </c>
      <c r="D15">
        <v>1982</v>
      </c>
      <c r="L15" t="s">
        <v>2265</v>
      </c>
    </row>
    <row r="16" spans="1:14" x14ac:dyDescent="0.2">
      <c r="A16">
        <v>15</v>
      </c>
      <c r="B16" t="s">
        <v>1727</v>
      </c>
      <c r="C16" t="s">
        <v>5655</v>
      </c>
      <c r="D16">
        <v>1979</v>
      </c>
      <c r="G16">
        <v>2482100</v>
      </c>
      <c r="L16" t="s">
        <v>2268</v>
      </c>
      <c r="M16" t="s">
        <v>2268</v>
      </c>
      <c r="N16" t="s">
        <v>2269</v>
      </c>
    </row>
    <row r="17" spans="1:14" x14ac:dyDescent="0.2">
      <c r="A17">
        <v>16</v>
      </c>
      <c r="B17" t="s">
        <v>1727</v>
      </c>
      <c r="C17" t="s">
        <v>5658</v>
      </c>
      <c r="D17">
        <v>1975</v>
      </c>
      <c r="G17">
        <v>2409213</v>
      </c>
      <c r="L17" t="s">
        <v>2272</v>
      </c>
      <c r="M17" t="s">
        <v>2273</v>
      </c>
      <c r="N17" t="s">
        <v>2274</v>
      </c>
    </row>
    <row r="18" spans="1:14" x14ac:dyDescent="0.2">
      <c r="C18" t="s">
        <v>2275</v>
      </c>
    </row>
    <row r="19" spans="1:14" x14ac:dyDescent="0.2">
      <c r="A19">
        <v>17</v>
      </c>
      <c r="B19" t="s">
        <v>1727</v>
      </c>
      <c r="C19" t="s">
        <v>5649</v>
      </c>
      <c r="F19" t="s">
        <v>2251</v>
      </c>
      <c r="G19">
        <v>2872120</v>
      </c>
      <c r="H19" t="s">
        <v>64</v>
      </c>
      <c r="L19" t="s">
        <v>2280</v>
      </c>
      <c r="M19" t="s">
        <v>2281</v>
      </c>
      <c r="N19" t="s">
        <v>2282</v>
      </c>
    </row>
    <row r="21" spans="1:14" x14ac:dyDescent="0.2">
      <c r="A21">
        <v>1</v>
      </c>
      <c r="B21" t="s">
        <v>1727</v>
      </c>
      <c r="C21" t="s">
        <v>3143</v>
      </c>
      <c r="D21">
        <v>1976</v>
      </c>
      <c r="E21">
        <v>50</v>
      </c>
      <c r="F21" s="16" t="s">
        <v>41</v>
      </c>
      <c r="G21" s="71" t="s">
        <v>3144</v>
      </c>
      <c r="H21" t="s">
        <v>17</v>
      </c>
      <c r="J21" t="s">
        <v>3145</v>
      </c>
      <c r="M21" t="s">
        <v>3146</v>
      </c>
      <c r="N21" t="s">
        <v>3147</v>
      </c>
    </row>
    <row r="22" spans="1:14" x14ac:dyDescent="0.2">
      <c r="A22">
        <v>2</v>
      </c>
      <c r="B22" t="s">
        <v>1727</v>
      </c>
      <c r="C22" t="s">
        <v>3131</v>
      </c>
      <c r="D22">
        <v>1975</v>
      </c>
      <c r="E22">
        <v>40</v>
      </c>
      <c r="F22" s="16" t="s">
        <v>41</v>
      </c>
      <c r="G22" s="71" t="s">
        <v>3132</v>
      </c>
      <c r="H22" t="s">
        <v>64</v>
      </c>
      <c r="J22" t="s">
        <v>3133</v>
      </c>
      <c r="L22" t="s">
        <v>3134</v>
      </c>
      <c r="M22" t="s">
        <v>3135</v>
      </c>
    </row>
    <row r="23" spans="1:14" ht="25.5" x14ac:dyDescent="0.2">
      <c r="A23">
        <v>3</v>
      </c>
      <c r="B23" t="s">
        <v>1727</v>
      </c>
      <c r="C23" s="16" t="s">
        <v>5656</v>
      </c>
      <c r="D23">
        <v>1975</v>
      </c>
      <c r="E23">
        <v>50</v>
      </c>
      <c r="F23" t="s">
        <v>3137</v>
      </c>
      <c r="G23" s="71" t="s">
        <v>3138</v>
      </c>
      <c r="H23" t="s">
        <v>64</v>
      </c>
      <c r="M23" t="s">
        <v>3139</v>
      </c>
      <c r="N23" t="s">
        <v>3140</v>
      </c>
    </row>
    <row r="24" spans="1:14" x14ac:dyDescent="0.2">
      <c r="A24">
        <v>4</v>
      </c>
      <c r="B24" t="s">
        <v>1727</v>
      </c>
      <c r="C24" t="s">
        <v>3156</v>
      </c>
      <c r="D24">
        <v>2013</v>
      </c>
      <c r="E24">
        <v>40</v>
      </c>
    </row>
    <row r="25" spans="1:14" x14ac:dyDescent="0.2">
      <c r="A25">
        <v>5</v>
      </c>
      <c r="B25" t="s">
        <v>1203</v>
      </c>
      <c r="C25" t="s">
        <v>7245</v>
      </c>
      <c r="D25">
        <v>2011</v>
      </c>
      <c r="E25">
        <v>50</v>
      </c>
    </row>
    <row r="26" spans="1:14" x14ac:dyDescent="0.2">
      <c r="A26">
        <v>6</v>
      </c>
      <c r="B26" t="s">
        <v>1203</v>
      </c>
      <c r="C26" s="16" t="s">
        <v>7246</v>
      </c>
      <c r="D26">
        <v>1985</v>
      </c>
      <c r="E26">
        <v>40</v>
      </c>
    </row>
    <row r="27" spans="1:14" x14ac:dyDescent="0.2">
      <c r="A27">
        <v>7</v>
      </c>
      <c r="B27" t="s">
        <v>488</v>
      </c>
      <c r="C27" t="s">
        <v>7247</v>
      </c>
      <c r="D27">
        <v>2002</v>
      </c>
      <c r="E27">
        <v>60</v>
      </c>
    </row>
    <row r="28" spans="1:14" ht="25.5" x14ac:dyDescent="0.2">
      <c r="A28">
        <v>8</v>
      </c>
      <c r="B28" t="s">
        <v>1727</v>
      </c>
      <c r="C28" t="s">
        <v>5659</v>
      </c>
      <c r="D28">
        <v>1975</v>
      </c>
      <c r="E28">
        <v>20</v>
      </c>
      <c r="F28" t="s">
        <v>41</v>
      </c>
      <c r="G28" s="68" t="s">
        <v>3142</v>
      </c>
      <c r="H28" t="s">
        <v>2235</v>
      </c>
      <c r="J28" t="s">
        <v>3133</v>
      </c>
    </row>
    <row r="29" spans="1:14" ht="25.5" x14ac:dyDescent="0.2">
      <c r="A29">
        <v>9</v>
      </c>
      <c r="B29" t="s">
        <v>1727</v>
      </c>
      <c r="C29" t="s">
        <v>3153</v>
      </c>
      <c r="D29">
        <v>1981</v>
      </c>
      <c r="E29">
        <v>20</v>
      </c>
      <c r="F29" t="s">
        <v>41</v>
      </c>
      <c r="G29" s="68" t="s">
        <v>3154</v>
      </c>
      <c r="H29" t="s">
        <v>32</v>
      </c>
      <c r="J29" t="s">
        <v>3155</v>
      </c>
    </row>
    <row r="30" spans="1:14" ht="38.25" x14ac:dyDescent="0.2">
      <c r="A30">
        <v>10</v>
      </c>
      <c r="B30" t="s">
        <v>599</v>
      </c>
      <c r="C30" s="16" t="s">
        <v>3075</v>
      </c>
      <c r="D30">
        <v>1997</v>
      </c>
      <c r="E30">
        <v>20</v>
      </c>
      <c r="G30" s="16" t="s">
        <v>3076</v>
      </c>
      <c r="H30" t="s">
        <v>3077</v>
      </c>
      <c r="M30" t="s">
        <v>3078</v>
      </c>
      <c r="N30" t="s">
        <v>3079</v>
      </c>
    </row>
    <row r="31" spans="1:14" ht="25.5" x14ac:dyDescent="0.2">
      <c r="A31">
        <v>11</v>
      </c>
      <c r="B31" t="s">
        <v>464</v>
      </c>
      <c r="C31" s="16" t="s">
        <v>5734</v>
      </c>
      <c r="D31">
        <v>1973</v>
      </c>
      <c r="E31">
        <v>40</v>
      </c>
      <c r="G31" s="16" t="s">
        <v>3108</v>
      </c>
      <c r="H31" t="s">
        <v>1269</v>
      </c>
      <c r="L31" t="s">
        <v>1160</v>
      </c>
      <c r="M31" t="s">
        <v>3109</v>
      </c>
      <c r="N31" t="s">
        <v>3110</v>
      </c>
    </row>
    <row r="32" spans="1:14" ht="38.25" x14ac:dyDescent="0.2">
      <c r="A32">
        <v>12</v>
      </c>
      <c r="B32" t="s">
        <v>464</v>
      </c>
      <c r="C32" t="s">
        <v>7248</v>
      </c>
      <c r="D32">
        <v>1973</v>
      </c>
      <c r="E32">
        <v>40</v>
      </c>
      <c r="G32" s="16" t="s">
        <v>3111</v>
      </c>
      <c r="H32" t="s">
        <v>32</v>
      </c>
      <c r="J32" t="s">
        <v>3112</v>
      </c>
      <c r="L32" t="s">
        <v>3113</v>
      </c>
      <c r="M32" t="s">
        <v>3114</v>
      </c>
      <c r="N32" t="s">
        <v>3115</v>
      </c>
    </row>
    <row r="33" spans="1:14" x14ac:dyDescent="0.2">
      <c r="A33">
        <v>13</v>
      </c>
      <c r="B33" t="s">
        <v>1727</v>
      </c>
      <c r="C33" t="s">
        <v>3119</v>
      </c>
      <c r="D33">
        <v>1965</v>
      </c>
      <c r="E33">
        <v>20</v>
      </c>
      <c r="F33" t="s">
        <v>3120</v>
      </c>
      <c r="G33" s="68" t="s">
        <v>3121</v>
      </c>
      <c r="H33" t="s">
        <v>17</v>
      </c>
      <c r="J33" t="s">
        <v>3122</v>
      </c>
      <c r="L33" t="s">
        <v>3123</v>
      </c>
      <c r="M33" t="s">
        <v>3124</v>
      </c>
      <c r="N33" t="s">
        <v>3125</v>
      </c>
    </row>
    <row r="34" spans="1:14" x14ac:dyDescent="0.2">
      <c r="A34">
        <v>14</v>
      </c>
      <c r="B34" t="s">
        <v>2122</v>
      </c>
      <c r="C34" t="s">
        <v>7249</v>
      </c>
      <c r="D34">
        <v>2005</v>
      </c>
      <c r="E34">
        <v>30</v>
      </c>
      <c r="L34" t="s">
        <v>3098</v>
      </c>
    </row>
    <row r="35" spans="1:14" x14ac:dyDescent="0.2">
      <c r="A35">
        <v>15</v>
      </c>
      <c r="B35" t="s">
        <v>464</v>
      </c>
      <c r="C35" t="s">
        <v>3116</v>
      </c>
      <c r="D35">
        <v>2006</v>
      </c>
      <c r="E35">
        <v>60</v>
      </c>
      <c r="L35" t="s">
        <v>3117</v>
      </c>
    </row>
    <row r="36" spans="1:14" ht="25.5" x14ac:dyDescent="0.2">
      <c r="A36">
        <v>16</v>
      </c>
      <c r="B36" t="s">
        <v>1727</v>
      </c>
      <c r="C36" t="s">
        <v>3126</v>
      </c>
      <c r="D36">
        <v>1970</v>
      </c>
      <c r="E36">
        <v>50</v>
      </c>
      <c r="F36" t="s">
        <v>41</v>
      </c>
      <c r="G36" s="68" t="s">
        <v>3127</v>
      </c>
      <c r="H36" t="s">
        <v>64</v>
      </c>
      <c r="J36" t="s">
        <v>3128</v>
      </c>
      <c r="L36" t="s">
        <v>1729</v>
      </c>
    </row>
    <row r="37" spans="1:14" x14ac:dyDescent="0.2">
      <c r="A37">
        <v>17</v>
      </c>
      <c r="B37" t="s">
        <v>2043</v>
      </c>
      <c r="C37" t="s">
        <v>3101</v>
      </c>
      <c r="D37">
        <v>1976</v>
      </c>
      <c r="E37">
        <v>20</v>
      </c>
      <c r="G37" s="68"/>
    </row>
    <row r="38" spans="1:14" x14ac:dyDescent="0.2">
      <c r="A38">
        <v>18</v>
      </c>
      <c r="B38" t="s">
        <v>1717</v>
      </c>
      <c r="C38" t="s">
        <v>3082</v>
      </c>
      <c r="D38">
        <v>1976</v>
      </c>
      <c r="E38">
        <v>20</v>
      </c>
      <c r="G38" s="68"/>
      <c r="L38" t="s">
        <v>3086</v>
      </c>
    </row>
    <row r="39" spans="1:14" x14ac:dyDescent="0.2">
      <c r="A39">
        <v>19</v>
      </c>
      <c r="B39" t="s">
        <v>2560</v>
      </c>
      <c r="C39" t="s">
        <v>2564</v>
      </c>
      <c r="D39">
        <v>1987</v>
      </c>
      <c r="E39">
        <v>20</v>
      </c>
      <c r="G39" s="68"/>
      <c r="L39" t="s">
        <v>3081</v>
      </c>
    </row>
    <row r="40" spans="1:14" ht="25.5" x14ac:dyDescent="0.2">
      <c r="A40">
        <v>20</v>
      </c>
      <c r="B40" t="s">
        <v>2560</v>
      </c>
      <c r="C40" s="16" t="s">
        <v>3080</v>
      </c>
      <c r="D40">
        <v>1980</v>
      </c>
      <c r="E40">
        <v>20</v>
      </c>
      <c r="G40" s="68"/>
    </row>
    <row r="41" spans="1:14" ht="51" x14ac:dyDescent="0.2">
      <c r="A41">
        <v>21</v>
      </c>
      <c r="B41" t="s">
        <v>1150</v>
      </c>
      <c r="C41" s="16" t="s">
        <v>7250</v>
      </c>
      <c r="D41">
        <v>2010</v>
      </c>
      <c r="E41">
        <v>40</v>
      </c>
      <c r="G41" s="68"/>
      <c r="J41" s="16" t="s">
        <v>3100</v>
      </c>
    </row>
    <row r="42" spans="1:14" ht="25.5" x14ac:dyDescent="0.2">
      <c r="A42">
        <v>22</v>
      </c>
      <c r="B42" t="s">
        <v>1203</v>
      </c>
      <c r="C42" s="16" t="s">
        <v>3089</v>
      </c>
      <c r="D42">
        <v>1980</v>
      </c>
      <c r="E42">
        <v>20</v>
      </c>
      <c r="G42" s="68"/>
      <c r="J42" s="16" t="s">
        <v>3090</v>
      </c>
    </row>
    <row r="43" spans="1:14" ht="25.5" x14ac:dyDescent="0.2">
      <c r="A43">
        <v>23</v>
      </c>
      <c r="B43" t="s">
        <v>1727</v>
      </c>
      <c r="C43" s="16" t="s">
        <v>3148</v>
      </c>
      <c r="D43">
        <v>1979</v>
      </c>
      <c r="E43">
        <v>35</v>
      </c>
      <c r="F43" t="s">
        <v>41</v>
      </c>
      <c r="G43" s="16" t="s">
        <v>3149</v>
      </c>
      <c r="J43" s="16"/>
      <c r="L43" t="s">
        <v>3150</v>
      </c>
      <c r="M43" t="s">
        <v>3151</v>
      </c>
      <c r="N43" t="s">
        <v>3152</v>
      </c>
    </row>
    <row r="44" spans="1:14" ht="25.5" x14ac:dyDescent="0.2">
      <c r="A44" s="58" t="s">
        <v>5691</v>
      </c>
      <c r="B44" t="s">
        <v>7251</v>
      </c>
      <c r="C44" s="16" t="s">
        <v>3104</v>
      </c>
      <c r="D44">
        <v>1977</v>
      </c>
      <c r="E44">
        <v>25</v>
      </c>
      <c r="F44" t="s">
        <v>3105</v>
      </c>
      <c r="G44" s="16" t="s">
        <v>3106</v>
      </c>
      <c r="J44" s="16"/>
      <c r="L44" t="s">
        <v>3107</v>
      </c>
    </row>
    <row r="45" spans="1:14" ht="25.5" x14ac:dyDescent="0.2">
      <c r="A45" s="58" t="s">
        <v>5691</v>
      </c>
      <c r="B45" t="s">
        <v>275</v>
      </c>
      <c r="C45" s="16" t="s">
        <v>3093</v>
      </c>
      <c r="D45">
        <v>1975</v>
      </c>
      <c r="E45">
        <v>10</v>
      </c>
      <c r="F45" t="s">
        <v>3094</v>
      </c>
      <c r="G45" s="16" t="s">
        <v>3095</v>
      </c>
      <c r="J45" s="16"/>
      <c r="L45" t="s">
        <v>3096</v>
      </c>
    </row>
    <row r="46" spans="1:14" ht="25.5" x14ac:dyDescent="0.2">
      <c r="A46" s="58" t="s">
        <v>5691</v>
      </c>
      <c r="B46" s="16" t="s">
        <v>3102</v>
      </c>
      <c r="C46" s="16" t="s">
        <v>3103</v>
      </c>
      <c r="D46">
        <v>1985</v>
      </c>
      <c r="E46">
        <v>10</v>
      </c>
    </row>
    <row r="47" spans="1:14" x14ac:dyDescent="0.2">
      <c r="C47" t="s">
        <v>6071</v>
      </c>
      <c r="E47">
        <f>SUM('Sam Kongslie'!E21:E46)</f>
        <v>850</v>
      </c>
      <c r="F47">
        <v>150</v>
      </c>
      <c r="G47">
        <f>SUM('Sam Kongslie'!E47:F47)</f>
        <v>1000</v>
      </c>
    </row>
    <row r="48" spans="1:14" x14ac:dyDescent="0.2">
      <c r="A48">
        <v>15</v>
      </c>
      <c r="B48" t="s">
        <v>1727</v>
      </c>
      <c r="C48" t="s">
        <v>7252</v>
      </c>
      <c r="D48">
        <v>1969</v>
      </c>
      <c r="E48">
        <v>50</v>
      </c>
      <c r="J48" t="s">
        <v>7253</v>
      </c>
    </row>
    <row r="50" spans="1:13" x14ac:dyDescent="0.2">
      <c r="A50">
        <v>1</v>
      </c>
      <c r="B50" t="s">
        <v>1583</v>
      </c>
      <c r="C50" t="s">
        <v>3243</v>
      </c>
      <c r="E50">
        <v>15</v>
      </c>
    </row>
    <row r="51" spans="1:13" x14ac:dyDescent="0.2">
      <c r="A51">
        <v>2</v>
      </c>
      <c r="B51" t="s">
        <v>599</v>
      </c>
      <c r="C51" t="s">
        <v>7254</v>
      </c>
      <c r="D51">
        <v>1970</v>
      </c>
      <c r="E51">
        <v>15</v>
      </c>
    </row>
    <row r="52" spans="1:13" x14ac:dyDescent="0.2">
      <c r="A52">
        <v>3</v>
      </c>
      <c r="B52" t="s">
        <v>599</v>
      </c>
      <c r="C52" t="s">
        <v>7255</v>
      </c>
      <c r="D52">
        <v>1973</v>
      </c>
      <c r="E52">
        <v>10</v>
      </c>
    </row>
    <row r="53" spans="1:13" x14ac:dyDescent="0.2">
      <c r="A53">
        <v>4</v>
      </c>
      <c r="B53" t="s">
        <v>3209</v>
      </c>
      <c r="C53" t="s">
        <v>3210</v>
      </c>
      <c r="E53">
        <v>15</v>
      </c>
    </row>
    <row r="54" spans="1:13" x14ac:dyDescent="0.2">
      <c r="A54">
        <v>5</v>
      </c>
      <c r="B54" t="s">
        <v>1203</v>
      </c>
      <c r="C54" t="s">
        <v>3212</v>
      </c>
      <c r="D54">
        <v>1982</v>
      </c>
      <c r="E54">
        <v>20</v>
      </c>
    </row>
    <row r="55" spans="1:13" x14ac:dyDescent="0.2">
      <c r="A55">
        <v>6</v>
      </c>
      <c r="B55" t="s">
        <v>1203</v>
      </c>
      <c r="C55" t="s">
        <v>2622</v>
      </c>
      <c r="E55">
        <v>15</v>
      </c>
    </row>
    <row r="56" spans="1:13" x14ac:dyDescent="0.2">
      <c r="A56">
        <v>7</v>
      </c>
      <c r="B56" t="s">
        <v>1203</v>
      </c>
      <c r="C56" t="s">
        <v>7256</v>
      </c>
      <c r="E56">
        <v>10</v>
      </c>
    </row>
    <row r="57" spans="1:13" x14ac:dyDescent="0.2">
      <c r="A57">
        <v>8</v>
      </c>
      <c r="B57" t="s">
        <v>3216</v>
      </c>
      <c r="C57" t="s">
        <v>3244</v>
      </c>
      <c r="E57">
        <v>10</v>
      </c>
    </row>
    <row r="58" spans="1:13" x14ac:dyDescent="0.2">
      <c r="A58">
        <v>9</v>
      </c>
      <c r="B58" t="s">
        <v>3216</v>
      </c>
      <c r="C58" t="s">
        <v>3217</v>
      </c>
      <c r="E58">
        <v>10</v>
      </c>
    </row>
    <row r="59" spans="1:13" x14ac:dyDescent="0.2">
      <c r="A59">
        <v>10</v>
      </c>
      <c r="B59" t="s">
        <v>2122</v>
      </c>
      <c r="C59" t="s">
        <v>2673</v>
      </c>
      <c r="E59">
        <v>10</v>
      </c>
    </row>
    <row r="60" spans="1:13" x14ac:dyDescent="0.2">
      <c r="A60">
        <v>11</v>
      </c>
      <c r="B60" t="s">
        <v>2122</v>
      </c>
      <c r="C60" t="s">
        <v>2685</v>
      </c>
      <c r="E60">
        <v>10</v>
      </c>
    </row>
    <row r="61" spans="1:13" x14ac:dyDescent="0.2">
      <c r="A61">
        <v>12</v>
      </c>
      <c r="B61" t="s">
        <v>2122</v>
      </c>
      <c r="C61" t="s">
        <v>7257</v>
      </c>
      <c r="E61">
        <v>10</v>
      </c>
    </row>
    <row r="62" spans="1:13" ht="51" x14ac:dyDescent="0.2">
      <c r="A62">
        <v>13</v>
      </c>
      <c r="B62" t="s">
        <v>2122</v>
      </c>
      <c r="C62" s="16" t="s">
        <v>3245</v>
      </c>
      <c r="E62">
        <v>50</v>
      </c>
    </row>
    <row r="63" spans="1:13" x14ac:dyDescent="0.2">
      <c r="A63">
        <v>14</v>
      </c>
      <c r="B63" t="s">
        <v>2122</v>
      </c>
      <c r="C63" t="s">
        <v>3221</v>
      </c>
      <c r="E63">
        <v>50</v>
      </c>
      <c r="M63" t="s">
        <v>3222</v>
      </c>
    </row>
    <row r="64" spans="1:13" ht="38.25" x14ac:dyDescent="0.2">
      <c r="A64">
        <v>15</v>
      </c>
      <c r="B64" t="s">
        <v>2122</v>
      </c>
      <c r="C64" s="16" t="s">
        <v>3223</v>
      </c>
      <c r="E64">
        <v>20</v>
      </c>
    </row>
    <row r="65" spans="1:13" ht="38.25" x14ac:dyDescent="0.2">
      <c r="A65">
        <v>16</v>
      </c>
      <c r="B65" t="s">
        <v>1150</v>
      </c>
      <c r="C65" s="16" t="s">
        <v>7258</v>
      </c>
      <c r="E65">
        <v>20</v>
      </c>
    </row>
    <row r="66" spans="1:13" x14ac:dyDescent="0.2">
      <c r="A66">
        <v>17</v>
      </c>
      <c r="B66" t="s">
        <v>3250</v>
      </c>
      <c r="C66" t="s">
        <v>7259</v>
      </c>
      <c r="E66">
        <v>25</v>
      </c>
    </row>
    <row r="67" spans="1:13" x14ac:dyDescent="0.2">
      <c r="A67">
        <v>18</v>
      </c>
      <c r="B67" t="s">
        <v>527</v>
      </c>
      <c r="C67" t="s">
        <v>7260</v>
      </c>
      <c r="D67">
        <v>1990</v>
      </c>
      <c r="E67">
        <v>15</v>
      </c>
    </row>
    <row r="68" spans="1:13" x14ac:dyDescent="0.2">
      <c r="A68">
        <v>19</v>
      </c>
      <c r="B68" t="s">
        <v>1727</v>
      </c>
      <c r="C68" t="s">
        <v>7261</v>
      </c>
      <c r="D68">
        <v>2003</v>
      </c>
      <c r="E68">
        <v>15</v>
      </c>
      <c r="M68" t="s">
        <v>3228</v>
      </c>
    </row>
    <row r="69" spans="1:13" x14ac:dyDescent="0.2">
      <c r="A69">
        <v>20</v>
      </c>
      <c r="B69" t="s">
        <v>1727</v>
      </c>
      <c r="C69" t="s">
        <v>3258</v>
      </c>
      <c r="E69">
        <v>15</v>
      </c>
    </row>
    <row r="70" spans="1:13" x14ac:dyDescent="0.2">
      <c r="A70">
        <v>21</v>
      </c>
      <c r="B70" t="s">
        <v>1727</v>
      </c>
      <c r="C70" t="s">
        <v>3259</v>
      </c>
      <c r="E70">
        <v>15</v>
      </c>
    </row>
    <row r="71" spans="1:13" x14ac:dyDescent="0.2">
      <c r="A71">
        <v>22</v>
      </c>
      <c r="B71" t="s">
        <v>1727</v>
      </c>
      <c r="C71" t="s">
        <v>3260</v>
      </c>
      <c r="E71">
        <v>15</v>
      </c>
    </row>
    <row r="72" spans="1:13" x14ac:dyDescent="0.2">
      <c r="A72">
        <v>23</v>
      </c>
      <c r="B72" t="s">
        <v>1727</v>
      </c>
      <c r="C72" t="s">
        <v>3261</v>
      </c>
      <c r="E72">
        <v>25</v>
      </c>
    </row>
    <row r="73" spans="1:13" x14ac:dyDescent="0.2">
      <c r="A73">
        <v>24</v>
      </c>
      <c r="B73" t="s">
        <v>1727</v>
      </c>
      <c r="C73" t="s">
        <v>3262</v>
      </c>
      <c r="E73">
        <v>20</v>
      </c>
    </row>
    <row r="74" spans="1:13" x14ac:dyDescent="0.2">
      <c r="A74">
        <v>25</v>
      </c>
      <c r="B74" t="s">
        <v>1727</v>
      </c>
      <c r="C74" t="s">
        <v>7262</v>
      </c>
      <c r="E74">
        <v>20</v>
      </c>
    </row>
    <row r="75" spans="1:13" ht="25.5" x14ac:dyDescent="0.2">
      <c r="A75">
        <v>26</v>
      </c>
      <c r="B75" t="s">
        <v>1727</v>
      </c>
      <c r="C75" s="16" t="s">
        <v>3233</v>
      </c>
      <c r="E75">
        <v>10</v>
      </c>
    </row>
    <row r="76" spans="1:13" x14ac:dyDescent="0.2">
      <c r="A76">
        <v>27</v>
      </c>
      <c r="B76" t="s">
        <v>1236</v>
      </c>
      <c r="C76" t="s">
        <v>3264</v>
      </c>
      <c r="E76">
        <v>15</v>
      </c>
    </row>
    <row r="77" spans="1:13" x14ac:dyDescent="0.2">
      <c r="A77">
        <v>28</v>
      </c>
      <c r="B77" t="s">
        <v>2463</v>
      </c>
      <c r="C77" t="s">
        <v>3265</v>
      </c>
      <c r="E77">
        <v>15</v>
      </c>
    </row>
    <row r="78" spans="1:13" x14ac:dyDescent="0.2">
      <c r="C78" t="s">
        <v>6071</v>
      </c>
      <c r="E78">
        <f>SUM('Sam Kongslie'!E50:E77)</f>
        <v>495</v>
      </c>
      <c r="F78">
        <v>150</v>
      </c>
      <c r="G78">
        <f>SUM('Sam Kongslie'!E78:F78)</f>
        <v>645</v>
      </c>
    </row>
    <row r="79" spans="1:13" x14ac:dyDescent="0.2">
      <c r="A79" t="s">
        <v>7263</v>
      </c>
    </row>
    <row r="80" spans="1:13" x14ac:dyDescent="0.2">
      <c r="A80">
        <v>1</v>
      </c>
      <c r="B80" t="s">
        <v>4347</v>
      </c>
      <c r="C80" t="s">
        <v>4348</v>
      </c>
      <c r="D80">
        <v>2005</v>
      </c>
      <c r="E80">
        <v>25</v>
      </c>
      <c r="L80" t="s">
        <v>4349</v>
      </c>
    </row>
    <row r="81" spans="1:13" x14ac:dyDescent="0.2">
      <c r="A81">
        <v>2</v>
      </c>
      <c r="B81" t="s">
        <v>599</v>
      </c>
      <c r="C81" t="s">
        <v>4350</v>
      </c>
      <c r="D81">
        <v>1994</v>
      </c>
      <c r="E81">
        <v>25</v>
      </c>
      <c r="L81" t="s">
        <v>4351</v>
      </c>
      <c r="M81" t="s">
        <v>4352</v>
      </c>
    </row>
    <row r="82" spans="1:13" ht="51" x14ac:dyDescent="0.2">
      <c r="A82">
        <v>3</v>
      </c>
      <c r="B82" t="s">
        <v>4353</v>
      </c>
      <c r="C82" s="16" t="s">
        <v>7264</v>
      </c>
      <c r="D82">
        <v>2004</v>
      </c>
      <c r="L82" t="s">
        <v>4355</v>
      </c>
      <c r="M82" t="s">
        <v>4356</v>
      </c>
    </row>
    <row r="83" spans="1:13" ht="25.5" x14ac:dyDescent="0.2">
      <c r="A83">
        <v>4</v>
      </c>
      <c r="B83" t="s">
        <v>1760</v>
      </c>
      <c r="C83" s="16" t="s">
        <v>4357</v>
      </c>
      <c r="D83">
        <v>1971</v>
      </c>
      <c r="E83" s="58" t="s">
        <v>7265</v>
      </c>
    </row>
    <row r="84" spans="1:13" ht="25.5" x14ac:dyDescent="0.2">
      <c r="A84">
        <v>5</v>
      </c>
      <c r="B84" t="s">
        <v>3216</v>
      </c>
      <c r="C84" s="16" t="s">
        <v>4370</v>
      </c>
      <c r="E84">
        <v>15</v>
      </c>
    </row>
    <row r="85" spans="1:13" x14ac:dyDescent="0.2">
      <c r="A85">
        <v>6</v>
      </c>
      <c r="B85" t="s">
        <v>2122</v>
      </c>
      <c r="C85" t="s">
        <v>4358</v>
      </c>
      <c r="E85">
        <v>25</v>
      </c>
    </row>
    <row r="86" spans="1:13" x14ac:dyDescent="0.2">
      <c r="A86">
        <v>7</v>
      </c>
      <c r="B86" t="s">
        <v>4371</v>
      </c>
      <c r="C86" t="s">
        <v>4372</v>
      </c>
      <c r="D86">
        <v>2005</v>
      </c>
      <c r="E86">
        <v>25</v>
      </c>
      <c r="L86" t="s">
        <v>4373</v>
      </c>
      <c r="M86" t="s">
        <v>4374</v>
      </c>
    </row>
    <row r="87" spans="1:13" x14ac:dyDescent="0.2">
      <c r="A87">
        <v>8</v>
      </c>
      <c r="B87" t="s">
        <v>2263</v>
      </c>
      <c r="C87" t="s">
        <v>4375</v>
      </c>
      <c r="E87">
        <v>30</v>
      </c>
      <c r="L87" t="s">
        <v>4376</v>
      </c>
    </row>
    <row r="88" spans="1:13" ht="38.25" x14ac:dyDescent="0.2">
      <c r="A88">
        <v>9</v>
      </c>
      <c r="B88" s="16" t="s">
        <v>4359</v>
      </c>
      <c r="C88" t="s">
        <v>4360</v>
      </c>
      <c r="D88">
        <v>2008</v>
      </c>
      <c r="E88">
        <v>25</v>
      </c>
      <c r="L88" t="s">
        <v>4361</v>
      </c>
    </row>
    <row r="89" spans="1:13" ht="25.5" x14ac:dyDescent="0.2">
      <c r="A89">
        <v>10</v>
      </c>
      <c r="B89" s="16" t="s">
        <v>3224</v>
      </c>
      <c r="C89" s="16" t="s">
        <v>4362</v>
      </c>
      <c r="E89">
        <v>20</v>
      </c>
    </row>
    <row r="90" spans="1:13" ht="25.5" x14ac:dyDescent="0.2">
      <c r="A90">
        <v>11</v>
      </c>
      <c r="B90" s="16" t="s">
        <v>1727</v>
      </c>
      <c r="C90" s="16" t="s">
        <v>4377</v>
      </c>
      <c r="D90">
        <v>2013</v>
      </c>
      <c r="E90">
        <v>20</v>
      </c>
    </row>
    <row r="91" spans="1:13" ht="25.5" x14ac:dyDescent="0.2">
      <c r="A91">
        <v>12</v>
      </c>
      <c r="B91" t="s">
        <v>1727</v>
      </c>
      <c r="C91" t="s">
        <v>4363</v>
      </c>
      <c r="E91">
        <v>25</v>
      </c>
      <c r="F91" t="s">
        <v>4364</v>
      </c>
      <c r="G91" s="16" t="s">
        <v>4365</v>
      </c>
      <c r="L91" t="s">
        <v>4366</v>
      </c>
    </row>
    <row r="92" spans="1:13" ht="25.5" x14ac:dyDescent="0.2">
      <c r="A92">
        <v>13</v>
      </c>
      <c r="B92" t="s">
        <v>1727</v>
      </c>
      <c r="C92" s="16" t="s">
        <v>4367</v>
      </c>
      <c r="E92">
        <v>15</v>
      </c>
    </row>
    <row r="93" spans="1:13" ht="38.25" x14ac:dyDescent="0.2">
      <c r="A93">
        <v>14</v>
      </c>
      <c r="B93" t="s">
        <v>1727</v>
      </c>
      <c r="C93" s="16" t="s">
        <v>4368</v>
      </c>
      <c r="E93">
        <v>70</v>
      </c>
    </row>
    <row r="94" spans="1:13" x14ac:dyDescent="0.2">
      <c r="C94" t="s">
        <v>6071</v>
      </c>
      <c r="E94">
        <f>SUM('Sam Kongslie'!E81:E93)</f>
        <v>295</v>
      </c>
      <c r="F94">
        <f>'Sam Kongslie'!E94/13</f>
        <v>22.692307692307693</v>
      </c>
    </row>
    <row r="95" spans="1:13" x14ac:dyDescent="0.2">
      <c r="E95">
        <v>150</v>
      </c>
    </row>
    <row r="96" spans="1:13" x14ac:dyDescent="0.2">
      <c r="E96">
        <f>'Sam Kongslie'!E94+'Sam Kongslie'!E95</f>
        <v>445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3:G45"/>
  <sheetViews>
    <sheetView zoomScaleNormal="100" workbookViewId="0"/>
  </sheetViews>
  <sheetFormatPr baseColWidth="10" defaultColWidth="9.140625" defaultRowHeight="12.75" x14ac:dyDescent="0.2"/>
  <cols>
    <col min="1" max="5" width="8.28515625"/>
    <col min="6" max="7" width="8.42578125"/>
    <col min="8" max="1025" width="8.28515625"/>
  </cols>
  <sheetData>
    <row r="3" spans="1:5" x14ac:dyDescent="0.2">
      <c r="A3">
        <v>1</v>
      </c>
      <c r="B3" t="s">
        <v>2092</v>
      </c>
      <c r="C3" t="s">
        <v>2093</v>
      </c>
      <c r="D3">
        <v>20</v>
      </c>
    </row>
    <row r="4" spans="1:5" x14ac:dyDescent="0.2">
      <c r="A4">
        <v>2</v>
      </c>
      <c r="B4" t="s">
        <v>977</v>
      </c>
      <c r="C4" t="s">
        <v>978</v>
      </c>
      <c r="D4">
        <v>30</v>
      </c>
    </row>
    <row r="5" spans="1:5" x14ac:dyDescent="0.2">
      <c r="A5">
        <v>3</v>
      </c>
      <c r="B5" t="s">
        <v>2100</v>
      </c>
      <c r="C5" t="s">
        <v>2101</v>
      </c>
      <c r="D5">
        <v>30</v>
      </c>
    </row>
    <row r="6" spans="1:5" x14ac:dyDescent="0.2">
      <c r="A6">
        <v>4</v>
      </c>
      <c r="B6" t="s">
        <v>1245</v>
      </c>
      <c r="C6" t="s">
        <v>2108</v>
      </c>
      <c r="D6">
        <v>35</v>
      </c>
    </row>
    <row r="7" spans="1:5" x14ac:dyDescent="0.2">
      <c r="A7">
        <v>5</v>
      </c>
      <c r="B7" t="s">
        <v>317</v>
      </c>
      <c r="C7" t="s">
        <v>7266</v>
      </c>
      <c r="D7">
        <v>30</v>
      </c>
    </row>
    <row r="8" spans="1:5" x14ac:dyDescent="0.2">
      <c r="A8">
        <v>6</v>
      </c>
      <c r="B8" t="s">
        <v>2122</v>
      </c>
      <c r="C8" t="s">
        <v>2123</v>
      </c>
      <c r="D8">
        <v>30</v>
      </c>
    </row>
    <row r="9" spans="1:5" x14ac:dyDescent="0.2">
      <c r="C9" t="s">
        <v>6049</v>
      </c>
      <c r="D9" s="58" t="s">
        <v>7267</v>
      </c>
      <c r="E9">
        <f>SUM(DHM!D3:D8)</f>
        <v>175</v>
      </c>
    </row>
    <row r="10" spans="1:5" x14ac:dyDescent="0.2">
      <c r="C10" t="s">
        <v>7268</v>
      </c>
      <c r="D10">
        <v>115</v>
      </c>
    </row>
    <row r="11" spans="1:5" x14ac:dyDescent="0.2">
      <c r="C11" t="s">
        <v>7239</v>
      </c>
      <c r="D11" s="58" t="s">
        <v>7267</v>
      </c>
      <c r="E11">
        <f>SUM(DHM!D3:D10)</f>
        <v>290</v>
      </c>
    </row>
    <row r="13" spans="1:5" x14ac:dyDescent="0.2">
      <c r="B13" t="s">
        <v>2370</v>
      </c>
      <c r="C13" t="s">
        <v>5585</v>
      </c>
      <c r="D13">
        <v>40</v>
      </c>
    </row>
    <row r="14" spans="1:5" x14ac:dyDescent="0.2">
      <c r="C14" t="s">
        <v>7269</v>
      </c>
      <c r="D14" s="58" t="s">
        <v>7267</v>
      </c>
    </row>
    <row r="15" spans="1:5" x14ac:dyDescent="0.2">
      <c r="B15" t="s">
        <v>2092</v>
      </c>
      <c r="C15" t="s">
        <v>2466</v>
      </c>
      <c r="D15">
        <v>20</v>
      </c>
    </row>
    <row r="18" spans="1:7" ht="25.5" x14ac:dyDescent="0.2">
      <c r="A18">
        <v>1</v>
      </c>
      <c r="B18" t="s">
        <v>2004</v>
      </c>
      <c r="C18" t="s">
        <v>229</v>
      </c>
      <c r="D18">
        <v>1978</v>
      </c>
      <c r="E18">
        <v>25</v>
      </c>
      <c r="F18" t="s">
        <v>30</v>
      </c>
      <c r="G18" s="16" t="s">
        <v>3067</v>
      </c>
    </row>
    <row r="19" spans="1:7" ht="25.5" x14ac:dyDescent="0.2">
      <c r="A19">
        <v>2</v>
      </c>
      <c r="B19" t="s">
        <v>1771</v>
      </c>
      <c r="C19" s="16" t="s">
        <v>3065</v>
      </c>
      <c r="D19">
        <v>1990</v>
      </c>
      <c r="E19">
        <v>25</v>
      </c>
      <c r="F19" t="s">
        <v>2722</v>
      </c>
      <c r="G19" s="16" t="s">
        <v>3066</v>
      </c>
    </row>
    <row r="20" spans="1:7" x14ac:dyDescent="0.2">
      <c r="A20">
        <v>3</v>
      </c>
      <c r="B20" t="s">
        <v>1230</v>
      </c>
      <c r="C20" t="s">
        <v>2061</v>
      </c>
      <c r="D20">
        <v>1974</v>
      </c>
      <c r="E20">
        <v>30</v>
      </c>
      <c r="F20" t="s">
        <v>145</v>
      </c>
    </row>
    <row r="21" spans="1:7" x14ac:dyDescent="0.2">
      <c r="A21">
        <v>4</v>
      </c>
      <c r="B21" t="s">
        <v>1352</v>
      </c>
      <c r="C21" t="s">
        <v>3062</v>
      </c>
      <c r="D21">
        <v>1978</v>
      </c>
      <c r="E21">
        <v>40</v>
      </c>
    </row>
    <row r="22" spans="1:7" x14ac:dyDescent="0.2">
      <c r="A22">
        <v>5</v>
      </c>
      <c r="B22" t="s">
        <v>3063</v>
      </c>
      <c r="C22" t="s">
        <v>3064</v>
      </c>
      <c r="E22">
        <v>40</v>
      </c>
    </row>
    <row r="23" spans="1:7" x14ac:dyDescent="0.2">
      <c r="A23">
        <v>6</v>
      </c>
      <c r="B23" t="s">
        <v>2894</v>
      </c>
      <c r="C23" t="s">
        <v>229</v>
      </c>
      <c r="D23">
        <v>1970</v>
      </c>
      <c r="E23">
        <v>50</v>
      </c>
    </row>
    <row r="25" spans="1:7" x14ac:dyDescent="0.2">
      <c r="B25" t="s">
        <v>1236</v>
      </c>
      <c r="C25" t="s">
        <v>7270</v>
      </c>
      <c r="E25">
        <v>60</v>
      </c>
    </row>
    <row r="26" spans="1:7" x14ac:dyDescent="0.2">
      <c r="A26">
        <v>1</v>
      </c>
      <c r="B26" s="2" t="s">
        <v>317</v>
      </c>
      <c r="C26" s="2" t="s">
        <v>7271</v>
      </c>
      <c r="E26">
        <v>60</v>
      </c>
    </row>
    <row r="27" spans="1:7" x14ac:dyDescent="0.2">
      <c r="A27">
        <v>2</v>
      </c>
      <c r="B27" s="2" t="s">
        <v>1727</v>
      </c>
      <c r="C27" s="2" t="s">
        <v>7196</v>
      </c>
      <c r="F27">
        <v>50</v>
      </c>
    </row>
    <row r="28" spans="1:7" x14ac:dyDescent="0.2">
      <c r="A28">
        <v>3</v>
      </c>
      <c r="B28" s="2" t="s">
        <v>1331</v>
      </c>
      <c r="C28" s="2" t="s">
        <v>2783</v>
      </c>
      <c r="F28">
        <v>60</v>
      </c>
    </row>
    <row r="29" spans="1:7" x14ac:dyDescent="0.2">
      <c r="E29">
        <f>SUM(DHM!E18:E28)</f>
        <v>330</v>
      </c>
      <c r="F29">
        <f>SUM(DHM!F27:F28)</f>
        <v>110</v>
      </c>
      <c r="G29">
        <f>SUM(DHM!E29:F29)</f>
        <v>440</v>
      </c>
    </row>
    <row r="31" spans="1:7" x14ac:dyDescent="0.2">
      <c r="A31" t="s">
        <v>1183</v>
      </c>
    </row>
    <row r="32" spans="1:7" ht="15" x14ac:dyDescent="0.25">
      <c r="A32">
        <v>1</v>
      </c>
      <c r="B32" s="36" t="s">
        <v>6774</v>
      </c>
      <c r="C32" s="36" t="s">
        <v>6775</v>
      </c>
      <c r="D32" s="36">
        <v>1989</v>
      </c>
      <c r="E32" s="259">
        <v>30</v>
      </c>
      <c r="F32">
        <v>1</v>
      </c>
      <c r="G32" s="259">
        <f>IF(DHM!F32=1,DHM!E32,"")</f>
        <v>30</v>
      </c>
    </row>
    <row r="33" spans="1:7" ht="15" x14ac:dyDescent="0.25">
      <c r="B33" s="36" t="s">
        <v>587</v>
      </c>
      <c r="C33" s="36" t="s">
        <v>6779</v>
      </c>
      <c r="D33" s="36">
        <v>1992</v>
      </c>
      <c r="E33" s="259">
        <v>60</v>
      </c>
      <c r="F33">
        <v>1</v>
      </c>
      <c r="G33" s="259">
        <f>IF(DHM!F33=1,DHM!E33,"")</f>
        <v>60</v>
      </c>
    </row>
    <row r="34" spans="1:7" ht="15" x14ac:dyDescent="0.25">
      <c r="A34">
        <v>2</v>
      </c>
      <c r="B34" s="36" t="s">
        <v>6770</v>
      </c>
      <c r="C34" s="36" t="s">
        <v>229</v>
      </c>
      <c r="D34" s="36">
        <v>1985</v>
      </c>
      <c r="E34" s="259">
        <v>75</v>
      </c>
      <c r="F34">
        <v>1</v>
      </c>
      <c r="G34" s="259">
        <f>IF(DHM!F34=1,DHM!E34,"")</f>
        <v>75</v>
      </c>
    </row>
    <row r="35" spans="1:7" ht="15" x14ac:dyDescent="0.25">
      <c r="B35" s="36"/>
      <c r="C35" s="36"/>
      <c r="D35" s="36"/>
      <c r="E35" s="259"/>
    </row>
    <row r="36" spans="1:7" ht="15" x14ac:dyDescent="0.25">
      <c r="A36" t="s">
        <v>7272</v>
      </c>
      <c r="B36" s="36"/>
      <c r="C36" s="36"/>
      <c r="D36" s="36"/>
      <c r="E36" s="259"/>
    </row>
    <row r="37" spans="1:7" ht="15" x14ac:dyDescent="0.25">
      <c r="A37">
        <v>1</v>
      </c>
      <c r="B37" s="36" t="s">
        <v>860</v>
      </c>
      <c r="C37" s="36" t="s">
        <v>229</v>
      </c>
      <c r="D37" s="36">
        <v>1991</v>
      </c>
      <c r="E37" s="259">
        <v>60</v>
      </c>
      <c r="F37">
        <v>1</v>
      </c>
      <c r="G37" s="259">
        <f>IF(DHM!F37=1,DHM!E37,"")</f>
        <v>60</v>
      </c>
    </row>
    <row r="38" spans="1:7" ht="15" x14ac:dyDescent="0.25">
      <c r="A38">
        <v>2</v>
      </c>
      <c r="B38" s="36" t="s">
        <v>741</v>
      </c>
      <c r="C38" s="36" t="s">
        <v>742</v>
      </c>
      <c r="D38" s="36">
        <v>1989</v>
      </c>
      <c r="E38" s="260">
        <v>60</v>
      </c>
    </row>
    <row r="39" spans="1:7" ht="15" x14ac:dyDescent="0.25">
      <c r="A39">
        <v>3</v>
      </c>
      <c r="B39" s="36" t="s">
        <v>211</v>
      </c>
      <c r="C39" s="36" t="s">
        <v>674</v>
      </c>
      <c r="D39" s="36">
        <v>1992</v>
      </c>
      <c r="E39" s="259">
        <v>75</v>
      </c>
      <c r="F39">
        <v>1</v>
      </c>
      <c r="G39" s="259">
        <f>IF(DHM!F39=1,DHM!E39,"")</f>
        <v>75</v>
      </c>
    </row>
    <row r="40" spans="1:7" ht="15" x14ac:dyDescent="0.25">
      <c r="A40">
        <v>4</v>
      </c>
      <c r="B40" s="36" t="s">
        <v>581</v>
      </c>
      <c r="C40" s="36" t="s">
        <v>582</v>
      </c>
      <c r="D40" s="36">
        <v>1980</v>
      </c>
      <c r="E40" s="259">
        <v>100</v>
      </c>
      <c r="G40" t="str">
        <f>IF(DHM!F40=1,DHM!E40,"")</f>
        <v/>
      </c>
    </row>
    <row r="41" spans="1:7" ht="15" x14ac:dyDescent="0.25">
      <c r="A41">
        <v>5</v>
      </c>
      <c r="B41" s="36" t="s">
        <v>7190</v>
      </c>
      <c r="C41" s="36" t="s">
        <v>295</v>
      </c>
      <c r="D41" s="36">
        <v>1979</v>
      </c>
      <c r="E41" s="259">
        <v>90</v>
      </c>
      <c r="F41">
        <v>1</v>
      </c>
      <c r="G41" s="259">
        <f>IF(DHM!F41=1,DHM!E41,"")</f>
        <v>90</v>
      </c>
    </row>
    <row r="42" spans="1:7" ht="15" x14ac:dyDescent="0.25">
      <c r="A42">
        <v>6</v>
      </c>
      <c r="B42" s="36" t="s">
        <v>7273</v>
      </c>
      <c r="C42" s="36" t="s">
        <v>415</v>
      </c>
      <c r="D42" s="36">
        <v>1980</v>
      </c>
      <c r="E42" s="259">
        <v>75</v>
      </c>
      <c r="F42">
        <v>1</v>
      </c>
      <c r="G42" s="259">
        <f>IF(DHM!F42=1,DHM!E42,"")</f>
        <v>75</v>
      </c>
    </row>
    <row r="43" spans="1:7" ht="15" x14ac:dyDescent="0.25">
      <c r="A43">
        <v>7</v>
      </c>
      <c r="B43" s="36" t="s">
        <v>6445</v>
      </c>
      <c r="C43" s="36" t="s">
        <v>6446</v>
      </c>
      <c r="D43" s="36" t="s">
        <v>6447</v>
      </c>
      <c r="E43" s="259">
        <v>75</v>
      </c>
      <c r="F43">
        <v>1</v>
      </c>
      <c r="G43" s="259">
        <f>IF(DHM!F43=1,DHM!E43,"")</f>
        <v>75</v>
      </c>
    </row>
    <row r="44" spans="1:7" ht="25.5" x14ac:dyDescent="0.2">
      <c r="A44">
        <v>8</v>
      </c>
      <c r="B44" s="16" t="s">
        <v>2461</v>
      </c>
      <c r="C44" t="s">
        <v>229</v>
      </c>
      <c r="E44" s="259">
        <v>75</v>
      </c>
    </row>
    <row r="45" spans="1:7" x14ac:dyDescent="0.2">
      <c r="E45" s="61">
        <f>SUM(DHM!E37:E44)</f>
        <v>610</v>
      </c>
      <c r="G45">
        <f>SUM(DHM!G37:G44)</f>
        <v>375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81"/>
  <sheetViews>
    <sheetView zoomScaleNormal="100" workbookViewId="0"/>
  </sheetViews>
  <sheetFormatPr baseColWidth="10" defaultColWidth="9.140625" defaultRowHeight="12.75" x14ac:dyDescent="0.2"/>
  <cols>
    <col min="1" max="1" width="8.28515625"/>
    <col min="3" max="3" width="8.42578125"/>
    <col min="4" max="1025" width="8.28515625"/>
  </cols>
  <sheetData>
    <row r="1" spans="1:10" x14ac:dyDescent="0.2">
      <c r="B1" t="s">
        <v>1</v>
      </c>
      <c r="C1" t="s">
        <v>2</v>
      </c>
      <c r="D1" t="s">
        <v>7274</v>
      </c>
      <c r="E1" t="s">
        <v>5</v>
      </c>
      <c r="F1" t="s">
        <v>6968</v>
      </c>
      <c r="G1" t="s">
        <v>555</v>
      </c>
      <c r="H1" t="s">
        <v>8</v>
      </c>
      <c r="I1" t="s">
        <v>4</v>
      </c>
      <c r="J1" t="s">
        <v>9</v>
      </c>
    </row>
    <row r="2" spans="1:10" x14ac:dyDescent="0.2">
      <c r="A2">
        <v>1</v>
      </c>
      <c r="B2" t="s">
        <v>1947</v>
      </c>
      <c r="C2" t="s">
        <v>7275</v>
      </c>
      <c r="D2">
        <v>1969</v>
      </c>
      <c r="E2" t="s">
        <v>3853</v>
      </c>
      <c r="F2" s="16" t="s">
        <v>7276</v>
      </c>
    </row>
    <row r="3" spans="1:10" ht="25.5" x14ac:dyDescent="0.2">
      <c r="A3">
        <v>2</v>
      </c>
      <c r="B3" t="s">
        <v>1947</v>
      </c>
      <c r="C3" t="s">
        <v>7277</v>
      </c>
      <c r="D3">
        <v>1966</v>
      </c>
      <c r="E3" s="16" t="s">
        <v>7278</v>
      </c>
      <c r="F3" s="16" t="s">
        <v>7279</v>
      </c>
    </row>
    <row r="4" spans="1:10" ht="25.5" x14ac:dyDescent="0.2">
      <c r="A4">
        <v>3</v>
      </c>
      <c r="B4" t="s">
        <v>1947</v>
      </c>
      <c r="C4" s="16" t="s">
        <v>7280</v>
      </c>
      <c r="D4">
        <v>1967</v>
      </c>
      <c r="E4" s="16" t="s">
        <v>7281</v>
      </c>
      <c r="F4" s="16" t="s">
        <v>7282</v>
      </c>
    </row>
    <row r="5" spans="1:10" ht="25.5" x14ac:dyDescent="0.2">
      <c r="A5">
        <v>4</v>
      </c>
      <c r="B5" t="s">
        <v>1947</v>
      </c>
      <c r="C5" s="16" t="s">
        <v>7283</v>
      </c>
      <c r="D5">
        <v>1978</v>
      </c>
      <c r="E5" s="16" t="s">
        <v>7284</v>
      </c>
      <c r="F5" s="16" t="s">
        <v>7285</v>
      </c>
    </row>
    <row r="6" spans="1:10" x14ac:dyDescent="0.2">
      <c r="A6">
        <v>5</v>
      </c>
      <c r="B6" t="s">
        <v>1947</v>
      </c>
      <c r="C6" t="s">
        <v>7286</v>
      </c>
      <c r="D6">
        <v>1975</v>
      </c>
    </row>
    <row r="7" spans="1:10" x14ac:dyDescent="0.2">
      <c r="A7">
        <v>6</v>
      </c>
    </row>
    <row r="8" spans="1:10" x14ac:dyDescent="0.2">
      <c r="A8">
        <v>7</v>
      </c>
    </row>
    <row r="9" spans="1:10" x14ac:dyDescent="0.2">
      <c r="A9">
        <v>8</v>
      </c>
    </row>
    <row r="10" spans="1:10" x14ac:dyDescent="0.2">
      <c r="A10">
        <v>9</v>
      </c>
    </row>
    <row r="11" spans="1:10" x14ac:dyDescent="0.2">
      <c r="A11">
        <v>10</v>
      </c>
    </row>
    <row r="12" spans="1:10" x14ac:dyDescent="0.2">
      <c r="A12">
        <v>11</v>
      </c>
    </row>
    <row r="13" spans="1:10" x14ac:dyDescent="0.2">
      <c r="A13">
        <v>12</v>
      </c>
    </row>
    <row r="14" spans="1:10" x14ac:dyDescent="0.2">
      <c r="A14">
        <v>13</v>
      </c>
    </row>
    <row r="15" spans="1:10" x14ac:dyDescent="0.2">
      <c r="A15">
        <v>14</v>
      </c>
    </row>
    <row r="16" spans="1:10" x14ac:dyDescent="0.2">
      <c r="A16">
        <v>15</v>
      </c>
    </row>
    <row r="17" spans="1:1" x14ac:dyDescent="0.2">
      <c r="A17">
        <v>16</v>
      </c>
    </row>
    <row r="18" spans="1:1" x14ac:dyDescent="0.2">
      <c r="A18">
        <v>17</v>
      </c>
    </row>
    <row r="19" spans="1:1" x14ac:dyDescent="0.2">
      <c r="A19">
        <v>18</v>
      </c>
    </row>
    <row r="20" spans="1:1" x14ac:dyDescent="0.2">
      <c r="A20">
        <v>19</v>
      </c>
    </row>
    <row r="21" spans="1:1" x14ac:dyDescent="0.2">
      <c r="A21">
        <v>20</v>
      </c>
    </row>
    <row r="22" spans="1:1" x14ac:dyDescent="0.2">
      <c r="A22">
        <v>21</v>
      </c>
    </row>
    <row r="23" spans="1:1" x14ac:dyDescent="0.2">
      <c r="A23">
        <v>22</v>
      </c>
    </row>
    <row r="24" spans="1:1" x14ac:dyDescent="0.2">
      <c r="A24">
        <v>23</v>
      </c>
    </row>
    <row r="25" spans="1:1" x14ac:dyDescent="0.2">
      <c r="A25">
        <v>24</v>
      </c>
    </row>
    <row r="26" spans="1:1" x14ac:dyDescent="0.2">
      <c r="A26">
        <v>25</v>
      </c>
    </row>
    <row r="27" spans="1:1" x14ac:dyDescent="0.2">
      <c r="A27">
        <v>26</v>
      </c>
    </row>
    <row r="28" spans="1:1" x14ac:dyDescent="0.2">
      <c r="A28">
        <v>27</v>
      </c>
    </row>
    <row r="29" spans="1:1" x14ac:dyDescent="0.2">
      <c r="A29">
        <v>28</v>
      </c>
    </row>
    <row r="30" spans="1:1" x14ac:dyDescent="0.2">
      <c r="A30">
        <v>29</v>
      </c>
    </row>
    <row r="31" spans="1:1" x14ac:dyDescent="0.2">
      <c r="A31">
        <v>30</v>
      </c>
    </row>
    <row r="32" spans="1:1" x14ac:dyDescent="0.2">
      <c r="A32">
        <v>31</v>
      </c>
    </row>
    <row r="33" spans="1:1" x14ac:dyDescent="0.2">
      <c r="A33">
        <v>32</v>
      </c>
    </row>
    <row r="34" spans="1:1" x14ac:dyDescent="0.2">
      <c r="A34">
        <v>33</v>
      </c>
    </row>
    <row r="35" spans="1:1" x14ac:dyDescent="0.2">
      <c r="A35">
        <v>34</v>
      </c>
    </row>
    <row r="36" spans="1:1" x14ac:dyDescent="0.2">
      <c r="A36">
        <v>35</v>
      </c>
    </row>
    <row r="37" spans="1:1" x14ac:dyDescent="0.2">
      <c r="A37">
        <v>36</v>
      </c>
    </row>
    <row r="38" spans="1:1" x14ac:dyDescent="0.2">
      <c r="A38">
        <v>37</v>
      </c>
    </row>
    <row r="39" spans="1:1" x14ac:dyDescent="0.2">
      <c r="A39">
        <v>38</v>
      </c>
    </row>
    <row r="40" spans="1:1" x14ac:dyDescent="0.2">
      <c r="A40">
        <v>39</v>
      </c>
    </row>
    <row r="41" spans="1:1" x14ac:dyDescent="0.2">
      <c r="A41">
        <v>40</v>
      </c>
    </row>
    <row r="42" spans="1:1" x14ac:dyDescent="0.2">
      <c r="A42">
        <v>41</v>
      </c>
    </row>
    <row r="43" spans="1:1" x14ac:dyDescent="0.2">
      <c r="A43">
        <v>42</v>
      </c>
    </row>
    <row r="44" spans="1:1" x14ac:dyDescent="0.2">
      <c r="A44">
        <v>43</v>
      </c>
    </row>
    <row r="45" spans="1:1" x14ac:dyDescent="0.2">
      <c r="A45">
        <v>44</v>
      </c>
    </row>
    <row r="46" spans="1:1" x14ac:dyDescent="0.2">
      <c r="A46">
        <v>45</v>
      </c>
    </row>
    <row r="47" spans="1:1" x14ac:dyDescent="0.2">
      <c r="A47">
        <v>46</v>
      </c>
    </row>
    <row r="48" spans="1:1" x14ac:dyDescent="0.2">
      <c r="A48">
        <v>47</v>
      </c>
    </row>
    <row r="49" spans="1:1" x14ac:dyDescent="0.2">
      <c r="A49">
        <v>48</v>
      </c>
    </row>
    <row r="50" spans="1:1" x14ac:dyDescent="0.2">
      <c r="A50">
        <v>49</v>
      </c>
    </row>
    <row r="51" spans="1:1" x14ac:dyDescent="0.2">
      <c r="A51">
        <v>50</v>
      </c>
    </row>
    <row r="52" spans="1:1" x14ac:dyDescent="0.2">
      <c r="A52">
        <v>51</v>
      </c>
    </row>
    <row r="53" spans="1:1" x14ac:dyDescent="0.2">
      <c r="A53">
        <v>52</v>
      </c>
    </row>
    <row r="54" spans="1:1" x14ac:dyDescent="0.2">
      <c r="A54">
        <v>53</v>
      </c>
    </row>
    <row r="55" spans="1:1" x14ac:dyDescent="0.2">
      <c r="A55">
        <v>54</v>
      </c>
    </row>
    <row r="56" spans="1:1" x14ac:dyDescent="0.2">
      <c r="A56">
        <v>55</v>
      </c>
    </row>
    <row r="57" spans="1:1" x14ac:dyDescent="0.2">
      <c r="A57">
        <v>56</v>
      </c>
    </row>
    <row r="58" spans="1:1" x14ac:dyDescent="0.2">
      <c r="A58">
        <v>57</v>
      </c>
    </row>
    <row r="59" spans="1:1" x14ac:dyDescent="0.2">
      <c r="A59">
        <v>58</v>
      </c>
    </row>
    <row r="60" spans="1:1" x14ac:dyDescent="0.2">
      <c r="A60">
        <v>59</v>
      </c>
    </row>
    <row r="61" spans="1:1" x14ac:dyDescent="0.2">
      <c r="A61">
        <v>60</v>
      </c>
    </row>
    <row r="62" spans="1:1" x14ac:dyDescent="0.2">
      <c r="A62">
        <v>61</v>
      </c>
    </row>
    <row r="63" spans="1:1" x14ac:dyDescent="0.2">
      <c r="A63">
        <v>62</v>
      </c>
    </row>
    <row r="64" spans="1:1" x14ac:dyDescent="0.2">
      <c r="A64">
        <v>63</v>
      </c>
    </row>
    <row r="65" spans="1:1" x14ac:dyDescent="0.2">
      <c r="A65">
        <v>64</v>
      </c>
    </row>
    <row r="66" spans="1:1" x14ac:dyDescent="0.2">
      <c r="A66">
        <v>65</v>
      </c>
    </row>
    <row r="67" spans="1:1" x14ac:dyDescent="0.2">
      <c r="A67">
        <v>66</v>
      </c>
    </row>
    <row r="68" spans="1:1" x14ac:dyDescent="0.2">
      <c r="A68">
        <v>67</v>
      </c>
    </row>
    <row r="69" spans="1:1" x14ac:dyDescent="0.2">
      <c r="A69">
        <v>68</v>
      </c>
    </row>
    <row r="70" spans="1:1" x14ac:dyDescent="0.2">
      <c r="A70">
        <v>69</v>
      </c>
    </row>
    <row r="71" spans="1:1" x14ac:dyDescent="0.2">
      <c r="A71">
        <v>70</v>
      </c>
    </row>
    <row r="72" spans="1:1" x14ac:dyDescent="0.2">
      <c r="A72">
        <v>71</v>
      </c>
    </row>
    <row r="73" spans="1:1" x14ac:dyDescent="0.2">
      <c r="A73">
        <v>72</v>
      </c>
    </row>
    <row r="74" spans="1:1" x14ac:dyDescent="0.2">
      <c r="A74">
        <v>73</v>
      </c>
    </row>
    <row r="75" spans="1:1" x14ac:dyDescent="0.2">
      <c r="A75">
        <v>74</v>
      </c>
    </row>
    <row r="76" spans="1:1" x14ac:dyDescent="0.2">
      <c r="A76">
        <v>75</v>
      </c>
    </row>
    <row r="77" spans="1:1" x14ac:dyDescent="0.2">
      <c r="A77">
        <v>76</v>
      </c>
    </row>
    <row r="78" spans="1:1" x14ac:dyDescent="0.2">
      <c r="A78">
        <v>77</v>
      </c>
    </row>
    <row r="79" spans="1:1" x14ac:dyDescent="0.2">
      <c r="A79">
        <v>78</v>
      </c>
    </row>
    <row r="80" spans="1:1" x14ac:dyDescent="0.2">
      <c r="A80">
        <v>79</v>
      </c>
    </row>
    <row r="81" spans="1:1" x14ac:dyDescent="0.2">
      <c r="A81">
        <v>80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3:N46"/>
  <sheetViews>
    <sheetView zoomScaleNormal="100" workbookViewId="0"/>
  </sheetViews>
  <sheetFormatPr baseColWidth="10" defaultColWidth="9.140625" defaultRowHeight="12.75" x14ac:dyDescent="0.2"/>
  <cols>
    <col min="1" max="2" width="8.28515625"/>
    <col min="3" max="3" width="8.42578125"/>
    <col min="4" max="4" width="8.5703125"/>
    <col min="5" max="6" width="8.28515625"/>
    <col min="9" max="9" width="8.42578125"/>
    <col min="10" max="10" width="8.28515625"/>
    <col min="11" max="11" width="8.42578125"/>
    <col min="12" max="12" width="8.28515625"/>
    <col min="13" max="13" width="11"/>
    <col min="14" max="1025" width="8.28515625"/>
  </cols>
  <sheetData>
    <row r="3" spans="1:13" ht="76.5" x14ac:dyDescent="0.2">
      <c r="A3">
        <v>1</v>
      </c>
      <c r="B3">
        <v>113</v>
      </c>
      <c r="C3" t="s">
        <v>6774</v>
      </c>
      <c r="D3" t="s">
        <v>6775</v>
      </c>
      <c r="E3" s="1">
        <v>1989</v>
      </c>
      <c r="F3" s="13">
        <v>30</v>
      </c>
      <c r="G3" t="s">
        <v>538</v>
      </c>
      <c r="H3" s="65" t="s">
        <v>6776</v>
      </c>
      <c r="I3" s="14" t="s">
        <v>64</v>
      </c>
      <c r="J3" t="s">
        <v>18</v>
      </c>
      <c r="K3" t="s">
        <v>6777</v>
      </c>
      <c r="M3" s="190" t="s">
        <v>6778</v>
      </c>
    </row>
    <row r="4" spans="1:13" ht="63.75" x14ac:dyDescent="0.2">
      <c r="A4">
        <v>2</v>
      </c>
      <c r="B4">
        <v>88</v>
      </c>
      <c r="C4" t="s">
        <v>7273</v>
      </c>
      <c r="D4" t="s">
        <v>415</v>
      </c>
      <c r="E4" s="1">
        <v>1980</v>
      </c>
      <c r="F4" s="13">
        <v>75</v>
      </c>
      <c r="G4" t="s">
        <v>357</v>
      </c>
      <c r="H4" s="65" t="s">
        <v>416</v>
      </c>
      <c r="I4" s="14" t="s">
        <v>417</v>
      </c>
      <c r="J4" t="s">
        <v>18</v>
      </c>
      <c r="K4" t="s">
        <v>58</v>
      </c>
      <c r="L4" t="s">
        <v>20</v>
      </c>
      <c r="M4" s="190" t="s">
        <v>418</v>
      </c>
    </row>
    <row r="5" spans="1:13" ht="89.25" x14ac:dyDescent="0.2">
      <c r="A5">
        <v>3</v>
      </c>
      <c r="B5">
        <v>18</v>
      </c>
      <c r="C5" t="s">
        <v>587</v>
      </c>
      <c r="D5" t="s">
        <v>6779</v>
      </c>
      <c r="E5" s="1">
        <v>1992</v>
      </c>
      <c r="F5" s="13">
        <v>60</v>
      </c>
      <c r="G5" t="s">
        <v>184</v>
      </c>
      <c r="H5" s="65" t="s">
        <v>6780</v>
      </c>
      <c r="I5" s="14" t="s">
        <v>64</v>
      </c>
      <c r="J5" t="s">
        <v>18</v>
      </c>
      <c r="K5" t="s">
        <v>6098</v>
      </c>
      <c r="L5" t="s">
        <v>20</v>
      </c>
      <c r="M5" s="190" t="s">
        <v>6781</v>
      </c>
    </row>
    <row r="6" spans="1:13" ht="127.5" x14ac:dyDescent="0.2">
      <c r="A6">
        <v>4</v>
      </c>
      <c r="B6">
        <v>11</v>
      </c>
      <c r="C6" t="s">
        <v>6445</v>
      </c>
      <c r="D6" t="s">
        <v>6446</v>
      </c>
      <c r="E6" s="17" t="s">
        <v>6447</v>
      </c>
      <c r="F6" s="13">
        <v>60</v>
      </c>
      <c r="G6" t="s">
        <v>471</v>
      </c>
      <c r="H6" s="65" t="s">
        <v>6448</v>
      </c>
      <c r="I6" s="14" t="s">
        <v>64</v>
      </c>
      <c r="J6" t="s">
        <v>18</v>
      </c>
      <c r="K6" t="s">
        <v>129</v>
      </c>
      <c r="L6" t="s">
        <v>20</v>
      </c>
      <c r="M6" s="190" t="s">
        <v>6449</v>
      </c>
    </row>
    <row r="7" spans="1:13" ht="15" x14ac:dyDescent="0.25">
      <c r="A7">
        <v>5</v>
      </c>
      <c r="B7" s="261">
        <v>12</v>
      </c>
      <c r="C7" s="261" t="s">
        <v>860</v>
      </c>
      <c r="D7" s="261" t="s">
        <v>7287</v>
      </c>
      <c r="E7" s="20">
        <v>1991</v>
      </c>
      <c r="F7" s="262">
        <v>60</v>
      </c>
    </row>
    <row r="8" spans="1:13" ht="15" x14ac:dyDescent="0.2">
      <c r="A8">
        <v>6</v>
      </c>
      <c r="B8" s="12">
        <v>21</v>
      </c>
      <c r="C8" s="12" t="s">
        <v>211</v>
      </c>
      <c r="D8" s="77" t="s">
        <v>674</v>
      </c>
      <c r="E8" s="20">
        <v>1992</v>
      </c>
      <c r="F8" s="21">
        <v>75</v>
      </c>
      <c r="G8" s="12" t="s">
        <v>675</v>
      </c>
      <c r="H8" s="64" t="s">
        <v>676</v>
      </c>
      <c r="I8" s="12" t="s">
        <v>677</v>
      </c>
      <c r="J8" s="12" t="s">
        <v>579</v>
      </c>
      <c r="M8" s="47" t="s">
        <v>678</v>
      </c>
    </row>
    <row r="9" spans="1:13" ht="15" x14ac:dyDescent="0.2">
      <c r="A9">
        <v>7</v>
      </c>
      <c r="B9" s="12">
        <v>34</v>
      </c>
      <c r="C9" s="12" t="s">
        <v>741</v>
      </c>
      <c r="D9" s="77" t="s">
        <v>742</v>
      </c>
      <c r="E9" s="20">
        <v>1989</v>
      </c>
      <c r="F9" s="21">
        <v>60</v>
      </c>
      <c r="G9" s="12" t="s">
        <v>680</v>
      </c>
      <c r="H9" s="64" t="s">
        <v>743</v>
      </c>
      <c r="I9" s="12" t="s">
        <v>744</v>
      </c>
      <c r="J9" s="12" t="s">
        <v>745</v>
      </c>
      <c r="M9" s="47" t="s">
        <v>746</v>
      </c>
    </row>
    <row r="10" spans="1:13" ht="15" x14ac:dyDescent="0.2">
      <c r="A10">
        <v>8</v>
      </c>
      <c r="B10" s="12">
        <v>5</v>
      </c>
      <c r="C10" s="12" t="s">
        <v>581</v>
      </c>
      <c r="D10" s="77" t="s">
        <v>582</v>
      </c>
      <c r="E10" s="20">
        <v>1980</v>
      </c>
      <c r="F10" s="21">
        <v>75</v>
      </c>
      <c r="G10" s="12" t="s">
        <v>571</v>
      </c>
      <c r="H10" s="64" t="s">
        <v>583</v>
      </c>
      <c r="I10" s="12" t="s">
        <v>32</v>
      </c>
      <c r="J10" s="12" t="s">
        <v>573</v>
      </c>
      <c r="K10" s="12" t="s">
        <v>584</v>
      </c>
      <c r="L10" s="12" t="s">
        <v>585</v>
      </c>
      <c r="M10" s="47" t="s">
        <v>586</v>
      </c>
    </row>
    <row r="11" spans="1:13" x14ac:dyDescent="0.2">
      <c r="D11" t="s">
        <v>7195</v>
      </c>
      <c r="F11" s="191">
        <f>SUM('DHM2'!F3:F10)</f>
        <v>495</v>
      </c>
    </row>
    <row r="12" spans="1:13" x14ac:dyDescent="0.2">
      <c r="D12" t="s">
        <v>3594</v>
      </c>
      <c r="F12">
        <v>115</v>
      </c>
    </row>
    <row r="13" spans="1:13" x14ac:dyDescent="0.2">
      <c r="D13" t="s">
        <v>7288</v>
      </c>
      <c r="F13" s="191">
        <f>'DHM2'!F11+'DHM2'!F12</f>
        <v>610</v>
      </c>
    </row>
    <row r="19" spans="1:13" x14ac:dyDescent="0.2">
      <c r="A19">
        <v>1</v>
      </c>
      <c r="B19">
        <v>6</v>
      </c>
      <c r="C19">
        <v>20</v>
      </c>
    </row>
    <row r="20" spans="1:13" x14ac:dyDescent="0.2">
      <c r="A20">
        <v>2</v>
      </c>
      <c r="B20">
        <v>7</v>
      </c>
      <c r="C20">
        <v>20</v>
      </c>
    </row>
    <row r="21" spans="1:13" x14ac:dyDescent="0.2">
      <c r="A21">
        <v>3</v>
      </c>
      <c r="B21">
        <v>8</v>
      </c>
      <c r="C21">
        <v>20</v>
      </c>
    </row>
    <row r="22" spans="1:13" x14ac:dyDescent="0.2">
      <c r="A22">
        <v>4</v>
      </c>
      <c r="B22">
        <v>9</v>
      </c>
      <c r="C22">
        <v>30</v>
      </c>
    </row>
    <row r="23" spans="1:13" x14ac:dyDescent="0.2">
      <c r="A23">
        <v>5</v>
      </c>
      <c r="B23">
        <v>12</v>
      </c>
      <c r="C23">
        <v>60</v>
      </c>
      <c r="D23">
        <v>40</v>
      </c>
    </row>
    <row r="24" spans="1:13" x14ac:dyDescent="0.2">
      <c r="A24">
        <v>6</v>
      </c>
      <c r="B24">
        <v>13</v>
      </c>
      <c r="C24">
        <v>30</v>
      </c>
    </row>
    <row r="25" spans="1:13" x14ac:dyDescent="0.2">
      <c r="A25">
        <v>7</v>
      </c>
      <c r="B25">
        <v>15</v>
      </c>
      <c r="C25">
        <v>30</v>
      </c>
    </row>
    <row r="26" spans="1:13" x14ac:dyDescent="0.2">
      <c r="A26">
        <v>8</v>
      </c>
      <c r="B26">
        <v>17</v>
      </c>
      <c r="C26">
        <v>50</v>
      </c>
    </row>
    <row r="27" spans="1:13" x14ac:dyDescent="0.2">
      <c r="C27">
        <f>SUM('DHM2'!C19:C26)</f>
        <v>260</v>
      </c>
      <c r="D27">
        <v>250</v>
      </c>
    </row>
    <row r="28" spans="1:13" x14ac:dyDescent="0.2">
      <c r="C28">
        <v>150</v>
      </c>
    </row>
    <row r="29" spans="1:13" x14ac:dyDescent="0.2">
      <c r="C29">
        <f>SUM('DHM2'!C27:C28)</f>
        <v>410</v>
      </c>
    </row>
    <row r="30" spans="1:13" x14ac:dyDescent="0.2">
      <c r="A30">
        <v>1</v>
      </c>
      <c r="B30" t="s">
        <v>4968</v>
      </c>
      <c r="C30" t="s">
        <v>4969</v>
      </c>
      <c r="D30">
        <v>1984</v>
      </c>
      <c r="E30">
        <v>30</v>
      </c>
      <c r="M30" t="s">
        <v>7289</v>
      </c>
    </row>
    <row r="31" spans="1:13" x14ac:dyDescent="0.2">
      <c r="A31">
        <v>2</v>
      </c>
      <c r="B31" t="s">
        <v>4968</v>
      </c>
      <c r="C31" t="s">
        <v>7290</v>
      </c>
      <c r="D31">
        <v>1986</v>
      </c>
      <c r="E31">
        <v>30</v>
      </c>
      <c r="M31" t="s">
        <v>7291</v>
      </c>
    </row>
    <row r="32" spans="1:13" x14ac:dyDescent="0.2">
      <c r="A32">
        <v>3</v>
      </c>
      <c r="B32" t="s">
        <v>66</v>
      </c>
      <c r="C32" t="s">
        <v>7292</v>
      </c>
      <c r="D32">
        <v>1978</v>
      </c>
      <c r="E32">
        <v>60</v>
      </c>
    </row>
    <row r="33" spans="1:14" x14ac:dyDescent="0.2">
      <c r="A33">
        <v>7</v>
      </c>
      <c r="B33" t="s">
        <v>1606</v>
      </c>
      <c r="C33" t="s">
        <v>7293</v>
      </c>
      <c r="D33">
        <v>1984</v>
      </c>
      <c r="E33">
        <v>50</v>
      </c>
      <c r="M33" t="s">
        <v>7294</v>
      </c>
      <c r="N33" t="s">
        <v>7295</v>
      </c>
    </row>
    <row r="34" spans="1:14" x14ac:dyDescent="0.2">
      <c r="A34">
        <v>8</v>
      </c>
      <c r="B34" t="s">
        <v>1606</v>
      </c>
      <c r="C34" t="s">
        <v>7296</v>
      </c>
      <c r="D34">
        <v>1988</v>
      </c>
      <c r="E34">
        <v>70</v>
      </c>
      <c r="M34" t="s">
        <v>7297</v>
      </c>
      <c r="N34" t="s">
        <v>7298</v>
      </c>
    </row>
    <row r="35" spans="1:14" x14ac:dyDescent="0.2">
      <c r="A35">
        <v>9</v>
      </c>
      <c r="B35" t="s">
        <v>1606</v>
      </c>
      <c r="C35" t="s">
        <v>7299</v>
      </c>
      <c r="D35">
        <v>1983</v>
      </c>
      <c r="E35">
        <v>50</v>
      </c>
      <c r="M35" s="2" t="s">
        <v>7300</v>
      </c>
      <c r="N35" t="s">
        <v>7301</v>
      </c>
    </row>
    <row r="36" spans="1:14" x14ac:dyDescent="0.2">
      <c r="A36">
        <v>12</v>
      </c>
      <c r="B36" t="s">
        <v>988</v>
      </c>
      <c r="C36" t="s">
        <v>7302</v>
      </c>
      <c r="D36">
        <v>1973</v>
      </c>
      <c r="E36">
        <v>30</v>
      </c>
      <c r="M36" t="s">
        <v>7303</v>
      </c>
    </row>
    <row r="37" spans="1:14" x14ac:dyDescent="0.2">
      <c r="A37">
        <v>14</v>
      </c>
      <c r="B37" t="s">
        <v>3025</v>
      </c>
      <c r="C37" t="s">
        <v>4610</v>
      </c>
    </row>
    <row r="38" spans="1:14" x14ac:dyDescent="0.2">
      <c r="A38">
        <v>15</v>
      </c>
      <c r="B38" t="s">
        <v>7304</v>
      </c>
      <c r="C38" t="s">
        <v>7305</v>
      </c>
      <c r="D38">
        <v>1984</v>
      </c>
    </row>
    <row r="39" spans="1:14" x14ac:dyDescent="0.2">
      <c r="A39">
        <v>16</v>
      </c>
      <c r="B39" t="s">
        <v>2988</v>
      </c>
      <c r="C39" t="s">
        <v>7306</v>
      </c>
      <c r="D39">
        <v>1983</v>
      </c>
      <c r="E39">
        <v>30</v>
      </c>
      <c r="M39" t="s">
        <v>4633</v>
      </c>
    </row>
    <row r="40" spans="1:14" x14ac:dyDescent="0.2">
      <c r="A40">
        <v>17</v>
      </c>
      <c r="B40" t="s">
        <v>2988</v>
      </c>
      <c r="C40" t="s">
        <v>3524</v>
      </c>
      <c r="D40">
        <v>1981</v>
      </c>
      <c r="E40">
        <v>30</v>
      </c>
      <c r="M40" t="s">
        <v>7307</v>
      </c>
    </row>
    <row r="41" spans="1:14" x14ac:dyDescent="0.2">
      <c r="A41">
        <v>19</v>
      </c>
      <c r="B41" t="s">
        <v>3056</v>
      </c>
      <c r="C41" t="s">
        <v>7308</v>
      </c>
      <c r="D41">
        <v>1984</v>
      </c>
      <c r="E41">
        <v>30</v>
      </c>
      <c r="M41" t="s">
        <v>7309</v>
      </c>
    </row>
    <row r="42" spans="1:14" x14ac:dyDescent="0.2">
      <c r="A42">
        <v>21</v>
      </c>
      <c r="B42" t="s">
        <v>2469</v>
      </c>
      <c r="C42" t="s">
        <v>7310</v>
      </c>
      <c r="D42">
        <v>1986</v>
      </c>
      <c r="E42">
        <v>40</v>
      </c>
    </row>
    <row r="43" spans="1:14" x14ac:dyDescent="0.2">
      <c r="A43" s="58" t="s">
        <v>5691</v>
      </c>
      <c r="B43" t="s">
        <v>7311</v>
      </c>
      <c r="C43" t="s">
        <v>7312</v>
      </c>
    </row>
    <row r="44" spans="1:14" x14ac:dyDescent="0.2">
      <c r="A44" s="58" t="s">
        <v>5691</v>
      </c>
      <c r="B44" t="s">
        <v>322</v>
      </c>
      <c r="C44" t="s">
        <v>229</v>
      </c>
    </row>
    <row r="45" spans="1:14" x14ac:dyDescent="0.2">
      <c r="A45" s="58" t="s">
        <v>5691</v>
      </c>
      <c r="B45" t="s">
        <v>2451</v>
      </c>
    </row>
    <row r="46" spans="1:14" x14ac:dyDescent="0.2">
      <c r="B46" t="s">
        <v>7313</v>
      </c>
      <c r="D46">
        <v>1984</v>
      </c>
      <c r="E46">
        <v>30</v>
      </c>
    </row>
  </sheetData>
  <hyperlinks>
    <hyperlink ref="M3" r:id="rId1"/>
    <hyperlink ref="M4" r:id="rId2"/>
    <hyperlink ref="M5" r:id="rId3"/>
    <hyperlink ref="M6" r:id="rId4"/>
    <hyperlink ref="M8" r:id="rId5"/>
    <hyperlink ref="M9" r:id="rId6"/>
    <hyperlink ref="M10" r:id="rId7"/>
  </hyperlink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C31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8.42578125"/>
    <col min="2" max="2" width="12.42578125"/>
    <col min="3" max="3" width="12.28515625"/>
    <col min="4" max="1025" width="8.28515625"/>
  </cols>
  <sheetData>
    <row r="1" spans="1:3" x14ac:dyDescent="0.2">
      <c r="A1" t="s">
        <v>7314</v>
      </c>
      <c r="B1" t="s">
        <v>7315</v>
      </c>
    </row>
    <row r="2" spans="1:3" x14ac:dyDescent="0.2">
      <c r="A2">
        <v>1</v>
      </c>
      <c r="B2" t="s">
        <v>7316</v>
      </c>
      <c r="C2" t="s">
        <v>5490</v>
      </c>
    </row>
    <row r="3" spans="1:3" x14ac:dyDescent="0.2">
      <c r="A3">
        <v>2</v>
      </c>
      <c r="B3" t="s">
        <v>7316</v>
      </c>
      <c r="C3" t="s">
        <v>7317</v>
      </c>
    </row>
    <row r="4" spans="1:3" x14ac:dyDescent="0.2">
      <c r="A4">
        <v>3</v>
      </c>
      <c r="B4" t="s">
        <v>7316</v>
      </c>
      <c r="C4" t="s">
        <v>7318</v>
      </c>
    </row>
    <row r="5" spans="1:3" x14ac:dyDescent="0.2">
      <c r="A5">
        <v>4</v>
      </c>
      <c r="B5" t="s">
        <v>7319</v>
      </c>
      <c r="C5" t="s">
        <v>7320</v>
      </c>
    </row>
    <row r="6" spans="1:3" x14ac:dyDescent="0.2">
      <c r="A6">
        <v>5</v>
      </c>
      <c r="B6" t="s">
        <v>7319</v>
      </c>
      <c r="C6" t="s">
        <v>7321</v>
      </c>
    </row>
    <row r="7" spans="1:3" x14ac:dyDescent="0.2">
      <c r="A7">
        <v>6</v>
      </c>
      <c r="B7" t="s">
        <v>7319</v>
      </c>
      <c r="C7" t="s">
        <v>7322</v>
      </c>
    </row>
    <row r="8" spans="1:3" x14ac:dyDescent="0.2">
      <c r="A8">
        <v>7</v>
      </c>
      <c r="B8" t="s">
        <v>7323</v>
      </c>
      <c r="C8" t="s">
        <v>7324</v>
      </c>
    </row>
    <row r="9" spans="1:3" x14ac:dyDescent="0.2">
      <c r="A9">
        <v>8</v>
      </c>
      <c r="B9" t="s">
        <v>7323</v>
      </c>
      <c r="C9" t="s">
        <v>7325</v>
      </c>
    </row>
    <row r="10" spans="1:3" x14ac:dyDescent="0.2">
      <c r="A10">
        <v>9</v>
      </c>
      <c r="B10" t="s">
        <v>7326</v>
      </c>
      <c r="C10" t="s">
        <v>7327</v>
      </c>
    </row>
    <row r="11" spans="1:3" x14ac:dyDescent="0.2">
      <c r="A11">
        <v>10</v>
      </c>
      <c r="B11" t="s">
        <v>3293</v>
      </c>
      <c r="C11" t="s">
        <v>7328</v>
      </c>
    </row>
    <row r="12" spans="1:3" x14ac:dyDescent="0.2">
      <c r="A12">
        <v>11</v>
      </c>
      <c r="B12" t="s">
        <v>7329</v>
      </c>
      <c r="C12" t="s">
        <v>7330</v>
      </c>
    </row>
    <row r="13" spans="1:3" x14ac:dyDescent="0.2">
      <c r="A13">
        <v>12</v>
      </c>
      <c r="B13" t="s">
        <v>7331</v>
      </c>
      <c r="C13" t="s">
        <v>7332</v>
      </c>
    </row>
    <row r="14" spans="1:3" x14ac:dyDescent="0.2">
      <c r="A14">
        <v>13</v>
      </c>
      <c r="B14" t="s">
        <v>7333</v>
      </c>
      <c r="C14" t="s">
        <v>7334</v>
      </c>
    </row>
    <row r="15" spans="1:3" x14ac:dyDescent="0.2">
      <c r="A15">
        <v>14</v>
      </c>
      <c r="B15" t="s">
        <v>5563</v>
      </c>
      <c r="C15" t="s">
        <v>7335</v>
      </c>
    </row>
    <row r="16" spans="1:3" x14ac:dyDescent="0.2">
      <c r="A16">
        <v>15</v>
      </c>
      <c r="B16" t="s">
        <v>7336</v>
      </c>
      <c r="C16" t="s">
        <v>7337</v>
      </c>
    </row>
    <row r="17" spans="1:3" x14ac:dyDescent="0.2">
      <c r="A17">
        <v>16</v>
      </c>
      <c r="B17" t="s">
        <v>7338</v>
      </c>
      <c r="C17" t="s">
        <v>7339</v>
      </c>
    </row>
    <row r="18" spans="1:3" x14ac:dyDescent="0.2">
      <c r="A18">
        <v>17</v>
      </c>
      <c r="B18" t="s">
        <v>7340</v>
      </c>
      <c r="C18" t="s">
        <v>7341</v>
      </c>
    </row>
    <row r="19" spans="1:3" x14ac:dyDescent="0.2">
      <c r="A19">
        <v>18</v>
      </c>
      <c r="B19" t="s">
        <v>7342</v>
      </c>
      <c r="C19" t="s">
        <v>7343</v>
      </c>
    </row>
    <row r="20" spans="1:3" x14ac:dyDescent="0.2">
      <c r="A20">
        <v>19</v>
      </c>
      <c r="B20" t="s">
        <v>7342</v>
      </c>
      <c r="C20" t="s">
        <v>7344</v>
      </c>
    </row>
    <row r="21" spans="1:3" x14ac:dyDescent="0.2">
      <c r="A21">
        <v>20</v>
      </c>
      <c r="B21" t="s">
        <v>7342</v>
      </c>
      <c r="C21" t="s">
        <v>7345</v>
      </c>
    </row>
    <row r="22" spans="1:3" x14ac:dyDescent="0.2">
      <c r="A22">
        <v>21</v>
      </c>
      <c r="B22" t="s">
        <v>7346</v>
      </c>
      <c r="C22" t="s">
        <v>351</v>
      </c>
    </row>
    <row r="23" spans="1:3" x14ac:dyDescent="0.2">
      <c r="A23">
        <v>22</v>
      </c>
      <c r="B23" t="s">
        <v>7347</v>
      </c>
      <c r="C23" t="s">
        <v>7348</v>
      </c>
    </row>
    <row r="24" spans="1:3" x14ac:dyDescent="0.2">
      <c r="A24">
        <v>23</v>
      </c>
      <c r="B24" t="s">
        <v>7349</v>
      </c>
      <c r="C24" t="s">
        <v>7350</v>
      </c>
    </row>
    <row r="25" spans="1:3" x14ac:dyDescent="0.2">
      <c r="A25">
        <v>24</v>
      </c>
      <c r="B25" t="s">
        <v>7351</v>
      </c>
      <c r="C25" t="s">
        <v>7352</v>
      </c>
    </row>
    <row r="26" spans="1:3" x14ac:dyDescent="0.2">
      <c r="A26">
        <v>25</v>
      </c>
      <c r="B26" t="s">
        <v>7353</v>
      </c>
      <c r="C26" t="s">
        <v>7354</v>
      </c>
    </row>
    <row r="27" spans="1:3" x14ac:dyDescent="0.2">
      <c r="A27">
        <v>26</v>
      </c>
      <c r="B27" t="s">
        <v>7355</v>
      </c>
      <c r="C27" t="s">
        <v>7356</v>
      </c>
    </row>
    <row r="28" spans="1:3" x14ac:dyDescent="0.2">
      <c r="A28">
        <v>27</v>
      </c>
      <c r="B28" t="s">
        <v>7355</v>
      </c>
      <c r="C28" t="s">
        <v>7357</v>
      </c>
    </row>
    <row r="29" spans="1:3" x14ac:dyDescent="0.2">
      <c r="A29">
        <v>28</v>
      </c>
      <c r="B29" t="s">
        <v>7355</v>
      </c>
      <c r="C29" t="s">
        <v>229</v>
      </c>
    </row>
    <row r="30" spans="1:3" x14ac:dyDescent="0.2">
      <c r="A30">
        <v>29</v>
      </c>
      <c r="B30" t="s">
        <v>7355</v>
      </c>
      <c r="C30" t="s">
        <v>7358</v>
      </c>
    </row>
    <row r="31" spans="1:3" x14ac:dyDescent="0.2">
      <c r="A31">
        <v>30</v>
      </c>
      <c r="B31" t="s">
        <v>7359</v>
      </c>
      <c r="C31">
        <v>90125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B2:J18"/>
  <sheetViews>
    <sheetView zoomScaleNormal="100" workbookViewId="0"/>
  </sheetViews>
  <sheetFormatPr baseColWidth="10" defaultColWidth="9.140625" defaultRowHeight="12.75" x14ac:dyDescent="0.2"/>
  <cols>
    <col min="1" max="1025" width="8.28515625"/>
  </cols>
  <sheetData>
    <row r="2" spans="2:10" ht="25.5" x14ac:dyDescent="0.2">
      <c r="B2">
        <v>1</v>
      </c>
      <c r="C2" s="16" t="s">
        <v>66</v>
      </c>
      <c r="D2" t="s">
        <v>14</v>
      </c>
      <c r="E2">
        <v>1967</v>
      </c>
      <c r="F2">
        <v>15</v>
      </c>
      <c r="G2">
        <v>15</v>
      </c>
      <c r="H2">
        <v>28</v>
      </c>
      <c r="I2">
        <v>28</v>
      </c>
      <c r="J2">
        <v>28</v>
      </c>
    </row>
    <row r="3" spans="2:10" ht="25.5" x14ac:dyDescent="0.2">
      <c r="B3">
        <v>2</v>
      </c>
      <c r="C3" s="16" t="s">
        <v>66</v>
      </c>
      <c r="D3" t="s">
        <v>5700</v>
      </c>
      <c r="E3">
        <v>1979</v>
      </c>
      <c r="F3">
        <v>15</v>
      </c>
      <c r="G3">
        <v>15</v>
      </c>
      <c r="H3">
        <v>28</v>
      </c>
      <c r="I3">
        <v>28</v>
      </c>
      <c r="J3">
        <v>28</v>
      </c>
    </row>
    <row r="4" spans="2:10" ht="25.5" x14ac:dyDescent="0.2">
      <c r="B4">
        <v>3</v>
      </c>
      <c r="C4" s="16" t="s">
        <v>166</v>
      </c>
      <c r="D4" t="s">
        <v>6609</v>
      </c>
      <c r="E4">
        <v>1972</v>
      </c>
      <c r="F4">
        <v>20</v>
      </c>
      <c r="G4">
        <v>20</v>
      </c>
      <c r="H4">
        <v>28</v>
      </c>
      <c r="I4">
        <v>28</v>
      </c>
      <c r="J4">
        <v>28</v>
      </c>
    </row>
    <row r="5" spans="2:10" ht="25.5" x14ac:dyDescent="0.2">
      <c r="B5">
        <v>4</v>
      </c>
      <c r="C5" s="16" t="s">
        <v>166</v>
      </c>
      <c r="D5" t="s">
        <v>7360</v>
      </c>
      <c r="E5">
        <v>1971</v>
      </c>
      <c r="F5">
        <v>10</v>
      </c>
      <c r="G5">
        <v>10</v>
      </c>
      <c r="H5">
        <v>28</v>
      </c>
      <c r="I5">
        <v>28</v>
      </c>
      <c r="J5">
        <v>28</v>
      </c>
    </row>
    <row r="6" spans="2:10" ht="25.5" x14ac:dyDescent="0.2">
      <c r="B6">
        <v>5</v>
      </c>
      <c r="C6" s="16" t="s">
        <v>166</v>
      </c>
      <c r="D6" t="s">
        <v>5162</v>
      </c>
      <c r="E6">
        <v>1974</v>
      </c>
      <c r="F6">
        <v>10</v>
      </c>
      <c r="G6">
        <v>10</v>
      </c>
      <c r="H6">
        <v>28</v>
      </c>
      <c r="I6">
        <v>28</v>
      </c>
      <c r="J6">
        <v>28</v>
      </c>
    </row>
    <row r="7" spans="2:10" x14ac:dyDescent="0.2">
      <c r="B7">
        <v>6</v>
      </c>
      <c r="C7" t="s">
        <v>7361</v>
      </c>
      <c r="D7" t="s">
        <v>7362</v>
      </c>
      <c r="E7">
        <v>1979</v>
      </c>
      <c r="F7">
        <v>20</v>
      </c>
      <c r="G7">
        <v>20</v>
      </c>
      <c r="H7">
        <v>28</v>
      </c>
      <c r="I7">
        <v>28</v>
      </c>
      <c r="J7">
        <v>28</v>
      </c>
    </row>
    <row r="8" spans="2:10" x14ac:dyDescent="0.2">
      <c r="B8">
        <v>7</v>
      </c>
      <c r="C8" t="s">
        <v>436</v>
      </c>
      <c r="D8" t="s">
        <v>5087</v>
      </c>
      <c r="E8">
        <v>1972</v>
      </c>
      <c r="F8">
        <v>20</v>
      </c>
      <c r="G8">
        <v>20</v>
      </c>
      <c r="H8">
        <v>28</v>
      </c>
      <c r="I8">
        <v>28</v>
      </c>
      <c r="J8">
        <v>28</v>
      </c>
    </row>
    <row r="9" spans="2:10" ht="38.25" x14ac:dyDescent="0.2">
      <c r="B9">
        <v>8</v>
      </c>
      <c r="C9" s="16" t="s">
        <v>4708</v>
      </c>
      <c r="D9" t="s">
        <v>7363</v>
      </c>
      <c r="E9">
        <v>1973</v>
      </c>
      <c r="F9">
        <v>10</v>
      </c>
      <c r="G9">
        <v>10</v>
      </c>
      <c r="H9">
        <v>28</v>
      </c>
      <c r="I9">
        <v>28</v>
      </c>
      <c r="J9">
        <v>28</v>
      </c>
    </row>
    <row r="10" spans="2:10" x14ac:dyDescent="0.2">
      <c r="B10">
        <v>9</v>
      </c>
      <c r="C10" t="s">
        <v>7364</v>
      </c>
      <c r="D10" t="s">
        <v>7365</v>
      </c>
      <c r="E10">
        <v>1979</v>
      </c>
      <c r="F10">
        <v>50</v>
      </c>
      <c r="G10">
        <v>50</v>
      </c>
      <c r="H10">
        <v>28</v>
      </c>
      <c r="I10">
        <v>28</v>
      </c>
      <c r="J10">
        <v>28</v>
      </c>
    </row>
    <row r="11" spans="2:10" x14ac:dyDescent="0.2">
      <c r="B11">
        <v>10</v>
      </c>
      <c r="C11" t="s">
        <v>7364</v>
      </c>
      <c r="D11" t="s">
        <v>7366</v>
      </c>
      <c r="E11">
        <v>1982</v>
      </c>
      <c r="F11">
        <v>15</v>
      </c>
      <c r="G11">
        <v>15</v>
      </c>
      <c r="H11">
        <v>28</v>
      </c>
      <c r="I11">
        <v>28</v>
      </c>
      <c r="J11">
        <v>28</v>
      </c>
    </row>
    <row r="12" spans="2:10" ht="38.25" x14ac:dyDescent="0.2">
      <c r="B12">
        <v>11</v>
      </c>
      <c r="C12" t="s">
        <v>511</v>
      </c>
      <c r="D12" s="16" t="s">
        <v>5153</v>
      </c>
      <c r="E12">
        <v>1979</v>
      </c>
      <c r="F12">
        <v>15</v>
      </c>
      <c r="G12">
        <v>15</v>
      </c>
      <c r="H12">
        <v>28</v>
      </c>
      <c r="I12">
        <v>28</v>
      </c>
      <c r="J12">
        <v>28</v>
      </c>
    </row>
    <row r="13" spans="2:10" x14ac:dyDescent="0.2">
      <c r="B13">
        <v>12</v>
      </c>
      <c r="C13" t="s">
        <v>527</v>
      </c>
      <c r="D13" t="s">
        <v>4626</v>
      </c>
      <c r="E13">
        <v>1972</v>
      </c>
      <c r="F13">
        <v>50</v>
      </c>
      <c r="G13">
        <v>50</v>
      </c>
      <c r="H13">
        <v>28</v>
      </c>
      <c r="I13">
        <v>28</v>
      </c>
      <c r="J13">
        <v>28</v>
      </c>
    </row>
    <row r="14" spans="2:10" x14ac:dyDescent="0.2">
      <c r="B14">
        <v>13</v>
      </c>
      <c r="C14" t="s">
        <v>527</v>
      </c>
      <c r="D14" t="s">
        <v>4629</v>
      </c>
      <c r="E14">
        <v>1980</v>
      </c>
      <c r="F14">
        <v>25</v>
      </c>
      <c r="G14">
        <v>25</v>
      </c>
      <c r="H14">
        <v>28</v>
      </c>
      <c r="I14">
        <v>28</v>
      </c>
      <c r="J14">
        <v>28</v>
      </c>
    </row>
    <row r="15" spans="2:10" ht="63.75" x14ac:dyDescent="0.2">
      <c r="B15">
        <v>14</v>
      </c>
      <c r="C15" t="s">
        <v>547</v>
      </c>
      <c r="D15" s="16" t="s">
        <v>7367</v>
      </c>
      <c r="E15">
        <v>1970</v>
      </c>
      <c r="F15">
        <v>40</v>
      </c>
      <c r="G15">
        <v>40</v>
      </c>
      <c r="H15">
        <v>28</v>
      </c>
      <c r="I15">
        <v>28</v>
      </c>
      <c r="J15">
        <v>28</v>
      </c>
    </row>
    <row r="16" spans="2:10" x14ac:dyDescent="0.2">
      <c r="B16">
        <v>15</v>
      </c>
      <c r="C16" s="16" t="s">
        <v>805</v>
      </c>
      <c r="D16" t="s">
        <v>7368</v>
      </c>
      <c r="E16">
        <v>1976</v>
      </c>
      <c r="F16">
        <v>15</v>
      </c>
      <c r="G16">
        <v>15</v>
      </c>
      <c r="H16">
        <v>28</v>
      </c>
      <c r="I16">
        <v>28</v>
      </c>
      <c r="J16">
        <v>28</v>
      </c>
    </row>
    <row r="17" spans="6:9" x14ac:dyDescent="0.2">
      <c r="F17">
        <f>SUM('Sam Nadimi'!F2:F16)</f>
        <v>330</v>
      </c>
      <c r="H17">
        <f>SUM('Sam Nadimi'!H2:H16)</f>
        <v>420</v>
      </c>
    </row>
    <row r="18" spans="6:9" x14ac:dyDescent="0.2">
      <c r="I18">
        <f>SUM('Sam Nadimi'!I2:I17)</f>
        <v>420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71"/>
  <sheetViews>
    <sheetView zoomScaleNormal="100" workbookViewId="0">
      <pane ySplit="1" topLeftCell="A2" activePane="bottomLeft" state="frozen"/>
      <selection pane="bottomLeft"/>
    </sheetView>
  </sheetViews>
  <sheetFormatPr baseColWidth="10" defaultColWidth="9.140625" defaultRowHeight="12.75" x14ac:dyDescent="0.2"/>
  <cols>
    <col min="1" max="1" width="3.5703125"/>
    <col min="2" max="2" width="23.85546875"/>
    <col min="3" max="3" width="33.42578125"/>
    <col min="4" max="5" width="8.28515625"/>
    <col min="6" max="6" width="15.85546875"/>
    <col min="7" max="7" width="11.28515625"/>
    <col min="9" max="9" width="8.5703125"/>
    <col min="11" max="11" width="11.85546875"/>
    <col min="12" max="12" width="18.28515625"/>
    <col min="13" max="13" width="12.85546875"/>
    <col min="14" max="14" width="9.5703125"/>
    <col min="15" max="1025" width="8.28515625"/>
  </cols>
  <sheetData>
    <row r="1" spans="1:14" ht="15" x14ac:dyDescent="0.25">
      <c r="A1" s="3" t="s">
        <v>0</v>
      </c>
      <c r="B1" s="4" t="s">
        <v>1</v>
      </c>
      <c r="C1" s="3" t="s">
        <v>2</v>
      </c>
      <c r="D1" s="3" t="s">
        <v>3</v>
      </c>
      <c r="E1" s="57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8" t="s">
        <v>11</v>
      </c>
      <c r="M1" s="10" t="s">
        <v>12</v>
      </c>
      <c r="N1" s="10"/>
    </row>
    <row r="2" spans="1:14" x14ac:dyDescent="0.2">
      <c r="A2">
        <v>1</v>
      </c>
      <c r="B2" s="2" t="s">
        <v>892</v>
      </c>
      <c r="C2" s="2" t="s">
        <v>893</v>
      </c>
      <c r="D2" s="58">
        <v>1986</v>
      </c>
      <c r="E2" s="59"/>
      <c r="F2" t="s">
        <v>184</v>
      </c>
      <c r="G2" t="s">
        <v>894</v>
      </c>
      <c r="H2" s="14" t="s">
        <v>194</v>
      </c>
      <c r="I2" t="s">
        <v>18</v>
      </c>
      <c r="K2" t="s">
        <v>33</v>
      </c>
      <c r="L2" t="s">
        <v>20</v>
      </c>
      <c r="M2" t="s">
        <v>895</v>
      </c>
    </row>
    <row r="3" spans="1:14" x14ac:dyDescent="0.2">
      <c r="A3">
        <v>2</v>
      </c>
      <c r="B3" t="s">
        <v>896</v>
      </c>
      <c r="C3" t="s">
        <v>897</v>
      </c>
      <c r="D3">
        <v>1974</v>
      </c>
      <c r="F3" t="s">
        <v>644</v>
      </c>
      <c r="G3" t="s">
        <v>898</v>
      </c>
      <c r="H3" t="s">
        <v>899</v>
      </c>
      <c r="I3" t="s">
        <v>900</v>
      </c>
      <c r="N3" t="s">
        <v>901</v>
      </c>
    </row>
    <row r="4" spans="1:14" x14ac:dyDescent="0.2">
      <c r="A4">
        <v>3</v>
      </c>
      <c r="B4" t="s">
        <v>902</v>
      </c>
      <c r="C4" t="s">
        <v>903</v>
      </c>
      <c r="D4">
        <v>1983</v>
      </c>
    </row>
    <row r="5" spans="1:14" x14ac:dyDescent="0.2">
      <c r="A5">
        <v>4</v>
      </c>
      <c r="B5" t="s">
        <v>816</v>
      </c>
      <c r="C5" t="s">
        <v>817</v>
      </c>
      <c r="D5">
        <v>1984</v>
      </c>
      <c r="E5" s="60">
        <v>100</v>
      </c>
      <c r="F5" t="s">
        <v>818</v>
      </c>
      <c r="G5" t="s">
        <v>819</v>
      </c>
      <c r="H5" s="28" t="s">
        <v>123</v>
      </c>
      <c r="I5" s="48" t="s">
        <v>18</v>
      </c>
      <c r="J5" t="s">
        <v>58</v>
      </c>
      <c r="K5" t="s">
        <v>20</v>
      </c>
      <c r="L5" t="s">
        <v>820</v>
      </c>
    </row>
    <row r="6" spans="1:14" x14ac:dyDescent="0.2">
      <c r="A6">
        <f t="shared" ref="A6:A37" si="0">A5+1</f>
        <v>5</v>
      </c>
      <c r="B6" t="s">
        <v>904</v>
      </c>
      <c r="C6" t="s">
        <v>905</v>
      </c>
      <c r="D6">
        <v>1987</v>
      </c>
      <c r="K6" t="s">
        <v>906</v>
      </c>
    </row>
    <row r="7" spans="1:14" x14ac:dyDescent="0.2">
      <c r="A7">
        <f t="shared" si="0"/>
        <v>6</v>
      </c>
      <c r="B7" t="s">
        <v>907</v>
      </c>
      <c r="C7" t="s">
        <v>908</v>
      </c>
      <c r="D7">
        <v>1990</v>
      </c>
      <c r="E7" s="61">
        <v>200</v>
      </c>
      <c r="I7" t="s">
        <v>18</v>
      </c>
      <c r="K7" t="s">
        <v>909</v>
      </c>
    </row>
    <row r="8" spans="1:14" x14ac:dyDescent="0.2">
      <c r="A8">
        <f t="shared" si="0"/>
        <v>7</v>
      </c>
      <c r="B8" s="62" t="s">
        <v>907</v>
      </c>
      <c r="C8" s="62" t="s">
        <v>908</v>
      </c>
      <c r="D8">
        <v>1990</v>
      </c>
      <c r="I8" t="s">
        <v>18</v>
      </c>
      <c r="K8" t="s">
        <v>909</v>
      </c>
    </row>
    <row r="9" spans="1:14" x14ac:dyDescent="0.2">
      <c r="A9">
        <f t="shared" si="0"/>
        <v>8</v>
      </c>
      <c r="B9" t="s">
        <v>823</v>
      </c>
      <c r="C9" t="s">
        <v>910</v>
      </c>
      <c r="D9">
        <v>1990</v>
      </c>
      <c r="E9" s="60">
        <v>90</v>
      </c>
      <c r="H9" s="12" t="s">
        <v>123</v>
      </c>
      <c r="I9" s="12" t="s">
        <v>579</v>
      </c>
    </row>
    <row r="10" spans="1:14" x14ac:dyDescent="0.2">
      <c r="A10">
        <f t="shared" si="0"/>
        <v>9</v>
      </c>
      <c r="B10" s="2" t="s">
        <v>911</v>
      </c>
      <c r="C10" t="s">
        <v>229</v>
      </c>
      <c r="D10">
        <v>1987</v>
      </c>
      <c r="E10" s="60"/>
      <c r="F10" t="s">
        <v>595</v>
      </c>
      <c r="G10" t="s">
        <v>912</v>
      </c>
      <c r="H10" t="s">
        <v>123</v>
      </c>
      <c r="I10" t="s">
        <v>18</v>
      </c>
      <c r="J10" t="s">
        <v>913</v>
      </c>
    </row>
    <row r="11" spans="1:14" ht="15" x14ac:dyDescent="0.25">
      <c r="A11">
        <f t="shared" si="0"/>
        <v>10</v>
      </c>
      <c r="B11" s="18" t="s">
        <v>593</v>
      </c>
      <c r="C11" s="31" t="s">
        <v>594</v>
      </c>
      <c r="D11" s="20">
        <v>1989</v>
      </c>
      <c r="E11" s="63">
        <v>75</v>
      </c>
      <c r="F11" s="12" t="s">
        <v>595</v>
      </c>
      <c r="G11" s="64" t="s">
        <v>596</v>
      </c>
      <c r="H11" s="12" t="s">
        <v>123</v>
      </c>
      <c r="I11" s="12" t="s">
        <v>597</v>
      </c>
      <c r="L11" s="36" t="s">
        <v>598</v>
      </c>
    </row>
    <row r="12" spans="1:14" x14ac:dyDescent="0.2">
      <c r="A12">
        <f t="shared" si="0"/>
        <v>11</v>
      </c>
      <c r="B12" t="s">
        <v>911</v>
      </c>
      <c r="C12" t="s">
        <v>914</v>
      </c>
      <c r="D12">
        <v>1991</v>
      </c>
      <c r="F12" t="s">
        <v>595</v>
      </c>
      <c r="G12" s="17" t="s">
        <v>915</v>
      </c>
      <c r="H12" t="s">
        <v>123</v>
      </c>
      <c r="I12" t="s">
        <v>900</v>
      </c>
      <c r="J12" t="s">
        <v>916</v>
      </c>
      <c r="M12" t="s">
        <v>917</v>
      </c>
      <c r="N12" t="s">
        <v>918</v>
      </c>
    </row>
    <row r="13" spans="1:14" x14ac:dyDescent="0.2">
      <c r="A13">
        <f t="shared" si="0"/>
        <v>12</v>
      </c>
      <c r="B13" t="s">
        <v>119</v>
      </c>
      <c r="C13" t="s">
        <v>120</v>
      </c>
      <c r="D13" s="58">
        <v>1990</v>
      </c>
      <c r="E13" s="59">
        <v>250</v>
      </c>
      <c r="F13" t="s">
        <v>121</v>
      </c>
      <c r="G13" s="65" t="s">
        <v>122</v>
      </c>
      <c r="H13" s="14" t="s">
        <v>123</v>
      </c>
      <c r="I13" t="s">
        <v>18</v>
      </c>
      <c r="J13" t="s">
        <v>124</v>
      </c>
      <c r="K13" t="s">
        <v>20</v>
      </c>
      <c r="L13" t="s">
        <v>125</v>
      </c>
    </row>
    <row r="14" spans="1:14" x14ac:dyDescent="0.2">
      <c r="A14">
        <f t="shared" si="0"/>
        <v>13</v>
      </c>
      <c r="B14" t="s">
        <v>119</v>
      </c>
      <c r="C14" t="s">
        <v>919</v>
      </c>
      <c r="D14">
        <v>1986</v>
      </c>
      <c r="F14" t="s">
        <v>121</v>
      </c>
      <c r="G14" s="65" t="s">
        <v>920</v>
      </c>
      <c r="H14" s="14" t="s">
        <v>123</v>
      </c>
      <c r="I14" t="s">
        <v>921</v>
      </c>
      <c r="J14" t="s">
        <v>922</v>
      </c>
      <c r="M14" t="s">
        <v>923</v>
      </c>
      <c r="N14" t="s">
        <v>924</v>
      </c>
    </row>
    <row r="15" spans="1:14" x14ac:dyDescent="0.2">
      <c r="A15">
        <f t="shared" si="0"/>
        <v>14</v>
      </c>
      <c r="B15" t="s">
        <v>925</v>
      </c>
      <c r="C15" t="s">
        <v>229</v>
      </c>
      <c r="D15">
        <v>1974</v>
      </c>
      <c r="F15" t="s">
        <v>75</v>
      </c>
      <c r="G15" s="66" t="s">
        <v>926</v>
      </c>
      <c r="H15" t="s">
        <v>123</v>
      </c>
      <c r="I15" t="s">
        <v>900</v>
      </c>
      <c r="J15" t="s">
        <v>927</v>
      </c>
      <c r="M15" t="s">
        <v>928</v>
      </c>
      <c r="N15" t="s">
        <v>928</v>
      </c>
    </row>
    <row r="16" spans="1:14" x14ac:dyDescent="0.2">
      <c r="A16">
        <f t="shared" si="0"/>
        <v>15</v>
      </c>
      <c r="B16" t="s">
        <v>925</v>
      </c>
      <c r="C16" t="s">
        <v>929</v>
      </c>
      <c r="D16" s="2">
        <v>1977</v>
      </c>
      <c r="E16" s="67"/>
      <c r="F16" s="16" t="s">
        <v>75</v>
      </c>
      <c r="G16" s="68" t="s">
        <v>930</v>
      </c>
      <c r="H16" t="s">
        <v>123</v>
      </c>
      <c r="I16" s="16" t="s">
        <v>931</v>
      </c>
      <c r="J16" s="16"/>
      <c r="L16" t="s">
        <v>932</v>
      </c>
      <c r="M16" t="s">
        <v>932</v>
      </c>
    </row>
    <row r="17" spans="1:13" x14ac:dyDescent="0.2">
      <c r="A17">
        <f t="shared" si="0"/>
        <v>16</v>
      </c>
      <c r="B17" t="s">
        <v>933</v>
      </c>
      <c r="C17" t="s">
        <v>934</v>
      </c>
      <c r="D17" s="58">
        <v>1990</v>
      </c>
      <c r="E17" s="59"/>
      <c r="F17" t="s">
        <v>935</v>
      </c>
      <c r="G17" t="s">
        <v>936</v>
      </c>
      <c r="H17" s="14" t="s">
        <v>123</v>
      </c>
      <c r="I17" t="s">
        <v>18</v>
      </c>
      <c r="K17" t="s">
        <v>937</v>
      </c>
      <c r="L17" t="s">
        <v>20</v>
      </c>
      <c r="M17" t="s">
        <v>938</v>
      </c>
    </row>
    <row r="18" spans="1:13" x14ac:dyDescent="0.2">
      <c r="A18">
        <f t="shared" si="0"/>
        <v>17</v>
      </c>
      <c r="B18" t="s">
        <v>933</v>
      </c>
      <c r="C18" t="s">
        <v>934</v>
      </c>
      <c r="D18" s="2">
        <v>1990</v>
      </c>
      <c r="E18" s="67"/>
      <c r="I18" t="s">
        <v>18</v>
      </c>
    </row>
    <row r="19" spans="1:13" x14ac:dyDescent="0.2">
      <c r="A19">
        <f t="shared" si="0"/>
        <v>18</v>
      </c>
      <c r="B19" t="s">
        <v>939</v>
      </c>
      <c r="C19" t="s">
        <v>940</v>
      </c>
      <c r="D19">
        <v>1988</v>
      </c>
      <c r="I19" t="s">
        <v>18</v>
      </c>
    </row>
    <row r="20" spans="1:13" x14ac:dyDescent="0.2">
      <c r="A20">
        <f t="shared" si="0"/>
        <v>19</v>
      </c>
      <c r="B20" s="62" t="s">
        <v>941</v>
      </c>
      <c r="C20" t="s">
        <v>229</v>
      </c>
      <c r="D20">
        <v>1990</v>
      </c>
      <c r="I20" t="s">
        <v>942</v>
      </c>
      <c r="K20" t="s">
        <v>943</v>
      </c>
      <c r="L20" t="s">
        <v>944</v>
      </c>
    </row>
    <row r="21" spans="1:13" x14ac:dyDescent="0.2">
      <c r="A21">
        <f t="shared" si="0"/>
        <v>20</v>
      </c>
      <c r="B21" t="s">
        <v>945</v>
      </c>
      <c r="C21" t="s">
        <v>946</v>
      </c>
      <c r="D21">
        <v>1987</v>
      </c>
      <c r="E21" s="67"/>
      <c r="I21" t="s">
        <v>947</v>
      </c>
    </row>
    <row r="22" spans="1:13" x14ac:dyDescent="0.2">
      <c r="A22">
        <f t="shared" si="0"/>
        <v>21</v>
      </c>
      <c r="B22" t="s">
        <v>948</v>
      </c>
      <c r="C22" s="17" t="s">
        <v>949</v>
      </c>
      <c r="D22">
        <v>2012</v>
      </c>
      <c r="E22" s="61"/>
      <c r="L22" t="s">
        <v>950</v>
      </c>
      <c r="M22" t="s">
        <v>951</v>
      </c>
    </row>
    <row r="23" spans="1:13" x14ac:dyDescent="0.2">
      <c r="A23">
        <f t="shared" si="0"/>
        <v>22</v>
      </c>
      <c r="B23" t="s">
        <v>952</v>
      </c>
      <c r="C23" t="s">
        <v>953</v>
      </c>
      <c r="D23">
        <v>1983</v>
      </c>
      <c r="E23" s="67"/>
      <c r="I23" t="s">
        <v>439</v>
      </c>
    </row>
    <row r="24" spans="1:13" x14ac:dyDescent="0.2">
      <c r="A24">
        <f t="shared" si="0"/>
        <v>23</v>
      </c>
      <c r="B24" t="s">
        <v>952</v>
      </c>
      <c r="C24" t="s">
        <v>954</v>
      </c>
      <c r="D24">
        <v>1987</v>
      </c>
      <c r="E24" s="67"/>
      <c r="I24" t="s">
        <v>955</v>
      </c>
    </row>
    <row r="25" spans="1:13" x14ac:dyDescent="0.2">
      <c r="A25">
        <f t="shared" si="0"/>
        <v>24</v>
      </c>
      <c r="B25" t="s">
        <v>252</v>
      </c>
      <c r="C25" t="s">
        <v>253</v>
      </c>
      <c r="D25">
        <v>1985</v>
      </c>
      <c r="E25" s="59">
        <v>125</v>
      </c>
      <c r="F25" t="s">
        <v>254</v>
      </c>
      <c r="G25" t="s">
        <v>255</v>
      </c>
      <c r="H25" s="14" t="s">
        <v>95</v>
      </c>
      <c r="I25" t="s">
        <v>18</v>
      </c>
      <c r="J25" t="s">
        <v>33</v>
      </c>
      <c r="K25" t="s">
        <v>20</v>
      </c>
      <c r="L25" t="s">
        <v>256</v>
      </c>
    </row>
    <row r="26" spans="1:13" x14ac:dyDescent="0.2">
      <c r="A26">
        <f t="shared" si="0"/>
        <v>25</v>
      </c>
      <c r="B26" t="s">
        <v>280</v>
      </c>
      <c r="C26" t="s">
        <v>281</v>
      </c>
      <c r="D26">
        <v>1982</v>
      </c>
      <c r="E26" s="59">
        <v>90</v>
      </c>
      <c r="F26" t="s">
        <v>282</v>
      </c>
      <c r="G26" t="s">
        <v>283</v>
      </c>
      <c r="H26" s="14" t="s">
        <v>284</v>
      </c>
      <c r="I26" t="s">
        <v>18</v>
      </c>
      <c r="J26" t="s">
        <v>58</v>
      </c>
      <c r="K26" t="s">
        <v>20</v>
      </c>
      <c r="L26" t="s">
        <v>285</v>
      </c>
    </row>
    <row r="27" spans="1:13" x14ac:dyDescent="0.2">
      <c r="A27">
        <f t="shared" si="0"/>
        <v>26</v>
      </c>
      <c r="B27" t="s">
        <v>280</v>
      </c>
      <c r="C27" t="s">
        <v>956</v>
      </c>
      <c r="D27">
        <v>1989</v>
      </c>
      <c r="E27" s="67"/>
      <c r="F27" t="s">
        <v>145</v>
      </c>
      <c r="G27" s="69" t="s">
        <v>957</v>
      </c>
      <c r="H27" t="s">
        <v>123</v>
      </c>
      <c r="I27" t="s">
        <v>958</v>
      </c>
      <c r="J27" t="s">
        <v>959</v>
      </c>
    </row>
    <row r="28" spans="1:13" x14ac:dyDescent="0.2">
      <c r="A28">
        <f t="shared" si="0"/>
        <v>27</v>
      </c>
      <c r="B28" t="s">
        <v>960</v>
      </c>
      <c r="C28" t="s">
        <v>961</v>
      </c>
      <c r="D28">
        <v>1981</v>
      </c>
      <c r="G28" s="68" t="s">
        <v>962</v>
      </c>
      <c r="J28" t="s">
        <v>963</v>
      </c>
      <c r="L28" t="s">
        <v>964</v>
      </c>
    </row>
    <row r="29" spans="1:13" x14ac:dyDescent="0.2">
      <c r="A29">
        <f t="shared" si="0"/>
        <v>28</v>
      </c>
      <c r="B29" t="s">
        <v>965</v>
      </c>
      <c r="C29" t="s">
        <v>966</v>
      </c>
      <c r="D29">
        <v>1987</v>
      </c>
      <c r="E29" s="67"/>
      <c r="F29" s="16" t="s">
        <v>41</v>
      </c>
      <c r="G29" s="16" t="s">
        <v>967</v>
      </c>
      <c r="H29" t="s">
        <v>123</v>
      </c>
      <c r="L29" t="s">
        <v>968</v>
      </c>
      <c r="M29" t="s">
        <v>969</v>
      </c>
    </row>
    <row r="30" spans="1:13" x14ac:dyDescent="0.2">
      <c r="A30">
        <f t="shared" si="0"/>
        <v>29</v>
      </c>
      <c r="B30" t="s">
        <v>965</v>
      </c>
      <c r="C30" t="s">
        <v>970</v>
      </c>
      <c r="D30">
        <v>1988</v>
      </c>
      <c r="E30" s="67"/>
      <c r="F30" s="16" t="s">
        <v>41</v>
      </c>
      <c r="G30" s="16" t="s">
        <v>971</v>
      </c>
      <c r="H30" t="s">
        <v>123</v>
      </c>
      <c r="L30" t="s">
        <v>972</v>
      </c>
      <c r="M30" t="s">
        <v>973</v>
      </c>
    </row>
    <row r="31" spans="1:13" x14ac:dyDescent="0.2">
      <c r="A31">
        <f t="shared" si="0"/>
        <v>30</v>
      </c>
      <c r="B31" t="s">
        <v>974</v>
      </c>
      <c r="C31" t="s">
        <v>975</v>
      </c>
      <c r="D31">
        <v>1981</v>
      </c>
      <c r="E31" s="67"/>
      <c r="I31" t="s">
        <v>947</v>
      </c>
      <c r="L31" t="s">
        <v>976</v>
      </c>
    </row>
    <row r="32" spans="1:13" x14ac:dyDescent="0.2">
      <c r="A32">
        <f t="shared" si="0"/>
        <v>31</v>
      </c>
      <c r="B32" t="s">
        <v>977</v>
      </c>
      <c r="C32" t="s">
        <v>978</v>
      </c>
      <c r="D32">
        <v>1980</v>
      </c>
      <c r="E32" s="67"/>
      <c r="F32" s="2" t="s">
        <v>30</v>
      </c>
      <c r="G32" t="s">
        <v>979</v>
      </c>
      <c r="H32" s="2" t="s">
        <v>32</v>
      </c>
      <c r="I32" t="s">
        <v>980</v>
      </c>
      <c r="J32" t="s">
        <v>981</v>
      </c>
      <c r="L32" t="s">
        <v>982</v>
      </c>
      <c r="M32" t="s">
        <v>982</v>
      </c>
    </row>
    <row r="33" spans="1:13" x14ac:dyDescent="0.2">
      <c r="A33">
        <f t="shared" si="0"/>
        <v>32</v>
      </c>
      <c r="B33" t="s">
        <v>977</v>
      </c>
      <c r="C33" t="s">
        <v>983</v>
      </c>
      <c r="D33">
        <v>1980</v>
      </c>
      <c r="E33" s="67"/>
      <c r="I33" t="s">
        <v>632</v>
      </c>
    </row>
    <row r="34" spans="1:13" x14ac:dyDescent="0.2">
      <c r="A34">
        <f t="shared" si="0"/>
        <v>33</v>
      </c>
      <c r="B34" t="s">
        <v>977</v>
      </c>
      <c r="C34" t="s">
        <v>984</v>
      </c>
      <c r="D34" s="2">
        <v>1981</v>
      </c>
      <c r="E34" s="67"/>
      <c r="I34" t="s">
        <v>958</v>
      </c>
      <c r="L34" t="s">
        <v>985</v>
      </c>
    </row>
    <row r="35" spans="1:13" x14ac:dyDescent="0.2">
      <c r="A35">
        <f t="shared" si="0"/>
        <v>34</v>
      </c>
      <c r="B35" t="s">
        <v>986</v>
      </c>
      <c r="C35" t="s">
        <v>987</v>
      </c>
      <c r="D35" s="2">
        <v>1981</v>
      </c>
      <c r="E35" s="67"/>
    </row>
    <row r="36" spans="1:13" x14ac:dyDescent="0.2">
      <c r="A36">
        <f t="shared" si="0"/>
        <v>35</v>
      </c>
      <c r="B36" t="s">
        <v>988</v>
      </c>
      <c r="C36" t="s">
        <v>989</v>
      </c>
      <c r="D36">
        <v>1974</v>
      </c>
      <c r="F36" t="s">
        <v>41</v>
      </c>
      <c r="G36" s="68" t="s">
        <v>990</v>
      </c>
      <c r="H36" t="s">
        <v>123</v>
      </c>
      <c r="L36" t="s">
        <v>991</v>
      </c>
      <c r="M36" t="s">
        <v>992</v>
      </c>
    </row>
    <row r="37" spans="1:13" ht="15" x14ac:dyDescent="0.25">
      <c r="A37">
        <f t="shared" si="0"/>
        <v>36</v>
      </c>
      <c r="B37" t="s">
        <v>710</v>
      </c>
      <c r="C37" t="s">
        <v>711</v>
      </c>
      <c r="D37">
        <v>1991</v>
      </c>
      <c r="E37" s="70">
        <v>125</v>
      </c>
      <c r="F37" t="s">
        <v>712</v>
      </c>
      <c r="G37" t="s">
        <v>713</v>
      </c>
      <c r="H37" t="s">
        <v>123</v>
      </c>
      <c r="I37" t="s">
        <v>714</v>
      </c>
      <c r="J37" t="s">
        <v>993</v>
      </c>
      <c r="L37" t="s">
        <v>716</v>
      </c>
      <c r="M37" t="s">
        <v>717</v>
      </c>
    </row>
    <row r="38" spans="1:13" x14ac:dyDescent="0.2">
      <c r="A38">
        <f t="shared" ref="A38:A71" si="1">A37+1</f>
        <v>37</v>
      </c>
      <c r="B38" t="s">
        <v>994</v>
      </c>
      <c r="C38" t="s">
        <v>995</v>
      </c>
      <c r="D38">
        <v>1981</v>
      </c>
      <c r="E38" s="67"/>
      <c r="F38" t="s">
        <v>75</v>
      </c>
      <c r="G38" s="71" t="s">
        <v>996</v>
      </c>
      <c r="H38" t="s">
        <v>997</v>
      </c>
      <c r="M38" t="s">
        <v>998</v>
      </c>
    </row>
    <row r="39" spans="1:13" x14ac:dyDescent="0.2">
      <c r="A39">
        <f t="shared" si="1"/>
        <v>38</v>
      </c>
      <c r="B39" t="s">
        <v>999</v>
      </c>
      <c r="C39" t="s">
        <v>1000</v>
      </c>
      <c r="D39">
        <v>1977</v>
      </c>
      <c r="E39" s="67"/>
      <c r="I39" t="s">
        <v>1001</v>
      </c>
      <c r="L39" t="s">
        <v>1002</v>
      </c>
    </row>
    <row r="40" spans="1:13" x14ac:dyDescent="0.2">
      <c r="A40">
        <f t="shared" si="1"/>
        <v>39</v>
      </c>
      <c r="B40" t="s">
        <v>1003</v>
      </c>
      <c r="C40" t="s">
        <v>1004</v>
      </c>
      <c r="D40">
        <v>1975</v>
      </c>
      <c r="E40" s="67"/>
      <c r="I40" t="s">
        <v>1005</v>
      </c>
    </row>
    <row r="41" spans="1:13" x14ac:dyDescent="0.2">
      <c r="A41">
        <f t="shared" si="1"/>
        <v>40</v>
      </c>
      <c r="B41" t="s">
        <v>1006</v>
      </c>
      <c r="C41" t="s">
        <v>229</v>
      </c>
      <c r="D41">
        <v>1974</v>
      </c>
      <c r="K41" t="s">
        <v>1007</v>
      </c>
    </row>
    <row r="42" spans="1:13" x14ac:dyDescent="0.2">
      <c r="A42">
        <f t="shared" si="1"/>
        <v>41</v>
      </c>
      <c r="B42" t="s">
        <v>1008</v>
      </c>
      <c r="C42" t="s">
        <v>1009</v>
      </c>
      <c r="D42">
        <v>1977</v>
      </c>
      <c r="K42" t="s">
        <v>1010</v>
      </c>
    </row>
    <row r="43" spans="1:13" x14ac:dyDescent="0.2">
      <c r="A43">
        <f t="shared" si="1"/>
        <v>42</v>
      </c>
      <c r="B43" t="s">
        <v>1008</v>
      </c>
      <c r="C43" t="s">
        <v>1011</v>
      </c>
      <c r="D43">
        <v>1977</v>
      </c>
      <c r="K43" t="s">
        <v>1012</v>
      </c>
      <c r="L43" t="s">
        <v>1012</v>
      </c>
    </row>
    <row r="44" spans="1:13" ht="15" x14ac:dyDescent="0.25">
      <c r="A44">
        <f t="shared" si="1"/>
        <v>43</v>
      </c>
      <c r="B44" t="s">
        <v>867</v>
      </c>
      <c r="C44" t="s">
        <v>1013</v>
      </c>
      <c r="D44">
        <v>1991</v>
      </c>
      <c r="E44" s="72"/>
      <c r="I44" s="12" t="s">
        <v>579</v>
      </c>
    </row>
    <row r="45" spans="1:13" ht="15" x14ac:dyDescent="0.25">
      <c r="A45">
        <f t="shared" si="1"/>
        <v>44</v>
      </c>
      <c r="B45" t="s">
        <v>870</v>
      </c>
      <c r="C45" t="s">
        <v>1014</v>
      </c>
      <c r="D45">
        <v>1988</v>
      </c>
      <c r="E45" s="72"/>
      <c r="I45" s="12" t="s">
        <v>579</v>
      </c>
    </row>
    <row r="46" spans="1:13" x14ac:dyDescent="0.2">
      <c r="A46">
        <f t="shared" si="1"/>
        <v>45</v>
      </c>
      <c r="B46" t="s">
        <v>1015</v>
      </c>
      <c r="C46" s="17" t="s">
        <v>1016</v>
      </c>
      <c r="D46">
        <v>1976</v>
      </c>
      <c r="E46" s="61"/>
      <c r="I46" t="s">
        <v>1017</v>
      </c>
      <c r="J46" t="s">
        <v>1018</v>
      </c>
      <c r="L46" t="s">
        <v>1019</v>
      </c>
    </row>
    <row r="47" spans="1:13" x14ac:dyDescent="0.2">
      <c r="A47">
        <f t="shared" si="1"/>
        <v>46</v>
      </c>
      <c r="B47" t="s">
        <v>1020</v>
      </c>
      <c r="C47" t="s">
        <v>1021</v>
      </c>
      <c r="D47">
        <v>1973</v>
      </c>
      <c r="E47" s="67"/>
      <c r="I47" t="s">
        <v>1022</v>
      </c>
    </row>
    <row r="48" spans="1:13" x14ac:dyDescent="0.2">
      <c r="A48">
        <f t="shared" si="1"/>
        <v>47</v>
      </c>
      <c r="B48" t="s">
        <v>1020</v>
      </c>
      <c r="C48" t="s">
        <v>1023</v>
      </c>
      <c r="D48">
        <v>1973</v>
      </c>
      <c r="E48" s="67"/>
      <c r="I48" t="s">
        <v>1024</v>
      </c>
      <c r="J48" t="s">
        <v>1025</v>
      </c>
    </row>
    <row r="49" spans="1:15" x14ac:dyDescent="0.2">
      <c r="A49">
        <f t="shared" si="1"/>
        <v>48</v>
      </c>
      <c r="B49" t="s">
        <v>1026</v>
      </c>
      <c r="C49" t="s">
        <v>1027</v>
      </c>
      <c r="D49">
        <v>1966</v>
      </c>
      <c r="F49" t="s">
        <v>41</v>
      </c>
      <c r="G49" s="73" t="s">
        <v>1028</v>
      </c>
      <c r="H49" t="s">
        <v>64</v>
      </c>
      <c r="I49" t="s">
        <v>1029</v>
      </c>
      <c r="J49" t="s">
        <v>1030</v>
      </c>
      <c r="M49" t="s">
        <v>1031</v>
      </c>
      <c r="N49" t="s">
        <v>1032</v>
      </c>
      <c r="O49" t="s">
        <v>1033</v>
      </c>
    </row>
    <row r="50" spans="1:15" x14ac:dyDescent="0.2">
      <c r="A50">
        <f t="shared" si="1"/>
        <v>49</v>
      </c>
      <c r="B50" t="s">
        <v>1034</v>
      </c>
      <c r="C50" t="s">
        <v>1035</v>
      </c>
      <c r="D50">
        <v>1988</v>
      </c>
      <c r="E50" s="74">
        <v>150</v>
      </c>
      <c r="F50" t="s">
        <v>1036</v>
      </c>
      <c r="G50" s="16" t="s">
        <v>1037</v>
      </c>
      <c r="H50" t="s">
        <v>123</v>
      </c>
      <c r="L50" t="s">
        <v>1038</v>
      </c>
      <c r="M50" t="s">
        <v>1039</v>
      </c>
    </row>
    <row r="51" spans="1:15" x14ac:dyDescent="0.2">
      <c r="A51">
        <f t="shared" si="1"/>
        <v>50</v>
      </c>
      <c r="B51" t="s">
        <v>751</v>
      </c>
      <c r="C51" t="s">
        <v>752</v>
      </c>
      <c r="D51">
        <v>1999</v>
      </c>
      <c r="E51" s="74">
        <v>100</v>
      </c>
      <c r="F51" s="28" t="s">
        <v>753</v>
      </c>
      <c r="G51" s="27"/>
      <c r="H51" s="28" t="s">
        <v>123</v>
      </c>
      <c r="I51" s="28" t="s">
        <v>955</v>
      </c>
      <c r="J51" s="12" t="s">
        <v>754</v>
      </c>
      <c r="K51" s="12" t="s">
        <v>605</v>
      </c>
      <c r="L51" t="s">
        <v>755</v>
      </c>
    </row>
    <row r="52" spans="1:15" x14ac:dyDescent="0.2">
      <c r="A52">
        <f t="shared" si="1"/>
        <v>51</v>
      </c>
      <c r="B52" t="s">
        <v>1040</v>
      </c>
      <c r="C52" t="s">
        <v>1041</v>
      </c>
      <c r="D52">
        <v>1989</v>
      </c>
      <c r="E52" s="67"/>
      <c r="I52" t="s">
        <v>1042</v>
      </c>
    </row>
    <row r="53" spans="1:15" x14ac:dyDescent="0.2">
      <c r="A53">
        <f t="shared" si="1"/>
        <v>52</v>
      </c>
      <c r="B53" t="s">
        <v>1040</v>
      </c>
      <c r="C53" t="s">
        <v>1043</v>
      </c>
      <c r="D53">
        <v>1991</v>
      </c>
      <c r="E53" s="67"/>
      <c r="I53" t="s">
        <v>1042</v>
      </c>
    </row>
    <row r="54" spans="1:15" x14ac:dyDescent="0.2">
      <c r="A54">
        <f t="shared" si="1"/>
        <v>53</v>
      </c>
      <c r="B54" s="2" t="s">
        <v>1044</v>
      </c>
      <c r="C54" s="2" t="s">
        <v>1045</v>
      </c>
      <c r="D54">
        <v>1978</v>
      </c>
      <c r="E54" s="2"/>
      <c r="F54" s="2"/>
      <c r="G54" s="2"/>
      <c r="H54" s="2"/>
      <c r="I54" s="2"/>
      <c r="J54" s="2"/>
      <c r="K54" s="2" t="s">
        <v>1046</v>
      </c>
      <c r="L54" s="2"/>
    </row>
    <row r="55" spans="1:15" x14ac:dyDescent="0.2">
      <c r="A55">
        <f t="shared" si="1"/>
        <v>54</v>
      </c>
      <c r="B55" t="s">
        <v>1047</v>
      </c>
      <c r="C55" t="s">
        <v>1048</v>
      </c>
      <c r="D55">
        <v>1985</v>
      </c>
      <c r="K55" t="s">
        <v>1049</v>
      </c>
    </row>
    <row r="56" spans="1:15" x14ac:dyDescent="0.2">
      <c r="A56">
        <f t="shared" si="1"/>
        <v>55</v>
      </c>
      <c r="B56" t="s">
        <v>536</v>
      </c>
      <c r="C56" t="s">
        <v>537</v>
      </c>
      <c r="D56">
        <v>1991</v>
      </c>
      <c r="E56" s="75">
        <v>125</v>
      </c>
      <c r="F56" t="s">
        <v>538</v>
      </c>
      <c r="G56" t="s">
        <v>539</v>
      </c>
      <c r="H56" s="14" t="s">
        <v>64</v>
      </c>
      <c r="I56" t="s">
        <v>18</v>
      </c>
      <c r="J56" t="s">
        <v>540</v>
      </c>
      <c r="K56" t="s">
        <v>20</v>
      </c>
      <c r="L56" t="s">
        <v>541</v>
      </c>
    </row>
    <row r="57" spans="1:15" x14ac:dyDescent="0.2">
      <c r="A57">
        <f t="shared" si="1"/>
        <v>56</v>
      </c>
      <c r="B57" t="s">
        <v>1050</v>
      </c>
      <c r="C57" t="s">
        <v>229</v>
      </c>
      <c r="D57">
        <v>1970</v>
      </c>
      <c r="E57" s="67"/>
      <c r="F57" t="s">
        <v>30</v>
      </c>
      <c r="G57" s="16" t="s">
        <v>1051</v>
      </c>
      <c r="H57" t="s">
        <v>32</v>
      </c>
      <c r="I57" t="s">
        <v>439</v>
      </c>
      <c r="J57" t="s">
        <v>1052</v>
      </c>
      <c r="L57" t="s">
        <v>1053</v>
      </c>
      <c r="M57" t="s">
        <v>1054</v>
      </c>
      <c r="N57" t="s">
        <v>1055</v>
      </c>
    </row>
    <row r="58" spans="1:15" x14ac:dyDescent="0.2">
      <c r="A58">
        <f t="shared" si="1"/>
        <v>57</v>
      </c>
      <c r="B58" t="s">
        <v>1050</v>
      </c>
      <c r="C58" t="s">
        <v>1056</v>
      </c>
      <c r="D58">
        <v>1975</v>
      </c>
      <c r="E58" s="67"/>
      <c r="F58" s="16" t="s">
        <v>1057</v>
      </c>
      <c r="G58" s="76" t="s">
        <v>1058</v>
      </c>
      <c r="H58" t="s">
        <v>32</v>
      </c>
      <c r="I58" t="s">
        <v>439</v>
      </c>
      <c r="L58" t="s">
        <v>1059</v>
      </c>
    </row>
    <row r="59" spans="1:15" x14ac:dyDescent="0.2">
      <c r="A59">
        <f t="shared" si="1"/>
        <v>58</v>
      </c>
      <c r="B59" t="s">
        <v>1050</v>
      </c>
      <c r="C59" t="s">
        <v>1056</v>
      </c>
      <c r="D59">
        <v>1975</v>
      </c>
      <c r="E59" s="67"/>
      <c r="I59" t="s">
        <v>1060</v>
      </c>
    </row>
    <row r="60" spans="1:15" x14ac:dyDescent="0.2">
      <c r="A60">
        <f t="shared" si="1"/>
        <v>59</v>
      </c>
      <c r="B60" t="s">
        <v>1061</v>
      </c>
      <c r="C60" t="s">
        <v>1062</v>
      </c>
      <c r="D60">
        <v>1987</v>
      </c>
      <c r="F60" t="s">
        <v>75</v>
      </c>
      <c r="G60" s="16" t="s">
        <v>1063</v>
      </c>
      <c r="H60" t="s">
        <v>32</v>
      </c>
      <c r="I60" t="s">
        <v>247</v>
      </c>
      <c r="L60" t="s">
        <v>1064</v>
      </c>
      <c r="M60" t="s">
        <v>1065</v>
      </c>
      <c r="N60" t="s">
        <v>1066</v>
      </c>
    </row>
    <row r="61" spans="1:15" x14ac:dyDescent="0.2">
      <c r="A61">
        <f t="shared" si="1"/>
        <v>60</v>
      </c>
      <c r="B61" t="s">
        <v>1067</v>
      </c>
      <c r="C61" t="s">
        <v>1068</v>
      </c>
      <c r="D61">
        <v>1972</v>
      </c>
      <c r="E61" s="62"/>
      <c r="F61" s="62"/>
      <c r="G61" s="62"/>
      <c r="H61" s="62"/>
    </row>
    <row r="62" spans="1:15" x14ac:dyDescent="0.2">
      <c r="A62">
        <f t="shared" si="1"/>
        <v>61</v>
      </c>
      <c r="B62" s="2" t="s">
        <v>1069</v>
      </c>
      <c r="C62" s="2" t="s">
        <v>1070</v>
      </c>
      <c r="D62">
        <v>1980</v>
      </c>
      <c r="E62" s="2"/>
      <c r="F62" s="2"/>
      <c r="G62" s="2"/>
      <c r="H62" s="2"/>
      <c r="I62" s="2"/>
      <c r="J62" s="2"/>
      <c r="K62" s="2" t="s">
        <v>1071</v>
      </c>
      <c r="L62" s="2"/>
    </row>
    <row r="63" spans="1:15" x14ac:dyDescent="0.2">
      <c r="A63">
        <f t="shared" si="1"/>
        <v>62</v>
      </c>
      <c r="B63" t="s">
        <v>1072</v>
      </c>
      <c r="C63" t="s">
        <v>1073</v>
      </c>
      <c r="D63">
        <v>1988</v>
      </c>
      <c r="F63" s="16" t="s">
        <v>1074</v>
      </c>
      <c r="G63" s="16" t="s">
        <v>1075</v>
      </c>
      <c r="H63" t="s">
        <v>123</v>
      </c>
      <c r="I63" t="s">
        <v>18</v>
      </c>
      <c r="K63" t="s">
        <v>1076</v>
      </c>
      <c r="L63" t="s">
        <v>1077</v>
      </c>
    </row>
    <row r="64" spans="1:15" ht="15" x14ac:dyDescent="0.2">
      <c r="A64">
        <f t="shared" si="1"/>
        <v>63</v>
      </c>
      <c r="B64" s="47" t="s">
        <v>800</v>
      </c>
      <c r="C64" s="77" t="s">
        <v>801</v>
      </c>
      <c r="D64">
        <v>1980</v>
      </c>
      <c r="E64" s="78">
        <v>150</v>
      </c>
      <c r="F64" s="12" t="s">
        <v>802</v>
      </c>
      <c r="G64" t="s">
        <v>803</v>
      </c>
      <c r="H64" s="12" t="s">
        <v>123</v>
      </c>
      <c r="I64" s="12" t="s">
        <v>579</v>
      </c>
      <c r="L64" t="s">
        <v>804</v>
      </c>
    </row>
    <row r="65" spans="1:15" x14ac:dyDescent="0.2">
      <c r="A65">
        <f t="shared" si="1"/>
        <v>64</v>
      </c>
      <c r="B65" t="s">
        <v>1078</v>
      </c>
      <c r="C65" t="s">
        <v>1079</v>
      </c>
      <c r="D65">
        <v>1971</v>
      </c>
      <c r="F65" t="s">
        <v>30</v>
      </c>
      <c r="G65" t="s">
        <v>1080</v>
      </c>
      <c r="H65" t="s">
        <v>123</v>
      </c>
      <c r="I65" t="s">
        <v>900</v>
      </c>
      <c r="J65" t="s">
        <v>1081</v>
      </c>
      <c r="M65" t="s">
        <v>1082</v>
      </c>
      <c r="N65" t="s">
        <v>1083</v>
      </c>
    </row>
    <row r="66" spans="1:15" x14ac:dyDescent="0.2">
      <c r="A66">
        <f t="shared" si="1"/>
        <v>65</v>
      </c>
      <c r="B66" t="s">
        <v>1084</v>
      </c>
      <c r="C66" t="s">
        <v>1085</v>
      </c>
      <c r="D66">
        <v>1975</v>
      </c>
      <c r="K66" t="s">
        <v>1086</v>
      </c>
    </row>
    <row r="67" spans="1:15" x14ac:dyDescent="0.2">
      <c r="A67">
        <f t="shared" si="1"/>
        <v>66</v>
      </c>
      <c r="B67" t="s">
        <v>811</v>
      </c>
      <c r="C67" s="17" t="s">
        <v>1087</v>
      </c>
      <c r="D67">
        <v>1984</v>
      </c>
      <c r="E67" s="61"/>
      <c r="I67" t="s">
        <v>1042</v>
      </c>
      <c r="J67" t="s">
        <v>1088</v>
      </c>
    </row>
    <row r="68" spans="1:15" ht="15" x14ac:dyDescent="0.2">
      <c r="A68">
        <f t="shared" si="1"/>
        <v>67</v>
      </c>
      <c r="B68" s="47" t="s">
        <v>811</v>
      </c>
      <c r="C68" t="s">
        <v>812</v>
      </c>
      <c r="D68">
        <v>1989</v>
      </c>
      <c r="E68" s="78">
        <v>100</v>
      </c>
      <c r="F68" s="12" t="s">
        <v>813</v>
      </c>
      <c r="G68" t="s">
        <v>814</v>
      </c>
      <c r="H68" s="12" t="s">
        <v>123</v>
      </c>
      <c r="I68" s="12" t="s">
        <v>579</v>
      </c>
      <c r="J68" s="12"/>
      <c r="L68" t="s">
        <v>815</v>
      </c>
    </row>
    <row r="69" spans="1:15" x14ac:dyDescent="0.2">
      <c r="A69">
        <f t="shared" si="1"/>
        <v>68</v>
      </c>
      <c r="B69" s="79" t="s">
        <v>1089</v>
      </c>
      <c r="C69" s="2" t="s">
        <v>1087</v>
      </c>
      <c r="D69">
        <v>1984</v>
      </c>
      <c r="F69" s="16"/>
      <c r="G69" s="16"/>
      <c r="J69" t="s">
        <v>1090</v>
      </c>
      <c r="L69" t="s">
        <v>1091</v>
      </c>
    </row>
    <row r="70" spans="1:15" x14ac:dyDescent="0.2">
      <c r="A70">
        <f t="shared" si="1"/>
        <v>69</v>
      </c>
      <c r="B70" s="2" t="s">
        <v>811</v>
      </c>
      <c r="C70" t="s">
        <v>1092</v>
      </c>
      <c r="D70">
        <v>1982</v>
      </c>
      <c r="E70" s="60"/>
      <c r="F70" t="s">
        <v>1093</v>
      </c>
      <c r="G70" s="16" t="s">
        <v>1094</v>
      </c>
      <c r="H70" t="s">
        <v>123</v>
      </c>
      <c r="I70" t="s">
        <v>955</v>
      </c>
      <c r="J70" t="s">
        <v>1095</v>
      </c>
      <c r="M70" t="s">
        <v>1096</v>
      </c>
      <c r="N70" t="s">
        <v>1097</v>
      </c>
      <c r="O70" t="s">
        <v>1097</v>
      </c>
    </row>
    <row r="71" spans="1:15" x14ac:dyDescent="0.2">
      <c r="A71">
        <f t="shared" si="1"/>
        <v>70</v>
      </c>
      <c r="B71" s="2" t="s">
        <v>811</v>
      </c>
      <c r="C71" t="s">
        <v>1098</v>
      </c>
      <c r="D71">
        <v>1975</v>
      </c>
      <c r="E71" s="60"/>
      <c r="F71" t="s">
        <v>41</v>
      </c>
      <c r="G71" s="66" t="s">
        <v>1099</v>
      </c>
      <c r="H71" t="s">
        <v>123</v>
      </c>
      <c r="I71" t="s">
        <v>632</v>
      </c>
      <c r="J71" t="s">
        <v>1100</v>
      </c>
      <c r="M71" t="s">
        <v>1101</v>
      </c>
      <c r="N71" t="s">
        <v>1102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42"/>
  <sheetViews>
    <sheetView zoomScaleNormal="100" workbookViewId="0"/>
  </sheetViews>
  <sheetFormatPr baseColWidth="10" defaultColWidth="9.140625" defaultRowHeight="12.75" x14ac:dyDescent="0.2"/>
  <cols>
    <col min="1" max="6" width="8.28515625"/>
    <col min="7" max="8" width="6.140625"/>
    <col min="9" max="9" width="9.42578125"/>
    <col min="10" max="10" width="9.85546875"/>
    <col min="11" max="1025" width="8.28515625"/>
  </cols>
  <sheetData>
    <row r="1" spans="1:8" x14ac:dyDescent="0.2">
      <c r="B1" t="s">
        <v>1</v>
      </c>
      <c r="C1" t="s">
        <v>2</v>
      </c>
      <c r="D1" t="s">
        <v>7369</v>
      </c>
      <c r="E1" t="s">
        <v>7370</v>
      </c>
      <c r="H1" t="s">
        <v>6057</v>
      </c>
    </row>
    <row r="2" spans="1:8" ht="38.25" x14ac:dyDescent="0.2">
      <c r="A2">
        <v>1</v>
      </c>
      <c r="B2" s="16" t="s">
        <v>66</v>
      </c>
      <c r="C2" s="16" t="s">
        <v>7371</v>
      </c>
      <c r="D2">
        <v>75</v>
      </c>
      <c r="E2">
        <v>120</v>
      </c>
      <c r="F2">
        <v>120</v>
      </c>
      <c r="G2">
        <f>'Jon Sandem'!F2 - (20*'Jon Sandem'!F2/100)</f>
        <v>96</v>
      </c>
    </row>
    <row r="3" spans="1:8" ht="38.25" x14ac:dyDescent="0.2">
      <c r="A3">
        <v>2</v>
      </c>
      <c r="B3" s="16" t="s">
        <v>66</v>
      </c>
      <c r="C3" s="16" t="s">
        <v>7371</v>
      </c>
      <c r="D3">
        <v>75</v>
      </c>
      <c r="E3">
        <v>120</v>
      </c>
      <c r="F3">
        <v>120</v>
      </c>
      <c r="G3">
        <f>'Jon Sandem'!F3 - (20*'Jon Sandem'!F3/100)</f>
        <v>96</v>
      </c>
    </row>
    <row r="4" spans="1:8" ht="25.5" x14ac:dyDescent="0.2">
      <c r="A4">
        <v>3</v>
      </c>
      <c r="B4" s="16" t="s">
        <v>599</v>
      </c>
      <c r="C4" s="16" t="s">
        <v>7372</v>
      </c>
      <c r="D4">
        <v>75</v>
      </c>
      <c r="E4">
        <v>120</v>
      </c>
      <c r="F4">
        <v>120</v>
      </c>
      <c r="G4">
        <f>'Jon Sandem'!F4 - (20*'Jon Sandem'!F4/100)</f>
        <v>96</v>
      </c>
    </row>
    <row r="5" spans="1:8" ht="25.5" x14ac:dyDescent="0.2">
      <c r="A5">
        <v>4</v>
      </c>
      <c r="B5" s="16" t="s">
        <v>599</v>
      </c>
      <c r="C5" s="16" t="s">
        <v>2547</v>
      </c>
      <c r="D5">
        <v>75</v>
      </c>
      <c r="E5">
        <v>100</v>
      </c>
      <c r="F5">
        <v>100</v>
      </c>
      <c r="G5">
        <f>'Jon Sandem'!F5 - (20*'Jon Sandem'!F5/100)</f>
        <v>80</v>
      </c>
    </row>
    <row r="6" spans="1:8" ht="25.5" x14ac:dyDescent="0.2">
      <c r="A6">
        <v>5</v>
      </c>
      <c r="B6" s="16" t="s">
        <v>1365</v>
      </c>
      <c r="C6" s="16" t="s">
        <v>7373</v>
      </c>
      <c r="D6">
        <v>50</v>
      </c>
      <c r="E6">
        <v>90</v>
      </c>
      <c r="F6">
        <v>90</v>
      </c>
      <c r="G6">
        <f>'Jon Sandem'!F6 - (20*'Jon Sandem'!F6/100)</f>
        <v>72</v>
      </c>
    </row>
    <row r="7" spans="1:8" ht="25.5" x14ac:dyDescent="0.2">
      <c r="A7">
        <v>6</v>
      </c>
      <c r="B7" s="16" t="s">
        <v>1121</v>
      </c>
      <c r="C7" s="16" t="s">
        <v>5931</v>
      </c>
      <c r="D7">
        <v>60</v>
      </c>
      <c r="E7">
        <v>90</v>
      </c>
      <c r="F7">
        <v>90</v>
      </c>
      <c r="G7">
        <f>'Jon Sandem'!F7 - (20*'Jon Sandem'!F7/100)</f>
        <v>72</v>
      </c>
    </row>
    <row r="8" spans="1:8" ht="25.5" x14ac:dyDescent="0.2">
      <c r="A8">
        <v>7</v>
      </c>
      <c r="B8" s="16" t="s">
        <v>7374</v>
      </c>
      <c r="C8" s="16" t="s">
        <v>7375</v>
      </c>
      <c r="D8">
        <v>60</v>
      </c>
      <c r="E8">
        <v>70</v>
      </c>
      <c r="F8">
        <v>70</v>
      </c>
      <c r="G8">
        <f>'Jon Sandem'!F8 - (20*'Jon Sandem'!F8/100)</f>
        <v>56</v>
      </c>
    </row>
    <row r="9" spans="1:8" ht="25.5" x14ac:dyDescent="0.2">
      <c r="A9">
        <v>8</v>
      </c>
      <c r="B9" s="16" t="s">
        <v>1331</v>
      </c>
      <c r="C9" s="16" t="s">
        <v>2783</v>
      </c>
      <c r="D9">
        <v>75</v>
      </c>
      <c r="E9">
        <v>150</v>
      </c>
      <c r="F9">
        <v>150</v>
      </c>
      <c r="G9">
        <f>'Jon Sandem'!F9 - (20*'Jon Sandem'!F9/100)</f>
        <v>120</v>
      </c>
    </row>
    <row r="10" spans="1:8" ht="38.25" x14ac:dyDescent="0.2">
      <c r="A10">
        <v>9</v>
      </c>
      <c r="B10" s="16" t="s">
        <v>337</v>
      </c>
      <c r="C10" s="16" t="s">
        <v>7376</v>
      </c>
      <c r="D10">
        <v>70</v>
      </c>
      <c r="E10">
        <v>90</v>
      </c>
      <c r="F10">
        <v>90</v>
      </c>
      <c r="G10">
        <f>'Jon Sandem'!F10 - (20*'Jon Sandem'!F10/100)</f>
        <v>72</v>
      </c>
    </row>
    <row r="11" spans="1:8" ht="25.5" x14ac:dyDescent="0.2">
      <c r="A11">
        <v>10</v>
      </c>
      <c r="B11" s="16" t="s">
        <v>488</v>
      </c>
      <c r="C11" s="16" t="s">
        <v>7377</v>
      </c>
      <c r="D11">
        <v>60</v>
      </c>
      <c r="E11">
        <v>70</v>
      </c>
      <c r="F11">
        <v>70</v>
      </c>
      <c r="G11">
        <f>'Jon Sandem'!F11 - (20*'Jon Sandem'!F11/100)</f>
        <v>56</v>
      </c>
    </row>
    <row r="12" spans="1:8" ht="38.25" x14ac:dyDescent="0.2">
      <c r="A12">
        <v>11</v>
      </c>
      <c r="B12" s="16" t="s">
        <v>527</v>
      </c>
      <c r="C12" s="16" t="s">
        <v>5424</v>
      </c>
      <c r="D12">
        <v>75</v>
      </c>
      <c r="E12">
        <v>150</v>
      </c>
      <c r="F12">
        <v>150</v>
      </c>
      <c r="G12">
        <f>'Jon Sandem'!F12 - (20*'Jon Sandem'!F12/100)</f>
        <v>120</v>
      </c>
    </row>
    <row r="13" spans="1:8" ht="38.25" x14ac:dyDescent="0.2">
      <c r="A13">
        <v>12</v>
      </c>
      <c r="B13" s="16" t="s">
        <v>1624</v>
      </c>
      <c r="C13" s="16" t="s">
        <v>7378</v>
      </c>
      <c r="D13">
        <v>75</v>
      </c>
      <c r="E13">
        <v>100</v>
      </c>
      <c r="F13">
        <v>100</v>
      </c>
      <c r="G13">
        <f>'Jon Sandem'!F13 - (20*'Jon Sandem'!F13/100)</f>
        <v>80</v>
      </c>
    </row>
    <row r="14" spans="1:8" ht="38.25" x14ac:dyDescent="0.2">
      <c r="A14">
        <v>13</v>
      </c>
      <c r="B14" s="16" t="s">
        <v>1624</v>
      </c>
      <c r="C14" s="16" t="s">
        <v>7379</v>
      </c>
      <c r="D14">
        <v>50</v>
      </c>
      <c r="E14">
        <v>50</v>
      </c>
      <c r="F14">
        <v>50</v>
      </c>
      <c r="G14">
        <f>'Jon Sandem'!F14 - (20*'Jon Sandem'!F14/100)</f>
        <v>40</v>
      </c>
    </row>
    <row r="15" spans="1:8" x14ac:dyDescent="0.2">
      <c r="C15" t="s">
        <v>3895</v>
      </c>
      <c r="D15">
        <f>SUM('Jon Sandem'!D2:D14)</f>
        <v>875</v>
      </c>
      <c r="E15">
        <f>SUM('Jon Sandem'!E2:E14)</f>
        <v>1320</v>
      </c>
      <c r="F15">
        <f>SUM('Jon Sandem'!F2:F14)</f>
        <v>1320</v>
      </c>
      <c r="G15">
        <f>'Jon Sandem'!F15 - (20*'Jon Sandem'!F15/100)</f>
        <v>1056</v>
      </c>
    </row>
    <row r="17" spans="1:10" ht="51" x14ac:dyDescent="0.2">
      <c r="A17">
        <v>1</v>
      </c>
      <c r="B17" s="16" t="s">
        <v>599</v>
      </c>
      <c r="C17" s="16" t="s">
        <v>7380</v>
      </c>
      <c r="D17">
        <v>75</v>
      </c>
      <c r="E17">
        <v>100</v>
      </c>
      <c r="F17">
        <v>100</v>
      </c>
      <c r="H17">
        <v>1977</v>
      </c>
      <c r="I17" t="s">
        <v>7381</v>
      </c>
    </row>
    <row r="18" spans="1:10" ht="38.25" x14ac:dyDescent="0.2">
      <c r="A18">
        <v>2</v>
      </c>
      <c r="B18" s="16" t="s">
        <v>599</v>
      </c>
      <c r="C18" s="16" t="s">
        <v>7382</v>
      </c>
      <c r="D18">
        <v>75</v>
      </c>
      <c r="E18">
        <v>120</v>
      </c>
      <c r="F18">
        <v>120</v>
      </c>
      <c r="H18">
        <v>1977</v>
      </c>
    </row>
    <row r="19" spans="1:10" ht="38.25" x14ac:dyDescent="0.2">
      <c r="A19">
        <v>3</v>
      </c>
      <c r="B19" s="16" t="s">
        <v>599</v>
      </c>
      <c r="C19" s="16" t="s">
        <v>7383</v>
      </c>
      <c r="D19">
        <v>75</v>
      </c>
      <c r="E19">
        <v>100</v>
      </c>
      <c r="F19">
        <v>100</v>
      </c>
      <c r="H19">
        <v>1985</v>
      </c>
      <c r="I19" t="s">
        <v>7384</v>
      </c>
      <c r="J19" t="s">
        <v>7384</v>
      </c>
    </row>
    <row r="20" spans="1:10" ht="25.5" x14ac:dyDescent="0.2">
      <c r="A20">
        <v>4</v>
      </c>
      <c r="B20" s="16" t="s">
        <v>5728</v>
      </c>
      <c r="C20" t="s">
        <v>229</v>
      </c>
      <c r="E20">
        <v>400</v>
      </c>
    </row>
    <row r="21" spans="1:10" ht="25.5" x14ac:dyDescent="0.2">
      <c r="A21">
        <v>5</v>
      </c>
      <c r="B21" s="16" t="s">
        <v>2988</v>
      </c>
      <c r="C21" s="16" t="s">
        <v>7385</v>
      </c>
      <c r="D21">
        <v>60</v>
      </c>
      <c r="E21">
        <v>100</v>
      </c>
      <c r="F21">
        <v>100</v>
      </c>
    </row>
    <row r="22" spans="1:10" ht="38.25" x14ac:dyDescent="0.2">
      <c r="A22">
        <v>6</v>
      </c>
      <c r="B22" s="16" t="s">
        <v>7386</v>
      </c>
      <c r="C22" s="16" t="s">
        <v>2575</v>
      </c>
      <c r="D22">
        <v>60</v>
      </c>
      <c r="E22">
        <v>70</v>
      </c>
      <c r="F22">
        <v>70</v>
      </c>
      <c r="G22">
        <f>'Jon Sandem'!F22 - (20*'Jon Sandem'!F22/100)</f>
        <v>56</v>
      </c>
    </row>
    <row r="23" spans="1:10" ht="51" x14ac:dyDescent="0.2">
      <c r="A23">
        <v>15</v>
      </c>
      <c r="B23" s="16" t="s">
        <v>1236</v>
      </c>
      <c r="C23" s="16" t="s">
        <v>2871</v>
      </c>
      <c r="D23">
        <v>75</v>
      </c>
      <c r="E23">
        <v>100</v>
      </c>
      <c r="F23">
        <v>100</v>
      </c>
      <c r="I23" t="s">
        <v>1183</v>
      </c>
    </row>
    <row r="24" spans="1:10" ht="51" x14ac:dyDescent="0.2">
      <c r="A24">
        <v>8</v>
      </c>
      <c r="B24" s="16" t="s">
        <v>317</v>
      </c>
      <c r="C24" s="16" t="s">
        <v>7387</v>
      </c>
      <c r="D24">
        <v>50</v>
      </c>
      <c r="E24">
        <v>50</v>
      </c>
      <c r="F24">
        <v>50</v>
      </c>
      <c r="I24" t="s">
        <v>1183</v>
      </c>
    </row>
    <row r="26" spans="1:10" x14ac:dyDescent="0.2">
      <c r="B26" t="s">
        <v>1</v>
      </c>
      <c r="C26" t="s">
        <v>2</v>
      </c>
      <c r="D26" t="s">
        <v>7369</v>
      </c>
      <c r="E26" t="s">
        <v>7370</v>
      </c>
    </row>
    <row r="27" spans="1:10" ht="25.5" x14ac:dyDescent="0.2">
      <c r="A27">
        <v>1</v>
      </c>
      <c r="B27" s="16" t="s">
        <v>7374</v>
      </c>
      <c r="C27" s="16" t="s">
        <v>7375</v>
      </c>
      <c r="D27">
        <v>60</v>
      </c>
      <c r="E27">
        <v>70</v>
      </c>
      <c r="F27">
        <v>70</v>
      </c>
      <c r="G27">
        <f>'Jon Sandem'!F27 - (20*'Jon Sandem'!F27/100)</f>
        <v>56</v>
      </c>
      <c r="H27">
        <v>56</v>
      </c>
      <c r="I27" t="s">
        <v>7388</v>
      </c>
    </row>
    <row r="28" spans="1:10" ht="38.25" x14ac:dyDescent="0.2">
      <c r="A28">
        <v>2</v>
      </c>
      <c r="B28" s="16" t="s">
        <v>337</v>
      </c>
      <c r="C28" s="16" t="s">
        <v>7376</v>
      </c>
      <c r="D28">
        <v>70</v>
      </c>
      <c r="E28">
        <v>90</v>
      </c>
      <c r="F28">
        <v>90</v>
      </c>
      <c r="G28">
        <f>'Jon Sandem'!F28 - (20*'Jon Sandem'!F28/100)</f>
        <v>72</v>
      </c>
      <c r="H28">
        <v>72</v>
      </c>
    </row>
    <row r="29" spans="1:10" ht="25.5" x14ac:dyDescent="0.2">
      <c r="A29">
        <v>3</v>
      </c>
      <c r="B29" s="16" t="s">
        <v>488</v>
      </c>
      <c r="C29" s="16" t="s">
        <v>7377</v>
      </c>
      <c r="D29">
        <v>60</v>
      </c>
      <c r="E29">
        <v>70</v>
      </c>
      <c r="F29">
        <v>70</v>
      </c>
      <c r="G29">
        <f>'Jon Sandem'!F29 - (20*'Jon Sandem'!F29/100)</f>
        <v>56</v>
      </c>
      <c r="H29">
        <v>56</v>
      </c>
    </row>
    <row r="30" spans="1:10" ht="38.25" x14ac:dyDescent="0.2">
      <c r="A30">
        <v>4</v>
      </c>
      <c r="B30" s="16" t="s">
        <v>1624</v>
      </c>
      <c r="C30" s="16" t="s">
        <v>7378</v>
      </c>
      <c r="D30">
        <v>75</v>
      </c>
      <c r="E30">
        <v>100</v>
      </c>
      <c r="F30">
        <v>100</v>
      </c>
      <c r="G30">
        <f>'Jon Sandem'!F30 - (20*'Jon Sandem'!F30/100)</f>
        <v>80</v>
      </c>
      <c r="H30">
        <v>80</v>
      </c>
    </row>
    <row r="31" spans="1:10" ht="38.25" x14ac:dyDescent="0.2">
      <c r="A31">
        <v>5</v>
      </c>
      <c r="B31" s="16" t="s">
        <v>1624</v>
      </c>
      <c r="C31" s="16" t="s">
        <v>7379</v>
      </c>
      <c r="D31">
        <v>50</v>
      </c>
      <c r="E31">
        <v>50</v>
      </c>
      <c r="F31">
        <v>50</v>
      </c>
      <c r="G31">
        <f>'Jon Sandem'!F31 - (20*'Jon Sandem'!F31/100)</f>
        <v>40</v>
      </c>
      <c r="H31">
        <v>40</v>
      </c>
    </row>
    <row r="32" spans="1:10" ht="38.25" x14ac:dyDescent="0.2">
      <c r="A32">
        <v>6</v>
      </c>
      <c r="B32" s="16" t="s">
        <v>7386</v>
      </c>
      <c r="C32" s="16" t="s">
        <v>2575</v>
      </c>
      <c r="D32">
        <v>60</v>
      </c>
      <c r="E32">
        <v>70</v>
      </c>
      <c r="F32">
        <v>70</v>
      </c>
      <c r="G32">
        <f>'Jon Sandem'!F32 - (20*'Jon Sandem'!F32/100)</f>
        <v>56</v>
      </c>
      <c r="H32">
        <v>56</v>
      </c>
    </row>
    <row r="33" spans="1:7" x14ac:dyDescent="0.2">
      <c r="C33" t="s">
        <v>3895</v>
      </c>
      <c r="D33">
        <f>SUM('Jon Sandem'!D27:D32)</f>
        <v>375</v>
      </c>
      <c r="E33">
        <f>SUM('Jon Sandem'!E27:E32)</f>
        <v>450</v>
      </c>
      <c r="F33">
        <f>SUM('Jon Sandem'!F27:F32)</f>
        <v>450</v>
      </c>
      <c r="G33">
        <f>SUM('Jon Sandem'!G27:G32)</f>
        <v>360</v>
      </c>
    </row>
    <row r="35" spans="1:7" x14ac:dyDescent="0.2">
      <c r="B35" t="s">
        <v>1</v>
      </c>
      <c r="C35" t="s">
        <v>2</v>
      </c>
      <c r="D35" t="s">
        <v>7370</v>
      </c>
      <c r="E35" t="s">
        <v>7388</v>
      </c>
      <c r="F35" t="s">
        <v>7369</v>
      </c>
    </row>
    <row r="36" spans="1:7" ht="25.5" x14ac:dyDescent="0.2">
      <c r="A36">
        <v>1</v>
      </c>
      <c r="B36" s="16" t="s">
        <v>7374</v>
      </c>
      <c r="C36" s="16" t="s">
        <v>7375</v>
      </c>
      <c r="D36">
        <v>70</v>
      </c>
      <c r="E36">
        <v>56</v>
      </c>
      <c r="F36">
        <v>60</v>
      </c>
    </row>
    <row r="37" spans="1:7" ht="38.25" x14ac:dyDescent="0.2">
      <c r="A37">
        <v>2</v>
      </c>
      <c r="B37" s="16" t="s">
        <v>337</v>
      </c>
      <c r="C37" s="16" t="s">
        <v>7376</v>
      </c>
      <c r="D37">
        <v>90</v>
      </c>
      <c r="E37">
        <v>72</v>
      </c>
      <c r="F37">
        <v>70</v>
      </c>
    </row>
    <row r="38" spans="1:7" ht="25.5" x14ac:dyDescent="0.2">
      <c r="A38">
        <v>3</v>
      </c>
      <c r="B38" s="16" t="s">
        <v>488</v>
      </c>
      <c r="C38" s="16" t="s">
        <v>7377</v>
      </c>
      <c r="D38">
        <v>70</v>
      </c>
      <c r="E38">
        <v>56</v>
      </c>
      <c r="F38">
        <v>60</v>
      </c>
    </row>
    <row r="39" spans="1:7" ht="38.25" x14ac:dyDescent="0.2">
      <c r="A39">
        <v>4</v>
      </c>
      <c r="B39" s="16" t="s">
        <v>1624</v>
      </c>
      <c r="C39" s="16" t="s">
        <v>7378</v>
      </c>
      <c r="D39">
        <v>100</v>
      </c>
      <c r="E39">
        <v>80</v>
      </c>
      <c r="F39">
        <v>75</v>
      </c>
    </row>
    <row r="40" spans="1:7" ht="38.25" x14ac:dyDescent="0.2">
      <c r="A40">
        <v>5</v>
      </c>
      <c r="B40" s="16" t="s">
        <v>1624</v>
      </c>
      <c r="C40" s="16" t="s">
        <v>7379</v>
      </c>
      <c r="D40">
        <v>50</v>
      </c>
      <c r="E40">
        <v>40</v>
      </c>
      <c r="F40">
        <v>50</v>
      </c>
    </row>
    <row r="41" spans="1:7" ht="38.25" x14ac:dyDescent="0.2">
      <c r="A41">
        <v>6</v>
      </c>
      <c r="B41" s="16" t="s">
        <v>7386</v>
      </c>
      <c r="C41" s="16" t="s">
        <v>2575</v>
      </c>
      <c r="D41">
        <v>70</v>
      </c>
      <c r="E41">
        <v>56</v>
      </c>
      <c r="F41">
        <v>60</v>
      </c>
    </row>
    <row r="42" spans="1:7" x14ac:dyDescent="0.2">
      <c r="B42" t="s">
        <v>3895</v>
      </c>
      <c r="E42">
        <f>SUM('Jon Sandem'!E36:E41)</f>
        <v>360</v>
      </c>
      <c r="F42">
        <f>SUM('Jon Sandem'!F36:F41)</f>
        <v>375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Q161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0.28515625" style="1"/>
    <col min="2" max="2" width="33.85546875" style="80"/>
    <col min="3" max="3" width="52.140625" style="80" customWidth="1"/>
    <col min="4" max="4" width="56.140625" style="80"/>
    <col min="5" max="5" width="12.85546875"/>
    <col min="6" max="6" width="8.28515625"/>
    <col min="7" max="7" width="26.7109375" style="80"/>
    <col min="8" max="8" width="27.5703125" style="80"/>
    <col min="9" max="9" width="20" style="80"/>
    <col min="10" max="10" width="16.28515625" style="80"/>
    <col min="11" max="11" width="69" customWidth="1"/>
    <col min="12" max="12" width="21.7109375"/>
    <col min="13" max="13" width="99"/>
    <col min="14" max="14" width="102.28515625"/>
    <col min="15" max="15" width="77.7109375"/>
    <col min="16" max="16" width="20.28515625"/>
    <col min="17" max="17" width="19.140625"/>
    <col min="18" max="1025" width="8.28515625"/>
  </cols>
  <sheetData>
    <row r="1" spans="1:17" s="47" customFormat="1" ht="15" x14ac:dyDescent="0.25">
      <c r="A1" s="81" t="s">
        <v>1103</v>
      </c>
      <c r="B1" s="82" t="s">
        <v>0</v>
      </c>
      <c r="C1" s="83" t="s">
        <v>1</v>
      </c>
      <c r="D1" s="82" t="s">
        <v>2</v>
      </c>
      <c r="E1" s="3" t="s">
        <v>3</v>
      </c>
      <c r="F1" s="84" t="s">
        <v>4</v>
      </c>
      <c r="G1" s="85" t="s">
        <v>5</v>
      </c>
      <c r="H1" s="86" t="s">
        <v>6</v>
      </c>
      <c r="I1" s="87" t="s">
        <v>7</v>
      </c>
      <c r="J1" s="88" t="s">
        <v>8</v>
      </c>
      <c r="K1" s="89" t="s">
        <v>9</v>
      </c>
      <c r="L1" s="89" t="s">
        <v>10</v>
      </c>
      <c r="M1" s="90" t="s">
        <v>11</v>
      </c>
      <c r="N1" s="91" t="s">
        <v>12</v>
      </c>
      <c r="O1" s="92" t="s">
        <v>1104</v>
      </c>
      <c r="P1" s="91" t="s">
        <v>1105</v>
      </c>
      <c r="Q1" s="93"/>
    </row>
    <row r="2" spans="1:17" ht="24.95" customHeight="1" x14ac:dyDescent="0.25">
      <c r="A2" s="81"/>
      <c r="B2" s="82"/>
      <c r="C2" s="263" t="s">
        <v>7389</v>
      </c>
      <c r="D2" s="82"/>
      <c r="E2" s="3"/>
      <c r="F2" s="84"/>
      <c r="G2" s="85"/>
      <c r="H2" s="86"/>
      <c r="I2" s="87"/>
      <c r="J2" s="88"/>
      <c r="K2" s="89"/>
      <c r="L2" s="89"/>
      <c r="M2" s="90"/>
      <c r="N2" s="91"/>
      <c r="O2" s="92"/>
      <c r="P2" s="91"/>
      <c r="Q2" s="93"/>
    </row>
    <row r="3" spans="1:17" ht="15" x14ac:dyDescent="0.2">
      <c r="A3" s="62">
        <v>1</v>
      </c>
      <c r="B3" s="16" t="s">
        <v>1106</v>
      </c>
      <c r="C3" s="94">
        <v>41606</v>
      </c>
      <c r="D3"/>
      <c r="G3" s="95"/>
      <c r="H3" s="96"/>
      <c r="I3" s="97"/>
      <c r="J3" s="98"/>
      <c r="K3" s="99"/>
      <c r="L3" s="99"/>
      <c r="M3" s="100"/>
      <c r="N3" s="101"/>
      <c r="P3" s="101"/>
      <c r="Q3" s="93"/>
    </row>
    <row r="4" spans="1:17" ht="15" x14ac:dyDescent="0.25">
      <c r="A4"/>
      <c r="B4"/>
      <c r="C4" s="102" t="s">
        <v>1107</v>
      </c>
      <c r="D4"/>
      <c r="G4" s="95"/>
      <c r="H4" s="96"/>
      <c r="I4" s="97"/>
      <c r="J4" s="98"/>
      <c r="K4" s="99"/>
      <c r="L4" s="99"/>
      <c r="M4" s="100"/>
      <c r="N4" s="101"/>
      <c r="P4" s="101"/>
      <c r="Q4" s="93"/>
    </row>
    <row r="5" spans="1:17" x14ac:dyDescent="0.2">
      <c r="A5" s="103">
        <f>Kjøp!A3+1</f>
        <v>2</v>
      </c>
      <c r="B5" s="16" t="s">
        <v>1108</v>
      </c>
      <c r="C5" s="94">
        <v>41661</v>
      </c>
      <c r="D5" s="16" t="s">
        <v>1109</v>
      </c>
      <c r="G5"/>
      <c r="H5"/>
      <c r="I5"/>
      <c r="J5"/>
    </row>
    <row r="6" spans="1:17" x14ac:dyDescent="0.2">
      <c r="A6"/>
      <c r="B6" s="16">
        <v>1</v>
      </c>
      <c r="C6" s="104" t="s">
        <v>1110</v>
      </c>
      <c r="D6" s="23" t="s">
        <v>1111</v>
      </c>
      <c r="F6" s="105"/>
      <c r="G6"/>
      <c r="H6" s="68"/>
      <c r="I6" s="68"/>
      <c r="J6" s="106"/>
      <c r="K6" s="2"/>
      <c r="L6" s="2"/>
      <c r="M6" s="17"/>
      <c r="P6" s="107">
        <v>2.55324074074074E-2</v>
      </c>
    </row>
    <row r="7" spans="1:17" x14ac:dyDescent="0.2">
      <c r="A7" s="1">
        <v>1</v>
      </c>
      <c r="B7" s="16">
        <v>2</v>
      </c>
      <c r="C7" s="16" t="s">
        <v>1112</v>
      </c>
      <c r="D7" s="16" t="s">
        <v>1113</v>
      </c>
      <c r="E7" s="2">
        <v>1986</v>
      </c>
      <c r="F7" s="105"/>
      <c r="G7"/>
      <c r="H7" s="68" t="s">
        <v>1114</v>
      </c>
      <c r="I7" s="68" t="s">
        <v>1115</v>
      </c>
      <c r="J7" s="106" t="s">
        <v>958</v>
      </c>
      <c r="M7" s="108" t="s">
        <v>1116</v>
      </c>
      <c r="P7" s="17"/>
    </row>
    <row r="8" spans="1:17" x14ac:dyDescent="0.2">
      <c r="A8" s="1">
        <v>2</v>
      </c>
      <c r="B8" s="16">
        <v>3</v>
      </c>
      <c r="C8" s="16" t="s">
        <v>1117</v>
      </c>
      <c r="D8" s="16" t="s">
        <v>1118</v>
      </c>
      <c r="E8" s="2">
        <v>1983</v>
      </c>
      <c r="F8" s="105"/>
      <c r="G8"/>
      <c r="H8" s="68" t="s">
        <v>1119</v>
      </c>
      <c r="I8" s="68" t="s">
        <v>32</v>
      </c>
      <c r="J8" s="106" t="s">
        <v>18</v>
      </c>
      <c r="M8" s="109" t="s">
        <v>1120</v>
      </c>
      <c r="P8" s="107">
        <v>3.5034722222222203E-2</v>
      </c>
    </row>
    <row r="9" spans="1:17" x14ac:dyDescent="0.2">
      <c r="A9" s="1">
        <v>3</v>
      </c>
      <c r="B9" s="16">
        <v>4</v>
      </c>
      <c r="C9" s="16" t="s">
        <v>1121</v>
      </c>
      <c r="D9" s="16" t="s">
        <v>1122</v>
      </c>
      <c r="E9" s="2">
        <v>1983</v>
      </c>
      <c r="F9" s="105"/>
      <c r="G9"/>
      <c r="H9" s="68" t="s">
        <v>1123</v>
      </c>
      <c r="I9" s="68" t="s">
        <v>1115</v>
      </c>
      <c r="J9" s="106" t="s">
        <v>900</v>
      </c>
      <c r="K9" t="s">
        <v>1124</v>
      </c>
      <c r="M9" s="109" t="s">
        <v>1125</v>
      </c>
      <c r="P9" s="107" t="s">
        <v>1126</v>
      </c>
    </row>
    <row r="10" spans="1:17" x14ac:dyDescent="0.2">
      <c r="A10" s="1">
        <v>4</v>
      </c>
      <c r="B10" s="16">
        <v>5</v>
      </c>
      <c r="C10" s="16" t="s">
        <v>1127</v>
      </c>
      <c r="D10" s="16" t="s">
        <v>1128</v>
      </c>
      <c r="E10" s="2">
        <v>1984</v>
      </c>
      <c r="F10" s="105"/>
      <c r="G10"/>
      <c r="H10" s="68" t="s">
        <v>1129</v>
      </c>
      <c r="I10" s="68" t="s">
        <v>1130</v>
      </c>
      <c r="J10" s="106" t="s">
        <v>18</v>
      </c>
      <c r="K10" s="108"/>
      <c r="M10" s="2" t="s">
        <v>1120</v>
      </c>
      <c r="P10" s="107">
        <v>2.73263888888889E-2</v>
      </c>
    </row>
    <row r="11" spans="1:17" x14ac:dyDescent="0.2">
      <c r="A11" s="1">
        <v>5</v>
      </c>
      <c r="B11" s="16">
        <v>6</v>
      </c>
      <c r="C11" s="16" t="s">
        <v>1131</v>
      </c>
      <c r="D11" s="16" t="s">
        <v>1132</v>
      </c>
      <c r="E11" s="2">
        <v>1985</v>
      </c>
      <c r="F11" s="105"/>
      <c r="G11"/>
      <c r="H11" s="68" t="s">
        <v>1133</v>
      </c>
      <c r="I11" s="68" t="s">
        <v>1134</v>
      </c>
      <c r="J11" s="106" t="s">
        <v>1135</v>
      </c>
      <c r="M11" s="109"/>
      <c r="P11" s="107">
        <v>3.2430555555555601E-2</v>
      </c>
    </row>
    <row r="12" spans="1:17" x14ac:dyDescent="0.2">
      <c r="A12" s="1">
        <v>6</v>
      </c>
      <c r="B12" s="16">
        <v>7</v>
      </c>
      <c r="C12" s="16" t="s">
        <v>1136</v>
      </c>
      <c r="D12" s="16" t="s">
        <v>1137</v>
      </c>
      <c r="E12" s="2">
        <v>1984</v>
      </c>
      <c r="F12" s="105"/>
      <c r="G12"/>
      <c r="H12" s="68" t="s">
        <v>1138</v>
      </c>
      <c r="I12" s="68" t="s">
        <v>1130</v>
      </c>
      <c r="J12" s="106" t="s">
        <v>955</v>
      </c>
      <c r="K12" s="2" t="s">
        <v>1139</v>
      </c>
      <c r="L12" t="s">
        <v>330</v>
      </c>
      <c r="M12" s="109" t="s">
        <v>1140</v>
      </c>
      <c r="P12" s="107">
        <v>2.9884259259259301E-2</v>
      </c>
    </row>
    <row r="13" spans="1:17" x14ac:dyDescent="0.2">
      <c r="A13" s="1">
        <v>7</v>
      </c>
      <c r="B13" s="16">
        <v>8</v>
      </c>
      <c r="C13" s="16" t="s">
        <v>1136</v>
      </c>
      <c r="D13" s="16" t="s">
        <v>229</v>
      </c>
      <c r="E13" s="2">
        <v>1980</v>
      </c>
      <c r="F13" s="105"/>
      <c r="G13"/>
      <c r="H13" s="73" t="s">
        <v>1141</v>
      </c>
      <c r="I13" s="68" t="s">
        <v>1115</v>
      </c>
      <c r="J13" s="23" t="s">
        <v>1135</v>
      </c>
      <c r="K13" s="2" t="s">
        <v>1139</v>
      </c>
      <c r="L13" t="s">
        <v>330</v>
      </c>
      <c r="M13" s="17" t="s">
        <v>1142</v>
      </c>
      <c r="N13" s="2"/>
      <c r="O13" s="2"/>
    </row>
    <row r="14" spans="1:17" x14ac:dyDescent="0.2">
      <c r="A14" s="1">
        <v>8</v>
      </c>
      <c r="B14" s="16">
        <v>9</v>
      </c>
      <c r="C14" s="16" t="s">
        <v>791</v>
      </c>
      <c r="D14" s="23">
        <v>5150</v>
      </c>
      <c r="E14" s="58">
        <v>1986</v>
      </c>
      <c r="F14" s="105"/>
      <c r="G14"/>
      <c r="H14" s="68" t="s">
        <v>1143</v>
      </c>
      <c r="I14" s="68" t="s">
        <v>64</v>
      </c>
      <c r="J14" s="106" t="s">
        <v>1135</v>
      </c>
      <c r="K14" s="2"/>
      <c r="L14" s="2"/>
      <c r="M14" s="17" t="s">
        <v>1144</v>
      </c>
      <c r="N14" s="2"/>
      <c r="O14" s="2"/>
    </row>
    <row r="15" spans="1:17" x14ac:dyDescent="0.2">
      <c r="A15" s="62">
        <f>A5+1</f>
        <v>3</v>
      </c>
      <c r="B15" s="16" t="s">
        <v>1108</v>
      </c>
      <c r="C15" s="94">
        <v>41692</v>
      </c>
      <c r="D15" s="94" t="s">
        <v>1145</v>
      </c>
      <c r="G15"/>
      <c r="H15"/>
      <c r="I15"/>
      <c r="J15"/>
    </row>
    <row r="16" spans="1:17" x14ac:dyDescent="0.2">
      <c r="A16" s="1">
        <f>Kjøp!A14+1</f>
        <v>9</v>
      </c>
      <c r="B16" s="16">
        <v>1</v>
      </c>
      <c r="C16" s="16" t="s">
        <v>1146</v>
      </c>
      <c r="D16" s="16" t="s">
        <v>229</v>
      </c>
      <c r="E16">
        <v>1977</v>
      </c>
      <c r="G16" s="16" t="s">
        <v>724</v>
      </c>
      <c r="H16" s="16" t="s">
        <v>1147</v>
      </c>
      <c r="I16" s="16" t="s">
        <v>32</v>
      </c>
      <c r="J16" s="16" t="s">
        <v>439</v>
      </c>
      <c r="M16" t="s">
        <v>1148</v>
      </c>
      <c r="N16" t="s">
        <v>1149</v>
      </c>
    </row>
    <row r="17" spans="1:15" x14ac:dyDescent="0.2">
      <c r="A17" s="1">
        <f>Kjøp!A16+1</f>
        <v>10</v>
      </c>
      <c r="B17" s="16">
        <v>2</v>
      </c>
      <c r="C17" s="16" t="s">
        <v>1150</v>
      </c>
      <c r="D17" s="16" t="s">
        <v>1151</v>
      </c>
      <c r="E17" t="s">
        <v>1152</v>
      </c>
      <c r="G17" s="16" t="s">
        <v>724</v>
      </c>
      <c r="H17" s="16" t="s">
        <v>1153</v>
      </c>
      <c r="I17" s="16" t="s">
        <v>64</v>
      </c>
      <c r="J17" s="16" t="s">
        <v>955</v>
      </c>
      <c r="M17" t="s">
        <v>1154</v>
      </c>
      <c r="N17" t="s">
        <v>1155</v>
      </c>
    </row>
    <row r="18" spans="1:15" x14ac:dyDescent="0.2">
      <c r="A18" s="1">
        <f>Kjøp!A17+1</f>
        <v>11</v>
      </c>
      <c r="B18" s="16">
        <v>3</v>
      </c>
      <c r="C18" s="16" t="s">
        <v>464</v>
      </c>
      <c r="D18" s="16" t="s">
        <v>1156</v>
      </c>
      <c r="E18">
        <v>1973</v>
      </c>
      <c r="G18" s="16" t="s">
        <v>1157</v>
      </c>
      <c r="H18" s="16" t="s">
        <v>1158</v>
      </c>
      <c r="I18" s="16" t="s">
        <v>163</v>
      </c>
      <c r="J18" s="16" t="s">
        <v>632</v>
      </c>
      <c r="K18" t="s">
        <v>1159</v>
      </c>
      <c r="M18" t="s">
        <v>1160</v>
      </c>
      <c r="N18" t="s">
        <v>1161</v>
      </c>
    </row>
    <row r="19" spans="1:15" x14ac:dyDescent="0.2">
      <c r="A19" s="1">
        <f>Kjøp!A18+1</f>
        <v>12</v>
      </c>
      <c r="B19" s="16">
        <v>4</v>
      </c>
      <c r="C19" s="16" t="s">
        <v>464</v>
      </c>
      <c r="D19" s="16" t="s">
        <v>1162</v>
      </c>
      <c r="E19">
        <v>1976</v>
      </c>
      <c r="G19" s="16" t="s">
        <v>277</v>
      </c>
      <c r="H19" s="16" t="s">
        <v>1163</v>
      </c>
      <c r="I19" s="16" t="s">
        <v>17</v>
      </c>
      <c r="J19" s="16" t="s">
        <v>632</v>
      </c>
      <c r="K19" t="s">
        <v>1164</v>
      </c>
      <c r="M19" t="s">
        <v>1165</v>
      </c>
      <c r="N19" t="s">
        <v>1166</v>
      </c>
      <c r="O19" t="s">
        <v>1167</v>
      </c>
    </row>
    <row r="20" spans="1:15" x14ac:dyDescent="0.2">
      <c r="A20" s="1">
        <f>Kjøp!A19+1</f>
        <v>13</v>
      </c>
      <c r="B20" s="16">
        <v>5</v>
      </c>
      <c r="C20" s="16" t="s">
        <v>1050</v>
      </c>
      <c r="D20" s="16" t="s">
        <v>229</v>
      </c>
      <c r="E20">
        <v>1970</v>
      </c>
      <c r="G20" s="16" t="s">
        <v>30</v>
      </c>
      <c r="H20" s="16" t="s">
        <v>1051</v>
      </c>
      <c r="I20" s="16" t="s">
        <v>32</v>
      </c>
      <c r="J20" s="16" t="s">
        <v>439</v>
      </c>
      <c r="K20" t="s">
        <v>1052</v>
      </c>
      <c r="M20" t="s">
        <v>1053</v>
      </c>
      <c r="N20" t="s">
        <v>1054</v>
      </c>
      <c r="O20" t="s">
        <v>1055</v>
      </c>
    </row>
    <row r="21" spans="1:15" x14ac:dyDescent="0.2">
      <c r="A21" s="1">
        <f>Kjøp!A20+1</f>
        <v>14</v>
      </c>
      <c r="B21" s="16">
        <v>6</v>
      </c>
      <c r="C21" s="16" t="s">
        <v>17</v>
      </c>
      <c r="D21" s="16" t="s">
        <v>1168</v>
      </c>
      <c r="E21">
        <v>1978</v>
      </c>
      <c r="G21" s="16" t="s">
        <v>41</v>
      </c>
      <c r="H21" s="68" t="s">
        <v>1169</v>
      </c>
      <c r="I21" s="16" t="s">
        <v>32</v>
      </c>
      <c r="J21" s="16" t="s">
        <v>439</v>
      </c>
      <c r="M21" t="s">
        <v>1170</v>
      </c>
      <c r="N21" t="s">
        <v>1171</v>
      </c>
    </row>
    <row r="22" spans="1:15" x14ac:dyDescent="0.2">
      <c r="A22" s="1">
        <f>Kjøp!A21+1</f>
        <v>15</v>
      </c>
      <c r="B22" s="16">
        <v>7</v>
      </c>
      <c r="C22" s="16" t="s">
        <v>17</v>
      </c>
      <c r="D22" s="16" t="s">
        <v>1172</v>
      </c>
      <c r="E22">
        <v>1979</v>
      </c>
      <c r="G22" s="16" t="s">
        <v>41</v>
      </c>
      <c r="H22" s="16" t="s">
        <v>1173</v>
      </c>
      <c r="I22" s="16" t="s">
        <v>17</v>
      </c>
      <c r="J22" s="16" t="s">
        <v>18</v>
      </c>
      <c r="M22" t="s">
        <v>1174</v>
      </c>
      <c r="N22" t="s">
        <v>1175</v>
      </c>
      <c r="O22" t="s">
        <v>1176</v>
      </c>
    </row>
    <row r="23" spans="1:15" x14ac:dyDescent="0.2">
      <c r="A23" s="1">
        <f>Kjøp!A22+1</f>
        <v>16</v>
      </c>
      <c r="B23" s="16">
        <v>8</v>
      </c>
      <c r="C23" s="16" t="s">
        <v>1177</v>
      </c>
      <c r="D23" s="16" t="s">
        <v>1178</v>
      </c>
      <c r="E23">
        <v>1973</v>
      </c>
      <c r="G23" s="16" t="s">
        <v>1179</v>
      </c>
      <c r="H23" s="68" t="s">
        <v>1180</v>
      </c>
      <c r="I23" s="16" t="s">
        <v>32</v>
      </c>
      <c r="J23" s="106" t="s">
        <v>18</v>
      </c>
      <c r="M23" t="s">
        <v>1181</v>
      </c>
      <c r="N23" t="s">
        <v>1182</v>
      </c>
    </row>
    <row r="24" spans="1:15" x14ac:dyDescent="0.2">
      <c r="A24" s="103" t="s">
        <v>1183</v>
      </c>
      <c r="B24" s="16">
        <v>9</v>
      </c>
      <c r="C24" s="110" t="s">
        <v>599</v>
      </c>
      <c r="D24" s="110" t="s">
        <v>1184</v>
      </c>
      <c r="E24" s="111">
        <v>1975</v>
      </c>
      <c r="F24" s="112"/>
      <c r="G24" s="110" t="s">
        <v>1185</v>
      </c>
      <c r="H24" s="110" t="s">
        <v>1186</v>
      </c>
      <c r="I24" s="110" t="s">
        <v>17</v>
      </c>
      <c r="J24" s="110" t="s">
        <v>955</v>
      </c>
      <c r="K24" s="111" t="s">
        <v>1187</v>
      </c>
      <c r="M24" t="s">
        <v>1188</v>
      </c>
      <c r="N24" t="s">
        <v>1189</v>
      </c>
      <c r="O24" t="s">
        <v>1190</v>
      </c>
    </row>
    <row r="25" spans="1:15" x14ac:dyDescent="0.2">
      <c r="A25"/>
      <c r="B25" s="16">
        <v>10</v>
      </c>
      <c r="C25" s="104" t="s">
        <v>1110</v>
      </c>
      <c r="D25" s="23" t="s">
        <v>1191</v>
      </c>
      <c r="E25" s="58"/>
      <c r="F25" s="105"/>
      <c r="G25"/>
      <c r="H25" s="68"/>
      <c r="I25" s="68"/>
      <c r="J25" s="106"/>
      <c r="K25" s="2"/>
      <c r="L25" s="2"/>
      <c r="M25" s="17"/>
      <c r="N25" s="2"/>
      <c r="O25" s="2"/>
    </row>
    <row r="26" spans="1:15" x14ac:dyDescent="0.2">
      <c r="A26" s="62">
        <f>A15+1</f>
        <v>4</v>
      </c>
      <c r="B26" s="16" t="s">
        <v>1192</v>
      </c>
      <c r="C26" s="113">
        <v>41692</v>
      </c>
      <c r="D26" s="94" t="s">
        <v>1193</v>
      </c>
      <c r="G26"/>
      <c r="H26"/>
      <c r="I26"/>
      <c r="J26"/>
    </row>
    <row r="27" spans="1:15" x14ac:dyDescent="0.2">
      <c r="A27" s="1">
        <f>Kjøp!A23+1</f>
        <v>17</v>
      </c>
      <c r="B27" s="16">
        <v>1</v>
      </c>
      <c r="C27" s="16" t="s">
        <v>1040</v>
      </c>
      <c r="D27" s="16" t="s">
        <v>1043</v>
      </c>
      <c r="E27">
        <v>1991</v>
      </c>
      <c r="G27"/>
      <c r="H27"/>
      <c r="I27"/>
      <c r="J27"/>
    </row>
    <row r="28" spans="1:15" x14ac:dyDescent="0.2">
      <c r="A28" s="1">
        <f>Kjøp!A27+1</f>
        <v>18</v>
      </c>
      <c r="B28" s="16">
        <v>2</v>
      </c>
      <c r="C28" s="16" t="s">
        <v>1040</v>
      </c>
      <c r="D28" s="16" t="s">
        <v>1041</v>
      </c>
      <c r="E28">
        <v>1989</v>
      </c>
      <c r="G28"/>
      <c r="H28"/>
      <c r="I28"/>
      <c r="J28"/>
    </row>
    <row r="29" spans="1:15" x14ac:dyDescent="0.2">
      <c r="A29" s="62">
        <f>A26+1</f>
        <v>5</v>
      </c>
      <c r="B29" s="16" t="s">
        <v>1194</v>
      </c>
      <c r="C29" s="113">
        <v>41703</v>
      </c>
      <c r="D29" s="16"/>
      <c r="G29"/>
      <c r="H29"/>
      <c r="I29"/>
      <c r="J29"/>
      <c r="K29" t="s">
        <v>1195</v>
      </c>
    </row>
    <row r="30" spans="1:15" ht="15" x14ac:dyDescent="0.25">
      <c r="A30" s="1">
        <f>Kjøp!A28+1</f>
        <v>19</v>
      </c>
      <c r="B30" s="16">
        <v>1</v>
      </c>
      <c r="C30" s="16" t="s">
        <v>1196</v>
      </c>
      <c r="D30" s="16" t="s">
        <v>1197</v>
      </c>
      <c r="E30" s="58" t="s">
        <v>1198</v>
      </c>
      <c r="F30" s="114"/>
      <c r="G30" s="16" t="s">
        <v>30</v>
      </c>
      <c r="H30" s="16" t="s">
        <v>1199</v>
      </c>
      <c r="I30" s="16" t="s">
        <v>32</v>
      </c>
      <c r="J30" s="115"/>
      <c r="K30" t="s">
        <v>1200</v>
      </c>
      <c r="M30" t="s">
        <v>1201</v>
      </c>
      <c r="N30" t="s">
        <v>1202</v>
      </c>
    </row>
    <row r="31" spans="1:15" ht="15" x14ac:dyDescent="0.25">
      <c r="A31" s="1">
        <f>Kjøp!A30+1</f>
        <v>20</v>
      </c>
      <c r="B31" s="19">
        <v>2</v>
      </c>
      <c r="C31" s="16" t="s">
        <v>1203</v>
      </c>
      <c r="D31" s="16" t="s">
        <v>229</v>
      </c>
      <c r="E31">
        <v>1980</v>
      </c>
      <c r="F31" s="114"/>
      <c r="G31" s="16" t="s">
        <v>145</v>
      </c>
      <c r="H31" s="16" t="s">
        <v>1204</v>
      </c>
      <c r="I31" s="16" t="s">
        <v>163</v>
      </c>
      <c r="J31" s="115"/>
      <c r="K31" t="s">
        <v>1205</v>
      </c>
      <c r="L31" s="115"/>
      <c r="M31" s="2" t="s">
        <v>1206</v>
      </c>
    </row>
    <row r="32" spans="1:15" ht="15" x14ac:dyDescent="0.25">
      <c r="A32" s="1">
        <f>Kjøp!A31+1</f>
        <v>21</v>
      </c>
      <c r="B32" s="19">
        <v>3</v>
      </c>
      <c r="C32" s="16" t="s">
        <v>1207</v>
      </c>
      <c r="D32" s="16" t="s">
        <v>1208</v>
      </c>
      <c r="E32">
        <v>1969</v>
      </c>
      <c r="F32" s="114"/>
      <c r="G32" s="16" t="s">
        <v>724</v>
      </c>
      <c r="H32" s="16" t="s">
        <v>1209</v>
      </c>
      <c r="I32" s="16" t="s">
        <v>1210</v>
      </c>
      <c r="J32" s="116"/>
      <c r="K32" t="s">
        <v>1211</v>
      </c>
      <c r="L32" s="117"/>
      <c r="M32" s="18" t="s">
        <v>1212</v>
      </c>
    </row>
    <row r="33" spans="1:16" ht="15" x14ac:dyDescent="0.2">
      <c r="A33" s="1">
        <f>Kjøp!A32+1</f>
        <v>22</v>
      </c>
      <c r="B33" s="19">
        <v>4</v>
      </c>
      <c r="C33" s="16" t="s">
        <v>693</v>
      </c>
      <c r="D33" s="16" t="s">
        <v>1213</v>
      </c>
      <c r="E33">
        <v>1971</v>
      </c>
      <c r="F33" s="118"/>
      <c r="G33" s="16" t="s">
        <v>571</v>
      </c>
      <c r="H33" s="16" t="s">
        <v>695</v>
      </c>
      <c r="I33" s="16" t="s">
        <v>17</v>
      </c>
      <c r="J33" s="119"/>
      <c r="K33" t="s">
        <v>1214</v>
      </c>
      <c r="L33" s="119"/>
      <c r="M33" s="28" t="s">
        <v>699</v>
      </c>
    </row>
    <row r="34" spans="1:16" ht="15" x14ac:dyDescent="0.25">
      <c r="A34"/>
      <c r="B34" s="16"/>
      <c r="C34" s="102" t="s">
        <v>1215</v>
      </c>
      <c r="D34" s="116" t="s">
        <v>1216</v>
      </c>
      <c r="E34" s="2">
        <v>2003</v>
      </c>
      <c r="F34" s="120"/>
      <c r="G34"/>
      <c r="H34"/>
      <c r="I34"/>
      <c r="J34"/>
    </row>
    <row r="35" spans="1:16" x14ac:dyDescent="0.2">
      <c r="A35" s="62">
        <f>A29+1</f>
        <v>6</v>
      </c>
      <c r="B35" s="16" t="s">
        <v>1217</v>
      </c>
      <c r="C35" s="16" t="s">
        <v>1218</v>
      </c>
      <c r="D35" s="16"/>
      <c r="G35"/>
      <c r="H35"/>
      <c r="I35"/>
      <c r="J35"/>
    </row>
    <row r="36" spans="1:16" x14ac:dyDescent="0.2">
      <c r="A36" s="1">
        <f>Kjøp!A33+1</f>
        <v>23</v>
      </c>
      <c r="B36" s="16">
        <v>1</v>
      </c>
      <c r="C36" s="19" t="s">
        <v>649</v>
      </c>
      <c r="D36" s="16" t="s">
        <v>1219</v>
      </c>
      <c r="E36">
        <v>1974</v>
      </c>
      <c r="G36" s="16" t="s">
        <v>1220</v>
      </c>
      <c r="H36" s="16" t="s">
        <v>1221</v>
      </c>
      <c r="I36" s="16" t="s">
        <v>57</v>
      </c>
      <c r="J36" s="16" t="s">
        <v>958</v>
      </c>
      <c r="K36" t="s">
        <v>1222</v>
      </c>
      <c r="M36" t="s">
        <v>659</v>
      </c>
      <c r="N36" t="s">
        <v>1223</v>
      </c>
    </row>
    <row r="37" spans="1:16" x14ac:dyDescent="0.2">
      <c r="A37" s="1">
        <f>Kjøp!A36+1</f>
        <v>24</v>
      </c>
      <c r="B37" s="16">
        <v>2</v>
      </c>
      <c r="C37" s="16" t="s">
        <v>1224</v>
      </c>
      <c r="D37" s="16" t="s">
        <v>1225</v>
      </c>
      <c r="E37">
        <v>1985</v>
      </c>
      <c r="G37" s="16" t="s">
        <v>145</v>
      </c>
      <c r="H37" s="16" t="s">
        <v>1226</v>
      </c>
      <c r="I37" s="16" t="s">
        <v>17</v>
      </c>
      <c r="J37" s="16" t="s">
        <v>942</v>
      </c>
      <c r="K37" t="s">
        <v>1227</v>
      </c>
      <c r="M37" t="s">
        <v>1228</v>
      </c>
      <c r="N37" t="s">
        <v>1229</v>
      </c>
    </row>
    <row r="38" spans="1:16" x14ac:dyDescent="0.2">
      <c r="A38" s="1">
        <f>Kjøp!A37+1</f>
        <v>25</v>
      </c>
      <c r="B38" s="16">
        <v>3</v>
      </c>
      <c r="C38" s="16" t="s">
        <v>1230</v>
      </c>
      <c r="D38" s="16" t="s">
        <v>1231</v>
      </c>
      <c r="E38">
        <v>1975</v>
      </c>
      <c r="G38" s="16" t="s">
        <v>145</v>
      </c>
      <c r="H38" s="16" t="s">
        <v>1232</v>
      </c>
      <c r="I38" s="16" t="s">
        <v>17</v>
      </c>
      <c r="J38" s="16" t="s">
        <v>958</v>
      </c>
      <c r="K38" t="s">
        <v>1233</v>
      </c>
      <c r="M38" t="s">
        <v>1234</v>
      </c>
      <c r="N38" t="s">
        <v>1235</v>
      </c>
    </row>
    <row r="39" spans="1:16" x14ac:dyDescent="0.2">
      <c r="A39" s="1">
        <f>Kjøp!A38+1</f>
        <v>26</v>
      </c>
      <c r="B39" s="16">
        <v>4</v>
      </c>
      <c r="C39" s="16" t="s">
        <v>1236</v>
      </c>
      <c r="D39" s="16" t="s">
        <v>1237</v>
      </c>
      <c r="E39">
        <v>1978</v>
      </c>
      <c r="G39" s="16" t="s">
        <v>1238</v>
      </c>
      <c r="H39" s="68" t="s">
        <v>1239</v>
      </c>
      <c r="I39" s="16" t="s">
        <v>123</v>
      </c>
      <c r="J39" s="16" t="s">
        <v>921</v>
      </c>
      <c r="K39" t="s">
        <v>1240</v>
      </c>
      <c r="M39" t="s">
        <v>1241</v>
      </c>
      <c r="N39" t="s">
        <v>1242</v>
      </c>
    </row>
    <row r="40" spans="1:16" x14ac:dyDescent="0.2">
      <c r="A40" s="62">
        <f>A35+1</f>
        <v>7</v>
      </c>
      <c r="B40" s="16" t="s">
        <v>1243</v>
      </c>
      <c r="C40" s="121" t="s">
        <v>1244</v>
      </c>
      <c r="D40"/>
      <c r="G40"/>
      <c r="H40"/>
      <c r="I40"/>
      <c r="J40"/>
    </row>
    <row r="41" spans="1:16" x14ac:dyDescent="0.2">
      <c r="A41"/>
      <c r="B41" s="16">
        <v>1</v>
      </c>
      <c r="C41" s="104" t="s">
        <v>1245</v>
      </c>
      <c r="D41" s="104" t="s">
        <v>1246</v>
      </c>
      <c r="E41">
        <v>1980</v>
      </c>
      <c r="G41"/>
      <c r="H41"/>
      <c r="I41"/>
      <c r="J41"/>
    </row>
    <row r="42" spans="1:16" x14ac:dyDescent="0.2">
      <c r="A42" s="1">
        <f>Kjøp!A39+1</f>
        <v>27</v>
      </c>
      <c r="B42" s="16">
        <v>2</v>
      </c>
      <c r="C42" s="16" t="s">
        <v>171</v>
      </c>
      <c r="D42" s="16" t="s">
        <v>1247</v>
      </c>
      <c r="E42">
        <v>1975</v>
      </c>
      <c r="F42" s="61">
        <v>35</v>
      </c>
      <c r="G42" s="16" t="s">
        <v>1248</v>
      </c>
      <c r="H42" s="68" t="s">
        <v>1249</v>
      </c>
      <c r="I42" s="16" t="s">
        <v>1250</v>
      </c>
      <c r="J42" s="16" t="s">
        <v>1251</v>
      </c>
      <c r="K42" t="s">
        <v>1252</v>
      </c>
      <c r="M42" t="s">
        <v>177</v>
      </c>
    </row>
    <row r="43" spans="1:16" x14ac:dyDescent="0.2">
      <c r="A43" s="1">
        <f>Kjøp!A42+1</f>
        <v>28</v>
      </c>
      <c r="B43" s="16">
        <v>3</v>
      </c>
      <c r="C43" s="16" t="s">
        <v>1253</v>
      </c>
      <c r="D43" s="16" t="s">
        <v>1254</v>
      </c>
      <c r="E43">
        <v>1986</v>
      </c>
      <c r="F43" s="61">
        <v>40</v>
      </c>
      <c r="G43" s="16" t="s">
        <v>1255</v>
      </c>
      <c r="H43" s="16" t="s">
        <v>1256</v>
      </c>
      <c r="I43" s="16" t="s">
        <v>1257</v>
      </c>
      <c r="J43" s="16" t="s">
        <v>1258</v>
      </c>
      <c r="K43" t="s">
        <v>1259</v>
      </c>
    </row>
    <row r="44" spans="1:16" x14ac:dyDescent="0.2">
      <c r="A44" s="1">
        <f>Kjøp!A43+1</f>
        <v>29</v>
      </c>
      <c r="B44" s="16">
        <v>4</v>
      </c>
      <c r="C44" s="16" t="s">
        <v>1260</v>
      </c>
      <c r="D44" s="16" t="s">
        <v>229</v>
      </c>
      <c r="E44">
        <v>1991</v>
      </c>
      <c r="G44" s="16" t="s">
        <v>1261</v>
      </c>
      <c r="H44" s="68" t="s">
        <v>1262</v>
      </c>
      <c r="I44" s="16" t="s">
        <v>32</v>
      </c>
      <c r="J44" s="16" t="s">
        <v>921</v>
      </c>
    </row>
    <row r="45" spans="1:16" x14ac:dyDescent="0.2">
      <c r="A45" s="1">
        <f>Kjøp!A44+1</f>
        <v>30</v>
      </c>
      <c r="B45" s="16">
        <v>5</v>
      </c>
      <c r="C45" s="16" t="s">
        <v>337</v>
      </c>
      <c r="D45" s="16" t="s">
        <v>1263</v>
      </c>
      <c r="E45" s="1">
        <v>1974</v>
      </c>
      <c r="G45" s="16" t="s">
        <v>1264</v>
      </c>
      <c r="H45" s="16" t="s">
        <v>1265</v>
      </c>
      <c r="I45" s="16" t="s">
        <v>17</v>
      </c>
      <c r="J45"/>
      <c r="M45" t="s">
        <v>1266</v>
      </c>
      <c r="N45" t="s">
        <v>1266</v>
      </c>
    </row>
    <row r="46" spans="1:16" x14ac:dyDescent="0.2">
      <c r="A46" s="1">
        <f>Kjøp!A45+1</f>
        <v>31</v>
      </c>
      <c r="B46" s="16">
        <v>6</v>
      </c>
      <c r="C46" s="16" t="s">
        <v>391</v>
      </c>
      <c r="D46" s="16" t="s">
        <v>1267</v>
      </c>
      <c r="E46">
        <v>1981</v>
      </c>
      <c r="F46" s="61">
        <v>100</v>
      </c>
      <c r="G46" s="16" t="s">
        <v>675</v>
      </c>
      <c r="H46" s="68" t="s">
        <v>1268</v>
      </c>
      <c r="I46" s="16" t="s">
        <v>1269</v>
      </c>
      <c r="J46" s="16" t="s">
        <v>921</v>
      </c>
    </row>
    <row r="47" spans="1:16" x14ac:dyDescent="0.2">
      <c r="A47" s="1">
        <f>Kjøp!A46+1</f>
        <v>32</v>
      </c>
      <c r="B47" s="16">
        <v>7</v>
      </c>
      <c r="C47" s="16" t="s">
        <v>547</v>
      </c>
      <c r="D47" s="16" t="s">
        <v>1270</v>
      </c>
      <c r="E47">
        <v>1984</v>
      </c>
      <c r="F47" s="61">
        <v>30</v>
      </c>
      <c r="G47" s="16" t="s">
        <v>1271</v>
      </c>
      <c r="H47" s="68" t="s">
        <v>1272</v>
      </c>
      <c r="I47" s="16" t="s">
        <v>1250</v>
      </c>
      <c r="J47" s="16" t="s">
        <v>1273</v>
      </c>
      <c r="K47" t="s">
        <v>1274</v>
      </c>
    </row>
    <row r="48" spans="1:16" ht="25.5" x14ac:dyDescent="0.2">
      <c r="A48" s="1">
        <f>Kjøp!A47+1</f>
        <v>33</v>
      </c>
      <c r="B48" s="16">
        <v>8</v>
      </c>
      <c r="C48" s="16" t="s">
        <v>547</v>
      </c>
      <c r="D48" s="16" t="s">
        <v>1275</v>
      </c>
      <c r="E48">
        <v>1991</v>
      </c>
      <c r="G48" s="16" t="s">
        <v>1276</v>
      </c>
      <c r="H48" s="68" t="s">
        <v>1277</v>
      </c>
      <c r="I48" s="16" t="s">
        <v>102</v>
      </c>
      <c r="J48" s="16" t="s">
        <v>1278</v>
      </c>
      <c r="K48" t="s">
        <v>1279</v>
      </c>
      <c r="N48" t="s">
        <v>1280</v>
      </c>
      <c r="O48" t="s">
        <v>1281</v>
      </c>
      <c r="P48" t="s">
        <v>1282</v>
      </c>
    </row>
    <row r="49" spans="1:16" x14ac:dyDescent="0.2">
      <c r="A49"/>
      <c r="B49"/>
      <c r="C49" s="122"/>
      <c r="D49" s="122"/>
      <c r="G49"/>
      <c r="H49"/>
      <c r="I49"/>
      <c r="J49"/>
    </row>
    <row r="50" spans="1:16" x14ac:dyDescent="0.2">
      <c r="A50" s="62">
        <f>A40+1</f>
        <v>8</v>
      </c>
      <c r="B50" s="16" t="s">
        <v>1283</v>
      </c>
      <c r="C50" s="16" t="s">
        <v>1284</v>
      </c>
      <c r="D50" s="16"/>
      <c r="G50"/>
      <c r="H50"/>
      <c r="I50"/>
      <c r="J50"/>
    </row>
    <row r="51" spans="1:16" x14ac:dyDescent="0.2">
      <c r="A51" s="1">
        <f>Kjøp!A48+1</f>
        <v>34</v>
      </c>
      <c r="B51" s="16">
        <v>1</v>
      </c>
      <c r="C51" s="16" t="s">
        <v>171</v>
      </c>
      <c r="D51" s="16" t="s">
        <v>1285</v>
      </c>
      <c r="E51">
        <v>1981</v>
      </c>
      <c r="G51" s="16" t="s">
        <v>173</v>
      </c>
      <c r="H51" s="68" t="s">
        <v>1286</v>
      </c>
      <c r="I51" s="16" t="s">
        <v>17</v>
      </c>
      <c r="J51" s="16" t="s">
        <v>632</v>
      </c>
      <c r="K51" t="s">
        <v>1287</v>
      </c>
      <c r="M51" t="s">
        <v>1288</v>
      </c>
      <c r="N51" t="s">
        <v>1289</v>
      </c>
      <c r="O51" t="s">
        <v>1290</v>
      </c>
    </row>
    <row r="52" spans="1:16" x14ac:dyDescent="0.2">
      <c r="A52" s="1">
        <f>Kjøp!A51+1</f>
        <v>35</v>
      </c>
      <c r="B52" s="16">
        <v>2</v>
      </c>
      <c r="C52" s="16" t="s">
        <v>1291</v>
      </c>
      <c r="D52" s="16" t="s">
        <v>1292</v>
      </c>
      <c r="E52">
        <v>1975</v>
      </c>
      <c r="G52" s="16" t="s">
        <v>1293</v>
      </c>
      <c r="H52" s="68" t="s">
        <v>1294</v>
      </c>
      <c r="I52" s="16" t="s">
        <v>1295</v>
      </c>
      <c r="J52" s="16" t="s">
        <v>1296</v>
      </c>
      <c r="M52" t="s">
        <v>1297</v>
      </c>
      <c r="N52" t="s">
        <v>1298</v>
      </c>
      <c r="O52" t="s">
        <v>1299</v>
      </c>
    </row>
    <row r="53" spans="1:16" x14ac:dyDescent="0.2">
      <c r="A53" s="1">
        <f>Kjøp!A52+1</f>
        <v>36</v>
      </c>
      <c r="B53" s="16">
        <v>3</v>
      </c>
      <c r="C53" s="16" t="s">
        <v>791</v>
      </c>
      <c r="D53" s="16" t="s">
        <v>229</v>
      </c>
      <c r="E53">
        <v>1978</v>
      </c>
      <c r="G53" s="16" t="s">
        <v>1300</v>
      </c>
      <c r="H53" s="16" t="s">
        <v>1301</v>
      </c>
      <c r="I53" s="16" t="s">
        <v>194</v>
      </c>
      <c r="J53" s="16" t="s">
        <v>1302</v>
      </c>
      <c r="K53" t="s">
        <v>1303</v>
      </c>
      <c r="M53" t="s">
        <v>1304</v>
      </c>
      <c r="N53" t="s">
        <v>1305</v>
      </c>
      <c r="O53" t="s">
        <v>1306</v>
      </c>
    </row>
    <row r="54" spans="1:16" x14ac:dyDescent="0.2">
      <c r="A54" s="62">
        <f>A50+1</f>
        <v>9</v>
      </c>
      <c r="B54" s="16" t="s">
        <v>1217</v>
      </c>
      <c r="C54" s="16" t="s">
        <v>1307</v>
      </c>
      <c r="D54" s="16"/>
      <c r="G54"/>
      <c r="H54"/>
      <c r="I54"/>
      <c r="J54"/>
    </row>
    <row r="55" spans="1:16" x14ac:dyDescent="0.2">
      <c r="A55" s="1">
        <f>Kjøp!A53+1</f>
        <v>37</v>
      </c>
      <c r="B55" s="16">
        <v>1</v>
      </c>
      <c r="C55" s="16" t="s">
        <v>1308</v>
      </c>
      <c r="D55" s="16" t="s">
        <v>1309</v>
      </c>
      <c r="E55">
        <v>1982</v>
      </c>
      <c r="G55" s="16" t="s">
        <v>30</v>
      </c>
      <c r="H55" s="16" t="s">
        <v>1310</v>
      </c>
      <c r="I55" s="16" t="s">
        <v>32</v>
      </c>
      <c r="J55" s="16" t="s">
        <v>1311</v>
      </c>
      <c r="K55" t="s">
        <v>1312</v>
      </c>
      <c r="M55" t="s">
        <v>1313</v>
      </c>
    </row>
    <row r="56" spans="1:16" x14ac:dyDescent="0.2">
      <c r="A56" s="1">
        <f>Kjøp!A55+1</f>
        <v>38</v>
      </c>
      <c r="B56" s="16">
        <v>2</v>
      </c>
      <c r="C56" s="16" t="s">
        <v>1308</v>
      </c>
      <c r="D56" s="16" t="s">
        <v>1314</v>
      </c>
      <c r="E56">
        <v>1978</v>
      </c>
      <c r="F56" s="61">
        <v>110</v>
      </c>
      <c r="G56" s="16" t="s">
        <v>30</v>
      </c>
      <c r="H56" s="16" t="s">
        <v>1315</v>
      </c>
      <c r="I56" s="16" t="s">
        <v>32</v>
      </c>
      <c r="J56"/>
      <c r="M56" t="s">
        <v>1316</v>
      </c>
    </row>
    <row r="57" spans="1:16" x14ac:dyDescent="0.2">
      <c r="A57" s="103" t="s">
        <v>1183</v>
      </c>
      <c r="B57" s="110">
        <v>3</v>
      </c>
      <c r="C57" s="110" t="s">
        <v>1317</v>
      </c>
      <c r="D57" s="110" t="s">
        <v>1318</v>
      </c>
      <c r="E57" s="123">
        <v>1988</v>
      </c>
      <c r="F57" s="112"/>
      <c r="G57" s="110" t="s">
        <v>1319</v>
      </c>
      <c r="H57" s="110" t="s">
        <v>1320</v>
      </c>
      <c r="I57" s="110" t="s">
        <v>32</v>
      </c>
      <c r="J57" s="110"/>
      <c r="K57" s="111"/>
      <c r="L57" s="111"/>
      <c r="M57" s="111" t="s">
        <v>1321</v>
      </c>
      <c r="N57" s="111" t="s">
        <v>1322</v>
      </c>
      <c r="O57" s="111" t="s">
        <v>1323</v>
      </c>
    </row>
    <row r="58" spans="1:16" x14ac:dyDescent="0.2">
      <c r="A58" s="1">
        <f>Kjøp!A56+1</f>
        <v>39</v>
      </c>
      <c r="B58" s="16">
        <v>4</v>
      </c>
      <c r="C58" s="16" t="s">
        <v>1324</v>
      </c>
      <c r="D58" s="16" t="s">
        <v>1325</v>
      </c>
      <c r="E58" s="58" t="s">
        <v>1326</v>
      </c>
      <c r="G58" s="16" t="s">
        <v>1327</v>
      </c>
      <c r="H58" s="16" t="s">
        <v>1328</v>
      </c>
      <c r="I58" s="16" t="s">
        <v>163</v>
      </c>
      <c r="J58"/>
      <c r="M58" t="s">
        <v>1329</v>
      </c>
      <c r="O58" t="s">
        <v>1330</v>
      </c>
    </row>
    <row r="59" spans="1:16" x14ac:dyDescent="0.2">
      <c r="A59" s="1">
        <f>Kjøp!A58+1</f>
        <v>40</v>
      </c>
      <c r="B59" s="16">
        <v>5</v>
      </c>
      <c r="C59" s="16" t="s">
        <v>1331</v>
      </c>
      <c r="D59" s="16" t="s">
        <v>1332</v>
      </c>
      <c r="E59">
        <v>1978</v>
      </c>
      <c r="F59" s="61">
        <v>50</v>
      </c>
      <c r="G59" s="16" t="s">
        <v>41</v>
      </c>
      <c r="H59" s="68" t="s">
        <v>1333</v>
      </c>
      <c r="I59" s="16" t="s">
        <v>64</v>
      </c>
      <c r="J59"/>
      <c r="M59" t="s">
        <v>1334</v>
      </c>
    </row>
    <row r="60" spans="1:16" x14ac:dyDescent="0.2">
      <c r="A60" s="1">
        <f>Kjøp!A59+1</f>
        <v>41</v>
      </c>
      <c r="B60" s="16">
        <v>6</v>
      </c>
      <c r="C60" s="16" t="s">
        <v>409</v>
      </c>
      <c r="D60" s="16" t="s">
        <v>1335</v>
      </c>
      <c r="E60">
        <v>1974</v>
      </c>
      <c r="F60" s="61">
        <v>55</v>
      </c>
      <c r="G60" s="16" t="s">
        <v>1179</v>
      </c>
      <c r="H60" s="16" t="s">
        <v>1336</v>
      </c>
      <c r="I60" s="16" t="s">
        <v>64</v>
      </c>
      <c r="J60"/>
      <c r="M60" t="s">
        <v>1337</v>
      </c>
      <c r="N60" t="s">
        <v>1338</v>
      </c>
      <c r="O60" t="s">
        <v>1339</v>
      </c>
    </row>
    <row r="61" spans="1:16" x14ac:dyDescent="0.2">
      <c r="A61" s="1">
        <f>Kjøp!A60+1</f>
        <v>42</v>
      </c>
      <c r="B61" s="16">
        <v>7</v>
      </c>
      <c r="C61" s="16" t="s">
        <v>1340</v>
      </c>
      <c r="D61" s="16" t="s">
        <v>229</v>
      </c>
      <c r="E61" s="58" t="s">
        <v>1341</v>
      </c>
      <c r="F61" s="61">
        <v>135</v>
      </c>
      <c r="G61" s="16" t="s">
        <v>1342</v>
      </c>
      <c r="H61" s="16" t="s">
        <v>1343</v>
      </c>
      <c r="I61" s="16" t="s">
        <v>17</v>
      </c>
      <c r="J61" s="16" t="s">
        <v>1344</v>
      </c>
      <c r="K61" t="s">
        <v>1345</v>
      </c>
      <c r="M61" t="s">
        <v>1346</v>
      </c>
      <c r="N61" t="s">
        <v>1347</v>
      </c>
      <c r="O61" t="s">
        <v>1348</v>
      </c>
      <c r="P61" t="s">
        <v>1349</v>
      </c>
    </row>
    <row r="62" spans="1:16" x14ac:dyDescent="0.2">
      <c r="A62" s="62">
        <f>A54+1</f>
        <v>10</v>
      </c>
      <c r="B62" s="16" t="s">
        <v>1217</v>
      </c>
      <c r="C62" s="16" t="s">
        <v>1350</v>
      </c>
      <c r="D62" s="16"/>
      <c r="F62" s="84">
        <f>SUM(F55:F61)</f>
        <v>350</v>
      </c>
      <c r="G62" s="82" t="s">
        <v>1351</v>
      </c>
      <c r="H62"/>
      <c r="I62"/>
      <c r="J62"/>
    </row>
    <row r="63" spans="1:16" x14ac:dyDescent="0.2">
      <c r="A63" s="1">
        <f>Kjøp!A61+1</f>
        <v>43</v>
      </c>
      <c r="B63" s="16">
        <v>1</v>
      </c>
      <c r="C63" s="16" t="s">
        <v>1352</v>
      </c>
      <c r="D63" s="16" t="s">
        <v>1353</v>
      </c>
      <c r="E63">
        <v>1980</v>
      </c>
      <c r="G63" s="16" t="s">
        <v>30</v>
      </c>
      <c r="H63" s="16" t="s">
        <v>1354</v>
      </c>
      <c r="I63" s="16" t="s">
        <v>17</v>
      </c>
      <c r="J63" s="16" t="s">
        <v>18</v>
      </c>
      <c r="K63" t="s">
        <v>1355</v>
      </c>
      <c r="M63" t="s">
        <v>1356</v>
      </c>
      <c r="N63" t="s">
        <v>1357</v>
      </c>
      <c r="O63" t="s">
        <v>1358</v>
      </c>
    </row>
    <row r="64" spans="1:16" x14ac:dyDescent="0.2">
      <c r="A64" s="1">
        <f>Kjøp!A63+1</f>
        <v>44</v>
      </c>
      <c r="B64" s="16">
        <v>2</v>
      </c>
      <c r="C64" s="16" t="s">
        <v>1359</v>
      </c>
      <c r="D64" s="16" t="s">
        <v>1360</v>
      </c>
      <c r="E64">
        <v>1985</v>
      </c>
      <c r="G64" s="16" t="s">
        <v>1238</v>
      </c>
      <c r="H64" s="16" t="s">
        <v>1361</v>
      </c>
      <c r="I64" s="16" t="s">
        <v>32</v>
      </c>
      <c r="J64" s="16" t="s">
        <v>18</v>
      </c>
      <c r="M64" t="s">
        <v>1362</v>
      </c>
      <c r="N64" t="s">
        <v>1363</v>
      </c>
      <c r="O64" t="s">
        <v>1364</v>
      </c>
    </row>
    <row r="65" spans="1:16" x14ac:dyDescent="0.2">
      <c r="A65" s="1">
        <f>Kjøp!A64+1</f>
        <v>45</v>
      </c>
      <c r="B65" s="16">
        <v>3</v>
      </c>
      <c r="C65" s="16" t="s">
        <v>1365</v>
      </c>
      <c r="D65" s="16" t="s">
        <v>1366</v>
      </c>
      <c r="E65">
        <v>1974</v>
      </c>
      <c r="F65" s="124"/>
      <c r="G65" s="16" t="s">
        <v>41</v>
      </c>
      <c r="H65" s="68" t="s">
        <v>1367</v>
      </c>
      <c r="I65" s="16" t="s">
        <v>1368</v>
      </c>
      <c r="J65" s="16" t="s">
        <v>632</v>
      </c>
      <c r="K65" t="s">
        <v>1369</v>
      </c>
      <c r="M65" t="s">
        <v>1370</v>
      </c>
      <c r="N65" t="s">
        <v>1371</v>
      </c>
      <c r="O65" t="s">
        <v>1372</v>
      </c>
    </row>
    <row r="66" spans="1:16" x14ac:dyDescent="0.2">
      <c r="A66" s="1">
        <f>Kjøp!A65+1</f>
        <v>46</v>
      </c>
      <c r="B66" s="16">
        <v>4</v>
      </c>
      <c r="C66" s="16" t="s">
        <v>1365</v>
      </c>
      <c r="D66" s="16" t="s">
        <v>1373</v>
      </c>
      <c r="E66">
        <v>1973</v>
      </c>
      <c r="G66" s="16" t="s">
        <v>1374</v>
      </c>
      <c r="H66" s="16" t="s">
        <v>1375</v>
      </c>
      <c r="I66" s="16" t="s">
        <v>32</v>
      </c>
      <c r="J66" s="16" t="s">
        <v>18</v>
      </c>
      <c r="M66" t="s">
        <v>1376</v>
      </c>
      <c r="O66" t="s">
        <v>1377</v>
      </c>
    </row>
    <row r="67" spans="1:16" x14ac:dyDescent="0.2">
      <c r="A67" s="1">
        <f>Kjøp!A66+1</f>
        <v>47</v>
      </c>
      <c r="B67" s="16">
        <v>5</v>
      </c>
      <c r="C67" s="16" t="s">
        <v>1224</v>
      </c>
      <c r="D67" s="16" t="s">
        <v>1378</v>
      </c>
      <c r="E67">
        <v>1987</v>
      </c>
      <c r="G67" s="16" t="s">
        <v>145</v>
      </c>
      <c r="H67" s="16" t="s">
        <v>1379</v>
      </c>
      <c r="I67" s="16" t="s">
        <v>64</v>
      </c>
      <c r="J67" s="16" t="s">
        <v>955</v>
      </c>
      <c r="K67" t="s">
        <v>1380</v>
      </c>
      <c r="M67" t="s">
        <v>1381</v>
      </c>
      <c r="N67" t="s">
        <v>1382</v>
      </c>
      <c r="O67" t="s">
        <v>1383</v>
      </c>
    </row>
    <row r="68" spans="1:16" x14ac:dyDescent="0.2">
      <c r="A68" s="1">
        <f>Kjøp!A67+1</f>
        <v>48</v>
      </c>
      <c r="B68" s="16">
        <v>6</v>
      </c>
      <c r="C68" s="16" t="s">
        <v>1177</v>
      </c>
      <c r="D68" s="16" t="s">
        <v>1384</v>
      </c>
      <c r="E68">
        <v>1976</v>
      </c>
      <c r="F68" s="124"/>
      <c r="G68" s="16" t="s">
        <v>1179</v>
      </c>
      <c r="H68" s="16" t="s">
        <v>1385</v>
      </c>
      <c r="I68" s="16" t="s">
        <v>64</v>
      </c>
      <c r="J68" s="16" t="s">
        <v>955</v>
      </c>
      <c r="K68" t="s">
        <v>647</v>
      </c>
      <c r="M68" t="s">
        <v>1386</v>
      </c>
      <c r="N68" t="s">
        <v>1387</v>
      </c>
    </row>
    <row r="69" spans="1:16" x14ac:dyDescent="0.2">
      <c r="A69" s="62">
        <f>A62+1</f>
        <v>11</v>
      </c>
      <c r="B69" s="16" t="s">
        <v>1217</v>
      </c>
      <c r="C69" s="16" t="s">
        <v>1350</v>
      </c>
      <c r="D69" s="16"/>
      <c r="G69"/>
      <c r="H69" s="16"/>
      <c r="I69"/>
      <c r="J69"/>
    </row>
    <row r="70" spans="1:16" x14ac:dyDescent="0.2">
      <c r="A70" s="1">
        <f>Kjøp!A68+1</f>
        <v>49</v>
      </c>
      <c r="B70" s="16">
        <v>1</v>
      </c>
      <c r="C70" s="16" t="s">
        <v>1308</v>
      </c>
      <c r="D70" s="16" t="s">
        <v>1388</v>
      </c>
      <c r="E70">
        <v>1975</v>
      </c>
      <c r="F70" s="61">
        <v>65</v>
      </c>
      <c r="G70" s="16" t="s">
        <v>30</v>
      </c>
      <c r="H70" s="16" t="s">
        <v>1389</v>
      </c>
      <c r="I70" s="16" t="s">
        <v>17</v>
      </c>
      <c r="J70" s="16" t="s">
        <v>1390</v>
      </c>
      <c r="M70" t="s">
        <v>1391</v>
      </c>
      <c r="N70" t="s">
        <v>1392</v>
      </c>
      <c r="O70" t="s">
        <v>1393</v>
      </c>
    </row>
    <row r="71" spans="1:16" x14ac:dyDescent="0.2">
      <c r="A71" s="1">
        <f>Kjøp!A70+1</f>
        <v>50</v>
      </c>
      <c r="B71" s="16">
        <v>2</v>
      </c>
      <c r="C71" s="16" t="s">
        <v>1394</v>
      </c>
      <c r="D71" s="16" t="s">
        <v>1395</v>
      </c>
      <c r="E71">
        <v>1983</v>
      </c>
      <c r="F71" s="124" t="s">
        <v>1396</v>
      </c>
      <c r="G71" s="16" t="s">
        <v>30</v>
      </c>
      <c r="H71" s="16" t="s">
        <v>1397</v>
      </c>
      <c r="I71" s="16" t="s">
        <v>32</v>
      </c>
      <c r="J71" s="16" t="s">
        <v>18</v>
      </c>
      <c r="M71" t="s">
        <v>1398</v>
      </c>
      <c r="N71" t="s">
        <v>1399</v>
      </c>
      <c r="O71" t="s">
        <v>1400</v>
      </c>
      <c r="P71" t="s">
        <v>1401</v>
      </c>
    </row>
    <row r="72" spans="1:16" x14ac:dyDescent="0.2">
      <c r="A72" s="1">
        <f>Kjøp!A71+1</f>
        <v>51</v>
      </c>
      <c r="B72" s="16">
        <v>3</v>
      </c>
      <c r="C72" s="16" t="s">
        <v>599</v>
      </c>
      <c r="D72" s="16" t="s">
        <v>1402</v>
      </c>
      <c r="E72">
        <v>1972</v>
      </c>
      <c r="F72" s="61">
        <v>65</v>
      </c>
      <c r="G72" s="16" t="s">
        <v>1403</v>
      </c>
      <c r="H72" s="16" t="s">
        <v>1404</v>
      </c>
      <c r="I72" s="16" t="s">
        <v>1405</v>
      </c>
      <c r="J72" s="16" t="s">
        <v>1406</v>
      </c>
      <c r="K72" t="s">
        <v>1407</v>
      </c>
      <c r="M72" t="s">
        <v>1408</v>
      </c>
      <c r="N72" t="s">
        <v>1409</v>
      </c>
      <c r="O72" t="s">
        <v>1410</v>
      </c>
    </row>
    <row r="73" spans="1:16" x14ac:dyDescent="0.2">
      <c r="A73" s="1">
        <f>Kjøp!A72+1</f>
        <v>52</v>
      </c>
      <c r="B73" s="16">
        <v>4</v>
      </c>
      <c r="C73" s="16" t="s">
        <v>1411</v>
      </c>
      <c r="D73" s="16" t="s">
        <v>1412</v>
      </c>
      <c r="E73">
        <v>1975</v>
      </c>
      <c r="F73" s="124" t="s">
        <v>1396</v>
      </c>
      <c r="G73" s="16" t="s">
        <v>1413</v>
      </c>
      <c r="H73" s="16" t="s">
        <v>1414</v>
      </c>
      <c r="I73" s="16" t="s">
        <v>32</v>
      </c>
      <c r="J73"/>
      <c r="M73" t="s">
        <v>1415</v>
      </c>
      <c r="N73" t="s">
        <v>1416</v>
      </c>
      <c r="O73" t="s">
        <v>1417</v>
      </c>
    </row>
    <row r="74" spans="1:16" x14ac:dyDescent="0.2">
      <c r="A74" s="1">
        <f>Kjøp!A73+1</f>
        <v>53</v>
      </c>
      <c r="B74" s="16">
        <v>5</v>
      </c>
      <c r="C74" s="16" t="s">
        <v>1418</v>
      </c>
      <c r="D74" s="16" t="s">
        <v>1419</v>
      </c>
      <c r="E74">
        <v>1983</v>
      </c>
      <c r="F74" s="61">
        <v>130</v>
      </c>
      <c r="G74" s="16" t="s">
        <v>1420</v>
      </c>
      <c r="H74" s="68" t="s">
        <v>1421</v>
      </c>
      <c r="I74" s="16" t="s">
        <v>64</v>
      </c>
      <c r="J74" s="16" t="s">
        <v>900</v>
      </c>
      <c r="K74" t="s">
        <v>1422</v>
      </c>
      <c r="M74" t="s">
        <v>1423</v>
      </c>
      <c r="N74" t="s">
        <v>1424</v>
      </c>
      <c r="O74" t="s">
        <v>1425</v>
      </c>
    </row>
    <row r="75" spans="1:16" x14ac:dyDescent="0.2">
      <c r="A75" s="1">
        <f>Kjøp!A74+1</f>
        <v>54</v>
      </c>
      <c r="B75" s="16">
        <v>6</v>
      </c>
      <c r="C75" s="16" t="s">
        <v>1177</v>
      </c>
      <c r="D75" s="16" t="s">
        <v>1426</v>
      </c>
      <c r="E75">
        <v>1972</v>
      </c>
      <c r="F75" s="61">
        <v>60</v>
      </c>
      <c r="G75" s="16" t="s">
        <v>357</v>
      </c>
      <c r="H75" s="16" t="s">
        <v>1427</v>
      </c>
      <c r="I75" s="16" t="s">
        <v>1130</v>
      </c>
      <c r="J75"/>
      <c r="M75" t="s">
        <v>1428</v>
      </c>
      <c r="N75" t="s">
        <v>1429</v>
      </c>
    </row>
    <row r="76" spans="1:16" x14ac:dyDescent="0.2">
      <c r="A76"/>
      <c r="B76" s="16"/>
      <c r="C76" s="16"/>
      <c r="D76" s="16" t="s">
        <v>1430</v>
      </c>
      <c r="F76" s="61">
        <f>SUM(F70:F75)</f>
        <v>320</v>
      </c>
      <c r="G76" t="s">
        <v>1431</v>
      </c>
      <c r="H76" s="16"/>
      <c r="I76"/>
      <c r="J76"/>
    </row>
    <row r="77" spans="1:16" x14ac:dyDescent="0.2">
      <c r="A77" s="62">
        <f>A69+1</f>
        <v>12</v>
      </c>
      <c r="B77" s="16" t="s">
        <v>1432</v>
      </c>
      <c r="C77" s="125" t="s">
        <v>1433</v>
      </c>
      <c r="D77" s="16"/>
      <c r="G77"/>
      <c r="H77"/>
      <c r="I77"/>
      <c r="J77"/>
      <c r="K77" t="s">
        <v>1434</v>
      </c>
    </row>
    <row r="78" spans="1:16" x14ac:dyDescent="0.2">
      <c r="A78" s="1">
        <f>Kjøp!A75+1</f>
        <v>55</v>
      </c>
      <c r="B78" s="16">
        <v>1</v>
      </c>
      <c r="C78" s="16" t="s">
        <v>1435</v>
      </c>
      <c r="D78" s="16" t="s">
        <v>1436</v>
      </c>
      <c r="E78">
        <v>1983</v>
      </c>
      <c r="G78" s="16" t="s">
        <v>1437</v>
      </c>
      <c r="H78" s="16" t="s">
        <v>1438</v>
      </c>
      <c r="I78" s="16" t="s">
        <v>1439</v>
      </c>
      <c r="J78"/>
      <c r="M78" t="s">
        <v>1440</v>
      </c>
      <c r="N78" t="s">
        <v>1441</v>
      </c>
      <c r="O78" t="s">
        <v>1442</v>
      </c>
    </row>
    <row r="79" spans="1:16" x14ac:dyDescent="0.2">
      <c r="A79" s="1">
        <f>Kjøp!A78+1</f>
        <v>56</v>
      </c>
      <c r="B79" s="16">
        <v>2</v>
      </c>
      <c r="C79" s="16" t="s">
        <v>1443</v>
      </c>
      <c r="D79" s="16" t="s">
        <v>1444</v>
      </c>
      <c r="E79">
        <v>1973</v>
      </c>
      <c r="G79"/>
      <c r="H79" s="16" t="s">
        <v>1445</v>
      </c>
      <c r="I79"/>
      <c r="J79"/>
      <c r="K79" t="s">
        <v>1446</v>
      </c>
    </row>
    <row r="80" spans="1:16" x14ac:dyDescent="0.2">
      <c r="A80" s="1">
        <f>Kjøp!A79+1</f>
        <v>57</v>
      </c>
      <c r="B80" s="16">
        <v>3</v>
      </c>
      <c r="C80" s="16" t="s">
        <v>1447</v>
      </c>
      <c r="D80" s="16" t="s">
        <v>1448</v>
      </c>
      <c r="E80">
        <v>1982</v>
      </c>
      <c r="G80"/>
      <c r="H80" s="68" t="s">
        <v>1449</v>
      </c>
      <c r="I80" s="16" t="s">
        <v>123</v>
      </c>
      <c r="J80"/>
      <c r="M80" t="s">
        <v>1450</v>
      </c>
      <c r="N80" t="s">
        <v>1451</v>
      </c>
      <c r="O80" t="s">
        <v>1452</v>
      </c>
    </row>
    <row r="81" spans="1:15" x14ac:dyDescent="0.2">
      <c r="A81" s="1">
        <f>Kjøp!A80+1</f>
        <v>58</v>
      </c>
      <c r="B81" s="16">
        <v>4</v>
      </c>
      <c r="C81" s="16" t="s">
        <v>1447</v>
      </c>
      <c r="D81" s="16" t="s">
        <v>1453</v>
      </c>
      <c r="E81">
        <v>1978</v>
      </c>
      <c r="G81" s="16" t="s">
        <v>41</v>
      </c>
      <c r="H81" s="68" t="s">
        <v>1454</v>
      </c>
      <c r="I81" s="16" t="s">
        <v>64</v>
      </c>
      <c r="J81"/>
      <c r="M81" t="s">
        <v>1455</v>
      </c>
      <c r="N81" t="s">
        <v>1456</v>
      </c>
      <c r="O81" t="s">
        <v>1457</v>
      </c>
    </row>
    <row r="82" spans="1:15" x14ac:dyDescent="0.2">
      <c r="A82" s="1">
        <f>Kjøp!A81+1</f>
        <v>59</v>
      </c>
      <c r="B82" s="16">
        <v>5</v>
      </c>
      <c r="C82" s="16" t="s">
        <v>1447</v>
      </c>
      <c r="D82" s="16" t="s">
        <v>1458</v>
      </c>
      <c r="E82">
        <v>1983</v>
      </c>
      <c r="G82"/>
      <c r="H82" s="16" t="s">
        <v>1459</v>
      </c>
      <c r="I82" s="16" t="s">
        <v>64</v>
      </c>
      <c r="J82"/>
      <c r="M82" t="s">
        <v>1460</v>
      </c>
      <c r="N82" t="s">
        <v>1461</v>
      </c>
      <c r="O82" t="s">
        <v>1462</v>
      </c>
    </row>
    <row r="83" spans="1:15" x14ac:dyDescent="0.2">
      <c r="A83" s="1">
        <f>Kjøp!A82+1</f>
        <v>60</v>
      </c>
      <c r="B83" s="16">
        <v>6</v>
      </c>
      <c r="C83" s="16" t="s">
        <v>1463</v>
      </c>
      <c r="D83" s="16" t="s">
        <v>1464</v>
      </c>
      <c r="E83">
        <v>1985</v>
      </c>
      <c r="G83" s="16" t="s">
        <v>30</v>
      </c>
      <c r="H83" s="23">
        <v>88666</v>
      </c>
      <c r="I83" s="16" t="s">
        <v>32</v>
      </c>
      <c r="J83"/>
      <c r="K83" t="s">
        <v>1465</v>
      </c>
    </row>
    <row r="84" spans="1:15" x14ac:dyDescent="0.2">
      <c r="A84" s="1">
        <f>Kjøp!A83+1</f>
        <v>61</v>
      </c>
      <c r="B84" s="16">
        <v>7</v>
      </c>
      <c r="C84" s="16" t="s">
        <v>1463</v>
      </c>
      <c r="D84" s="16" t="s">
        <v>1466</v>
      </c>
      <c r="E84">
        <v>1983</v>
      </c>
      <c r="G84" s="16" t="s">
        <v>30</v>
      </c>
      <c r="H84" s="16" t="s">
        <v>1467</v>
      </c>
      <c r="I84"/>
      <c r="J84"/>
    </row>
    <row r="85" spans="1:15" x14ac:dyDescent="0.2">
      <c r="A85" s="1">
        <f>Kjøp!A84+1</f>
        <v>62</v>
      </c>
      <c r="B85" s="16">
        <v>8</v>
      </c>
      <c r="C85" s="16" t="s">
        <v>1463</v>
      </c>
      <c r="D85" s="16" t="s">
        <v>1468</v>
      </c>
      <c r="E85">
        <v>1982</v>
      </c>
      <c r="G85" s="16" t="s">
        <v>30</v>
      </c>
      <c r="H85" s="16" t="s">
        <v>1469</v>
      </c>
      <c r="I85"/>
      <c r="J85"/>
    </row>
    <row r="86" spans="1:15" x14ac:dyDescent="0.2">
      <c r="A86" s="1">
        <f>Kjøp!A85+1</f>
        <v>63</v>
      </c>
      <c r="B86" s="16">
        <v>9</v>
      </c>
      <c r="C86" s="16" t="s">
        <v>1470</v>
      </c>
      <c r="D86" s="16" t="s">
        <v>1471</v>
      </c>
      <c r="E86">
        <v>1972</v>
      </c>
      <c r="G86"/>
      <c r="H86" s="16" t="s">
        <v>1472</v>
      </c>
      <c r="I86" s="16" t="s">
        <v>194</v>
      </c>
      <c r="J86"/>
      <c r="K86" t="s">
        <v>1473</v>
      </c>
      <c r="N86" t="s">
        <v>1474</v>
      </c>
      <c r="O86" t="s">
        <v>1475</v>
      </c>
    </row>
    <row r="87" spans="1:15" x14ac:dyDescent="0.2">
      <c r="A87" s="1">
        <f>Kjøp!A86+1</f>
        <v>64</v>
      </c>
      <c r="B87" s="16">
        <v>10</v>
      </c>
      <c r="C87" s="16" t="s">
        <v>1476</v>
      </c>
      <c r="D87" s="16" t="s">
        <v>1477</v>
      </c>
      <c r="E87">
        <v>1982</v>
      </c>
      <c r="G87"/>
      <c r="H87" s="16" t="s">
        <v>1478</v>
      </c>
      <c r="I87"/>
      <c r="J87"/>
    </row>
    <row r="88" spans="1:15" x14ac:dyDescent="0.2">
      <c r="A88" s="1">
        <f>Kjøp!A87+1</f>
        <v>65</v>
      </c>
      <c r="B88" s="16">
        <v>11</v>
      </c>
      <c r="C88" s="16" t="s">
        <v>1479</v>
      </c>
      <c r="D88" s="16" t="s">
        <v>1480</v>
      </c>
      <c r="E88">
        <v>1978</v>
      </c>
      <c r="G88"/>
      <c r="H88" s="16" t="s">
        <v>1481</v>
      </c>
      <c r="I88" s="16" t="s">
        <v>123</v>
      </c>
      <c r="J88"/>
      <c r="K88" t="s">
        <v>1482</v>
      </c>
      <c r="M88" t="s">
        <v>1483</v>
      </c>
      <c r="N88" t="s">
        <v>1484</v>
      </c>
      <c r="O88" t="s">
        <v>1485</v>
      </c>
    </row>
    <row r="89" spans="1:15" x14ac:dyDescent="0.2">
      <c r="A89" s="1">
        <f>Kjøp!A88+1</f>
        <v>66</v>
      </c>
      <c r="B89" s="16">
        <v>12</v>
      </c>
      <c r="C89" s="16" t="s">
        <v>1486</v>
      </c>
      <c r="D89" s="16" t="s">
        <v>1487</v>
      </c>
      <c r="E89">
        <v>1987</v>
      </c>
      <c r="G89"/>
      <c r="H89" s="16" t="s">
        <v>1488</v>
      </c>
      <c r="I89"/>
      <c r="J89"/>
      <c r="M89" t="s">
        <v>1489</v>
      </c>
    </row>
    <row r="90" spans="1:15" x14ac:dyDescent="0.2">
      <c r="A90" s="1">
        <f>Kjøp!A89+1</f>
        <v>67</v>
      </c>
      <c r="B90" s="16">
        <v>13</v>
      </c>
      <c r="C90" s="16" t="s">
        <v>1486</v>
      </c>
      <c r="D90" s="16" t="s">
        <v>1490</v>
      </c>
      <c r="E90">
        <v>1984</v>
      </c>
      <c r="G90"/>
      <c r="H90" s="16" t="s">
        <v>1491</v>
      </c>
      <c r="I90"/>
      <c r="J90"/>
    </row>
    <row r="91" spans="1:15" x14ac:dyDescent="0.2">
      <c r="A91" s="1">
        <f>Kjøp!A90+1</f>
        <v>68</v>
      </c>
      <c r="B91" s="16">
        <v>14</v>
      </c>
      <c r="C91" s="16" t="s">
        <v>1492</v>
      </c>
      <c r="D91" s="16" t="s">
        <v>229</v>
      </c>
      <c r="E91">
        <v>1990</v>
      </c>
      <c r="G91"/>
      <c r="H91" s="16" t="s">
        <v>1493</v>
      </c>
      <c r="I91" s="16" t="s">
        <v>64</v>
      </c>
      <c r="J91"/>
    </row>
    <row r="92" spans="1:15" x14ac:dyDescent="0.2">
      <c r="A92" s="1">
        <f>Kjøp!A91+1</f>
        <v>69</v>
      </c>
      <c r="B92" s="16">
        <v>15</v>
      </c>
      <c r="C92" s="16" t="s">
        <v>1494</v>
      </c>
      <c r="D92" s="16" t="s">
        <v>1495</v>
      </c>
      <c r="E92">
        <v>1984</v>
      </c>
      <c r="G92"/>
      <c r="H92" s="16" t="s">
        <v>1496</v>
      </c>
      <c r="I92"/>
      <c r="J92"/>
    </row>
    <row r="93" spans="1:15" x14ac:dyDescent="0.2">
      <c r="A93" s="1">
        <f>Kjøp!A92+1</f>
        <v>70</v>
      </c>
      <c r="B93" s="16">
        <v>16</v>
      </c>
      <c r="C93" s="16" t="s">
        <v>1497</v>
      </c>
      <c r="D93" s="16" t="s">
        <v>1498</v>
      </c>
      <c r="E93">
        <v>1980</v>
      </c>
      <c r="G93"/>
      <c r="H93" s="16" t="s">
        <v>1499</v>
      </c>
      <c r="I93" s="16" t="s">
        <v>123</v>
      </c>
      <c r="J93"/>
      <c r="M93" t="s">
        <v>1500</v>
      </c>
      <c r="N93" t="s">
        <v>1501</v>
      </c>
      <c r="O93" t="s">
        <v>1502</v>
      </c>
    </row>
    <row r="94" spans="1:15" x14ac:dyDescent="0.2">
      <c r="A94" s="1">
        <f>Kjøp!A93+1</f>
        <v>71</v>
      </c>
      <c r="B94" s="16">
        <v>17</v>
      </c>
      <c r="C94" s="16" t="s">
        <v>1503</v>
      </c>
      <c r="D94" s="16" t="s">
        <v>1504</v>
      </c>
      <c r="E94">
        <v>1986</v>
      </c>
      <c r="G94" s="68" t="s">
        <v>1505</v>
      </c>
      <c r="H94" s="16">
        <v>26808</v>
      </c>
      <c r="I94" s="16" t="s">
        <v>32</v>
      </c>
      <c r="J94"/>
      <c r="M94" t="s">
        <v>1506</v>
      </c>
    </row>
    <row r="95" spans="1:15" x14ac:dyDescent="0.2">
      <c r="A95" s="1">
        <f>Kjøp!A94+1</f>
        <v>72</v>
      </c>
      <c r="B95" s="16">
        <v>18</v>
      </c>
      <c r="C95" s="16" t="s">
        <v>1507</v>
      </c>
      <c r="D95" s="16" t="s">
        <v>1508</v>
      </c>
      <c r="E95">
        <v>1980</v>
      </c>
      <c r="G95"/>
      <c r="H95" s="16" t="s">
        <v>1509</v>
      </c>
      <c r="I95" s="16" t="s">
        <v>1503</v>
      </c>
      <c r="J95"/>
      <c r="K95" t="s">
        <v>1510</v>
      </c>
      <c r="M95" t="s">
        <v>1511</v>
      </c>
      <c r="N95" t="s">
        <v>1512</v>
      </c>
      <c r="O95" t="s">
        <v>1513</v>
      </c>
    </row>
    <row r="96" spans="1:15" x14ac:dyDescent="0.2">
      <c r="A96" s="1">
        <f>Kjøp!A95+1</f>
        <v>73</v>
      </c>
      <c r="B96" s="16">
        <v>19</v>
      </c>
      <c r="C96" s="16" t="s">
        <v>1514</v>
      </c>
      <c r="D96" s="16" t="s">
        <v>229</v>
      </c>
      <c r="E96" s="2">
        <v>1984</v>
      </c>
      <c r="F96" s="84"/>
      <c r="G96" s="16" t="s">
        <v>30</v>
      </c>
      <c r="H96" s="16" t="s">
        <v>1515</v>
      </c>
      <c r="I96"/>
      <c r="J96"/>
      <c r="M96" t="s">
        <v>1516</v>
      </c>
    </row>
    <row r="97" spans="1:15" x14ac:dyDescent="0.2">
      <c r="A97" s="1">
        <f>Kjøp!A96+1</f>
        <v>74</v>
      </c>
      <c r="B97" s="16">
        <v>20</v>
      </c>
      <c r="C97" s="16" t="s">
        <v>1517</v>
      </c>
      <c r="D97" s="16" t="s">
        <v>1518</v>
      </c>
      <c r="E97">
        <v>1981</v>
      </c>
      <c r="G97" s="16" t="s">
        <v>145</v>
      </c>
      <c r="H97" s="16" t="s">
        <v>1519</v>
      </c>
      <c r="I97" s="16" t="s">
        <v>17</v>
      </c>
      <c r="J97"/>
      <c r="M97" t="s">
        <v>1520</v>
      </c>
    </row>
    <row r="98" spans="1:15" x14ac:dyDescent="0.2">
      <c r="A98" s="1">
        <f>Kjøp!A97+1</f>
        <v>75</v>
      </c>
      <c r="B98" s="16">
        <v>21</v>
      </c>
      <c r="C98" s="16" t="s">
        <v>1517</v>
      </c>
      <c r="D98" s="16" t="s">
        <v>1521</v>
      </c>
      <c r="E98">
        <v>1978</v>
      </c>
      <c r="G98"/>
      <c r="H98" s="16" t="s">
        <v>1522</v>
      </c>
      <c r="I98" s="16" t="s">
        <v>17</v>
      </c>
      <c r="J98"/>
      <c r="K98" t="s">
        <v>1523</v>
      </c>
      <c r="M98" t="s">
        <v>1524</v>
      </c>
      <c r="N98" t="s">
        <v>1525</v>
      </c>
      <c r="O98" t="s">
        <v>1526</v>
      </c>
    </row>
    <row r="99" spans="1:15" x14ac:dyDescent="0.2">
      <c r="A99" s="1">
        <f>Kjøp!A98+1</f>
        <v>76</v>
      </c>
      <c r="B99" s="16">
        <v>22</v>
      </c>
      <c r="C99" s="16" t="s">
        <v>1527</v>
      </c>
      <c r="D99" s="16" t="s">
        <v>1528</v>
      </c>
      <c r="E99">
        <v>1985</v>
      </c>
      <c r="G99"/>
      <c r="H99" s="16" t="s">
        <v>1529</v>
      </c>
      <c r="I99" s="16" t="s">
        <v>64</v>
      </c>
      <c r="J99"/>
      <c r="M99" t="s">
        <v>1530</v>
      </c>
    </row>
    <row r="100" spans="1:15" x14ac:dyDescent="0.2">
      <c r="A100" s="1">
        <f>Kjøp!A99+1</f>
        <v>77</v>
      </c>
      <c r="B100" s="16">
        <v>23</v>
      </c>
      <c r="C100" s="16" t="s">
        <v>1531</v>
      </c>
      <c r="D100" s="16" t="s">
        <v>1532</v>
      </c>
      <c r="E100">
        <v>1988</v>
      </c>
      <c r="G100" s="16" t="s">
        <v>30</v>
      </c>
      <c r="H100" s="16" t="s">
        <v>1533</v>
      </c>
      <c r="I100"/>
      <c r="J100"/>
    </row>
    <row r="101" spans="1:15" x14ac:dyDescent="0.2">
      <c r="A101" s="1">
        <f>Kjøp!A100+1</f>
        <v>78</v>
      </c>
      <c r="B101" s="16">
        <v>24</v>
      </c>
      <c r="C101" s="16" t="s">
        <v>960</v>
      </c>
      <c r="D101" s="16" t="s">
        <v>961</v>
      </c>
      <c r="E101">
        <v>1981</v>
      </c>
      <c r="G101"/>
      <c r="H101" s="16" t="s">
        <v>962</v>
      </c>
      <c r="I101"/>
      <c r="J101"/>
      <c r="K101" t="s">
        <v>963</v>
      </c>
      <c r="M101" t="s">
        <v>964</v>
      </c>
    </row>
    <row r="102" spans="1:15" x14ac:dyDescent="0.2">
      <c r="A102" s="1">
        <f>Kjøp!A101+1</f>
        <v>79</v>
      </c>
      <c r="B102" s="16">
        <v>25</v>
      </c>
      <c r="C102" s="16" t="s">
        <v>988</v>
      </c>
      <c r="D102" s="16" t="s">
        <v>989</v>
      </c>
      <c r="E102">
        <v>1974</v>
      </c>
      <c r="G102" s="16" t="s">
        <v>41</v>
      </c>
      <c r="H102" s="16" t="s">
        <v>990</v>
      </c>
      <c r="I102" s="16" t="s">
        <v>123</v>
      </c>
      <c r="J102"/>
      <c r="M102" t="s">
        <v>991</v>
      </c>
      <c r="N102" t="s">
        <v>992</v>
      </c>
    </row>
    <row r="103" spans="1:15" x14ac:dyDescent="0.2">
      <c r="A103" s="1">
        <f>Kjøp!A102+1</f>
        <v>80</v>
      </c>
      <c r="B103" s="16">
        <v>26</v>
      </c>
      <c r="C103" s="16" t="s">
        <v>1534</v>
      </c>
      <c r="D103" s="16" t="s">
        <v>1535</v>
      </c>
      <c r="E103">
        <v>1987</v>
      </c>
      <c r="G103" s="16" t="s">
        <v>30</v>
      </c>
      <c r="H103" s="16" t="s">
        <v>1536</v>
      </c>
      <c r="I103"/>
      <c r="J103"/>
    </row>
    <row r="104" spans="1:15" x14ac:dyDescent="0.2">
      <c r="A104" s="1">
        <f>Kjøp!A103+1</f>
        <v>81</v>
      </c>
      <c r="B104" s="16">
        <v>27</v>
      </c>
      <c r="C104" s="16" t="s">
        <v>1112</v>
      </c>
      <c r="D104" s="16" t="s">
        <v>1537</v>
      </c>
      <c r="E104">
        <v>1976</v>
      </c>
      <c r="G104" s="16" t="s">
        <v>1538</v>
      </c>
      <c r="H104" s="16" t="s">
        <v>1539</v>
      </c>
      <c r="I104" s="16" t="s">
        <v>17</v>
      </c>
      <c r="J104"/>
      <c r="M104" t="s">
        <v>1540</v>
      </c>
      <c r="N104" t="s">
        <v>1541</v>
      </c>
      <c r="O104" t="s">
        <v>1542</v>
      </c>
    </row>
    <row r="105" spans="1:15" x14ac:dyDescent="0.2">
      <c r="A105" s="1">
        <f>Kjøp!A104+1</f>
        <v>82</v>
      </c>
      <c r="B105" s="16">
        <v>28</v>
      </c>
      <c r="C105" s="16" t="s">
        <v>1136</v>
      </c>
      <c r="D105" s="16" t="s">
        <v>1543</v>
      </c>
      <c r="E105" s="2">
        <v>1983</v>
      </c>
      <c r="F105" s="84"/>
      <c r="G105" s="82"/>
      <c r="H105" s="16" t="s">
        <v>1544</v>
      </c>
      <c r="I105"/>
      <c r="J105" s="16" t="s">
        <v>958</v>
      </c>
      <c r="K105" t="s">
        <v>1545</v>
      </c>
      <c r="M105" t="s">
        <v>1546</v>
      </c>
    </row>
    <row r="106" spans="1:15" x14ac:dyDescent="0.2">
      <c r="A106" s="1">
        <f>Kjøp!A105+1</f>
        <v>83</v>
      </c>
      <c r="B106" s="16">
        <v>29</v>
      </c>
      <c r="C106" s="16" t="s">
        <v>1547</v>
      </c>
      <c r="D106" s="16" t="s">
        <v>1548</v>
      </c>
      <c r="E106">
        <v>1984</v>
      </c>
      <c r="G106"/>
      <c r="H106" s="16" t="s">
        <v>1549</v>
      </c>
      <c r="I106"/>
      <c r="J106"/>
    </row>
    <row r="107" spans="1:15" x14ac:dyDescent="0.2">
      <c r="A107" s="1">
        <f>Kjøp!A106+1</f>
        <v>84</v>
      </c>
      <c r="B107" s="16">
        <v>30</v>
      </c>
      <c r="C107" s="16" t="s">
        <v>1550</v>
      </c>
      <c r="D107" s="16" t="s">
        <v>1551</v>
      </c>
      <c r="E107">
        <v>1982</v>
      </c>
      <c r="G107"/>
      <c r="H107" s="68" t="s">
        <v>1552</v>
      </c>
      <c r="I107" s="16" t="s">
        <v>123</v>
      </c>
      <c r="J107"/>
    </row>
    <row r="108" spans="1:15" x14ac:dyDescent="0.2">
      <c r="A108" s="1">
        <f>Kjøp!A107+1</f>
        <v>85</v>
      </c>
      <c r="B108" s="16">
        <v>31</v>
      </c>
      <c r="C108" s="16" t="s">
        <v>1034</v>
      </c>
      <c r="D108" s="16" t="s">
        <v>1035</v>
      </c>
      <c r="E108">
        <v>1988</v>
      </c>
      <c r="G108" s="16" t="s">
        <v>1036</v>
      </c>
      <c r="H108" s="16" t="s">
        <v>1037</v>
      </c>
      <c r="I108" s="16" t="s">
        <v>123</v>
      </c>
      <c r="J108"/>
      <c r="M108" t="s">
        <v>1038</v>
      </c>
      <c r="N108" t="s">
        <v>1039</v>
      </c>
    </row>
    <row r="109" spans="1:15" x14ac:dyDescent="0.2">
      <c r="A109" s="1">
        <f>Kjøp!A108+1</f>
        <v>86</v>
      </c>
      <c r="B109" s="16">
        <v>32</v>
      </c>
      <c r="C109" s="16" t="s">
        <v>1553</v>
      </c>
      <c r="D109" s="16" t="s">
        <v>1554</v>
      </c>
      <c r="E109">
        <v>1985</v>
      </c>
      <c r="G109"/>
      <c r="H109" s="16" t="s">
        <v>1555</v>
      </c>
      <c r="I109"/>
      <c r="J109"/>
    </row>
    <row r="110" spans="1:15" x14ac:dyDescent="0.2">
      <c r="A110" s="1">
        <f>Kjøp!A109+1</f>
        <v>87</v>
      </c>
      <c r="B110" s="16">
        <v>33</v>
      </c>
      <c r="C110" s="16" t="s">
        <v>756</v>
      </c>
      <c r="D110" s="16" t="s">
        <v>1556</v>
      </c>
      <c r="E110">
        <v>1982</v>
      </c>
      <c r="G110"/>
      <c r="H110" s="16" t="s">
        <v>1557</v>
      </c>
      <c r="I110" s="16" t="s">
        <v>997</v>
      </c>
      <c r="J110"/>
      <c r="K110" t="s">
        <v>963</v>
      </c>
    </row>
    <row r="111" spans="1:15" x14ac:dyDescent="0.2">
      <c r="A111" s="1">
        <f>Kjøp!A110+1</f>
        <v>88</v>
      </c>
      <c r="B111" s="16">
        <v>34</v>
      </c>
      <c r="C111" s="16" t="s">
        <v>760</v>
      </c>
      <c r="D111" s="16" t="s">
        <v>761</v>
      </c>
      <c r="E111">
        <v>1979</v>
      </c>
      <c r="G111"/>
      <c r="H111" s="16" t="s">
        <v>1558</v>
      </c>
      <c r="I111" s="16" t="s">
        <v>194</v>
      </c>
      <c r="J111" s="16" t="s">
        <v>18</v>
      </c>
    </row>
    <row r="112" spans="1:15" ht="15" x14ac:dyDescent="0.2">
      <c r="A112" s="1">
        <f>Kjøp!A111+1</f>
        <v>89</v>
      </c>
      <c r="B112" s="16">
        <v>35</v>
      </c>
      <c r="C112" s="16" t="s">
        <v>760</v>
      </c>
      <c r="D112" s="16" t="s">
        <v>761</v>
      </c>
      <c r="E112">
        <v>1979</v>
      </c>
      <c r="G112" s="126" t="s">
        <v>571</v>
      </c>
      <c r="H112" s="16" t="s">
        <v>1559</v>
      </c>
      <c r="I112" s="16" t="s">
        <v>17</v>
      </c>
      <c r="J112" s="16" t="s">
        <v>1560</v>
      </c>
      <c r="K112" t="s">
        <v>1561</v>
      </c>
    </row>
    <row r="113" spans="1:15" x14ac:dyDescent="0.2">
      <c r="A113" s="1">
        <f>Kjøp!A112+1</f>
        <v>90</v>
      </c>
      <c r="B113" s="16">
        <v>36</v>
      </c>
      <c r="C113" s="16" t="s">
        <v>1562</v>
      </c>
      <c r="D113" s="16" t="s">
        <v>1563</v>
      </c>
      <c r="E113">
        <v>1967</v>
      </c>
      <c r="G113"/>
      <c r="H113"/>
      <c r="I113" s="16" t="s">
        <v>17</v>
      </c>
      <c r="J113"/>
    </row>
    <row r="114" spans="1:15" x14ac:dyDescent="0.2">
      <c r="A114" s="1">
        <f>Kjøp!A113+1</f>
        <v>91</v>
      </c>
      <c r="B114" s="16">
        <v>37</v>
      </c>
      <c r="C114" s="16" t="s">
        <v>527</v>
      </c>
      <c r="D114" s="16" t="s">
        <v>1564</v>
      </c>
      <c r="E114">
        <v>1976</v>
      </c>
      <c r="G114"/>
      <c r="H114" s="16" t="s">
        <v>1565</v>
      </c>
      <c r="I114" s="16" t="s">
        <v>202</v>
      </c>
      <c r="J114" s="16" t="s">
        <v>247</v>
      </c>
      <c r="M114" t="s">
        <v>1566</v>
      </c>
      <c r="N114" t="s">
        <v>1567</v>
      </c>
      <c r="O114" t="s">
        <v>1568</v>
      </c>
    </row>
    <row r="115" spans="1:15" x14ac:dyDescent="0.2">
      <c r="A115" s="1">
        <f>Kjøp!A114+1</f>
        <v>92</v>
      </c>
      <c r="B115" s="16">
        <v>38</v>
      </c>
      <c r="C115" s="16" t="s">
        <v>527</v>
      </c>
      <c r="D115" s="16" t="s">
        <v>1569</v>
      </c>
      <c r="E115" s="58" t="s">
        <v>1570</v>
      </c>
      <c r="G115" s="16" t="s">
        <v>1571</v>
      </c>
      <c r="H115" s="68" t="s">
        <v>1572</v>
      </c>
      <c r="I115" s="16" t="s">
        <v>32</v>
      </c>
      <c r="J115"/>
      <c r="M115" t="s">
        <v>1573</v>
      </c>
      <c r="N115" t="s">
        <v>1574</v>
      </c>
      <c r="O115" t="s">
        <v>1575</v>
      </c>
    </row>
    <row r="116" spans="1:15" x14ac:dyDescent="0.2">
      <c r="A116" s="1">
        <f>Kjøp!A115+1</f>
        <v>93</v>
      </c>
      <c r="B116" s="16">
        <v>39</v>
      </c>
      <c r="C116" s="16" t="s">
        <v>1576</v>
      </c>
      <c r="D116" s="16" t="s">
        <v>1577</v>
      </c>
      <c r="E116" s="2">
        <v>1988</v>
      </c>
      <c r="F116" s="84"/>
      <c r="G116" s="16" t="s">
        <v>1578</v>
      </c>
      <c r="H116" s="16" t="s">
        <v>1579</v>
      </c>
      <c r="I116" s="16" t="s">
        <v>744</v>
      </c>
      <c r="J116"/>
      <c r="M116" t="s">
        <v>1580</v>
      </c>
      <c r="N116" t="s">
        <v>1581</v>
      </c>
      <c r="O116" t="s">
        <v>1582</v>
      </c>
    </row>
    <row r="117" spans="1:15" x14ac:dyDescent="0.2">
      <c r="A117" s="1">
        <f>Kjøp!A116+1</f>
        <v>94</v>
      </c>
      <c r="B117" s="16">
        <v>40</v>
      </c>
      <c r="C117" s="16" t="s">
        <v>1583</v>
      </c>
      <c r="D117" s="16" t="s">
        <v>1584</v>
      </c>
      <c r="E117" s="2">
        <v>1976</v>
      </c>
      <c r="F117" s="84"/>
      <c r="G117" s="16"/>
      <c r="H117"/>
      <c r="I117"/>
      <c r="J117"/>
    </row>
    <row r="118" spans="1:15" x14ac:dyDescent="0.2">
      <c r="A118" s="1">
        <f>Kjøp!A117+1</f>
        <v>95</v>
      </c>
      <c r="B118" s="16">
        <v>41</v>
      </c>
      <c r="C118" s="16" t="s">
        <v>1585</v>
      </c>
      <c r="D118" s="16" t="s">
        <v>1586</v>
      </c>
      <c r="E118" s="2">
        <v>1973</v>
      </c>
      <c r="F118" s="120">
        <v>55</v>
      </c>
      <c r="G118" s="16" t="s">
        <v>133</v>
      </c>
      <c r="H118" s="16" t="s">
        <v>1587</v>
      </c>
      <c r="I118" s="16" t="s">
        <v>17</v>
      </c>
      <c r="J118" s="16" t="s">
        <v>632</v>
      </c>
    </row>
    <row r="119" spans="1:15" x14ac:dyDescent="0.2">
      <c r="A119" s="1">
        <f>Kjøp!A118+1</f>
        <v>96</v>
      </c>
      <c r="B119" s="16">
        <v>42</v>
      </c>
      <c r="C119" s="16" t="s">
        <v>1585</v>
      </c>
      <c r="D119" s="16" t="s">
        <v>1588</v>
      </c>
      <c r="E119" s="2">
        <v>1972</v>
      </c>
      <c r="F119" s="120">
        <v>75</v>
      </c>
      <c r="G119" s="16" t="s">
        <v>133</v>
      </c>
      <c r="H119" s="16" t="s">
        <v>1589</v>
      </c>
      <c r="I119" s="16" t="s">
        <v>32</v>
      </c>
      <c r="J119" s="16" t="s">
        <v>632</v>
      </c>
      <c r="K119" t="s">
        <v>1590</v>
      </c>
    </row>
    <row r="120" spans="1:15" x14ac:dyDescent="0.2">
      <c r="A120" s="1">
        <f>Kjøp!A119+1</f>
        <v>97</v>
      </c>
      <c r="B120" s="16">
        <v>43</v>
      </c>
      <c r="C120" s="16" t="s">
        <v>1591</v>
      </c>
      <c r="D120" s="16" t="s">
        <v>1592</v>
      </c>
      <c r="E120" s="2">
        <v>1977</v>
      </c>
      <c r="F120" s="84"/>
      <c r="G120" s="16"/>
      <c r="H120"/>
      <c r="I120"/>
      <c r="J120"/>
    </row>
    <row r="121" spans="1:15" x14ac:dyDescent="0.2">
      <c r="A121" s="1">
        <f>Kjøp!A120+1</f>
        <v>98</v>
      </c>
      <c r="B121" s="16">
        <v>44</v>
      </c>
      <c r="C121" s="16" t="s">
        <v>1593</v>
      </c>
      <c r="D121" s="16" t="s">
        <v>1594</v>
      </c>
      <c r="E121" s="2">
        <v>1974</v>
      </c>
      <c r="F121" s="84"/>
      <c r="G121" s="16"/>
      <c r="H121"/>
      <c r="I121"/>
      <c r="J121"/>
    </row>
    <row r="122" spans="1:15" x14ac:dyDescent="0.2">
      <c r="A122" s="1">
        <f>Kjøp!A121+1</f>
        <v>99</v>
      </c>
      <c r="B122" s="16">
        <v>45</v>
      </c>
      <c r="C122" s="16" t="s">
        <v>1050</v>
      </c>
      <c r="D122" s="16" t="s">
        <v>1595</v>
      </c>
      <c r="E122" s="2">
        <v>1975</v>
      </c>
      <c r="F122" s="84"/>
      <c r="G122" s="16" t="s">
        <v>1057</v>
      </c>
      <c r="H122" s="16" t="s">
        <v>1058</v>
      </c>
      <c r="I122" s="16" t="s">
        <v>32</v>
      </c>
      <c r="J122" s="16" t="s">
        <v>439</v>
      </c>
      <c r="M122" t="s">
        <v>1059</v>
      </c>
    </row>
    <row r="123" spans="1:15" x14ac:dyDescent="0.2">
      <c r="A123" s="62">
        <f>A77+1</f>
        <v>13</v>
      </c>
      <c r="B123" s="16" t="s">
        <v>1596</v>
      </c>
      <c r="C123" s="94" t="s">
        <v>1597</v>
      </c>
      <c r="D123" s="16" t="s">
        <v>1598</v>
      </c>
      <c r="G123"/>
      <c r="H123"/>
      <c r="I123"/>
      <c r="J123"/>
    </row>
    <row r="124" spans="1:15" x14ac:dyDescent="0.2">
      <c r="A124" s="1">
        <f>Kjøp!A122+1</f>
        <v>100</v>
      </c>
      <c r="B124" s="16">
        <v>1</v>
      </c>
      <c r="C124" s="16" t="s">
        <v>1599</v>
      </c>
      <c r="D124" s="16" t="s">
        <v>919</v>
      </c>
      <c r="E124">
        <v>1986</v>
      </c>
      <c r="G124" s="16" t="s">
        <v>121</v>
      </c>
      <c r="H124" s="16" t="s">
        <v>920</v>
      </c>
      <c r="I124" s="15" t="s">
        <v>123</v>
      </c>
      <c r="J124" s="16" t="s">
        <v>921</v>
      </c>
      <c r="K124" t="s">
        <v>922</v>
      </c>
      <c r="M124" t="s">
        <v>923</v>
      </c>
      <c r="N124" t="s">
        <v>924</v>
      </c>
    </row>
    <row r="125" spans="1:15" x14ac:dyDescent="0.2">
      <c r="A125" s="1">
        <f>Kjøp!A124+1</f>
        <v>101</v>
      </c>
      <c r="B125" s="16">
        <v>2</v>
      </c>
      <c r="C125" s="16" t="s">
        <v>1600</v>
      </c>
      <c r="D125" s="16" t="s">
        <v>1601</v>
      </c>
      <c r="E125">
        <v>1976</v>
      </c>
      <c r="G125" s="16" t="s">
        <v>30</v>
      </c>
      <c r="H125" s="16" t="s">
        <v>1602</v>
      </c>
      <c r="I125" s="16" t="s">
        <v>32</v>
      </c>
      <c r="J125" s="16" t="s">
        <v>921</v>
      </c>
      <c r="K125" t="s">
        <v>1603</v>
      </c>
      <c r="M125" t="s">
        <v>1604</v>
      </c>
      <c r="N125" t="s">
        <v>1605</v>
      </c>
    </row>
    <row r="126" spans="1:15" x14ac:dyDescent="0.2">
      <c r="A126" s="1">
        <f>Kjøp!A125+1</f>
        <v>102</v>
      </c>
      <c r="B126" s="16">
        <v>3</v>
      </c>
      <c r="C126" s="16" t="s">
        <v>1606</v>
      </c>
      <c r="D126" s="16" t="s">
        <v>1607</v>
      </c>
      <c r="E126">
        <v>1985</v>
      </c>
      <c r="G126" s="16" t="s">
        <v>1608</v>
      </c>
      <c r="H126" s="16" t="s">
        <v>1609</v>
      </c>
      <c r="I126" s="16" t="s">
        <v>163</v>
      </c>
      <c r="J126" s="16" t="s">
        <v>955</v>
      </c>
      <c r="K126" t="s">
        <v>1610</v>
      </c>
      <c r="M126" t="s">
        <v>1611</v>
      </c>
      <c r="N126" t="s">
        <v>1612</v>
      </c>
      <c r="O126" t="s">
        <v>1613</v>
      </c>
    </row>
    <row r="127" spans="1:15" x14ac:dyDescent="0.2">
      <c r="A127" s="1">
        <f>Kjøp!A126+1</f>
        <v>103</v>
      </c>
      <c r="B127" s="16">
        <v>4</v>
      </c>
      <c r="C127" s="16" t="s">
        <v>1224</v>
      </c>
      <c r="D127" s="16" t="s">
        <v>1614</v>
      </c>
      <c r="E127">
        <v>1984</v>
      </c>
      <c r="G127" s="16" t="s">
        <v>145</v>
      </c>
      <c r="H127" s="16" t="s">
        <v>1615</v>
      </c>
      <c r="I127" s="16" t="s">
        <v>1616</v>
      </c>
      <c r="J127" s="16" t="s">
        <v>1135</v>
      </c>
      <c r="K127" t="s">
        <v>1617</v>
      </c>
      <c r="M127" t="s">
        <v>1618</v>
      </c>
      <c r="N127" t="s">
        <v>1619</v>
      </c>
      <c r="O127" t="s">
        <v>1620</v>
      </c>
    </row>
    <row r="128" spans="1:15" x14ac:dyDescent="0.2">
      <c r="A128" s="103" t="s">
        <v>1621</v>
      </c>
      <c r="B128" s="127" t="s">
        <v>1621</v>
      </c>
      <c r="C128" s="110" t="s">
        <v>1622</v>
      </c>
      <c r="D128" s="110" t="s">
        <v>983</v>
      </c>
      <c r="E128">
        <v>1980</v>
      </c>
      <c r="G128" s="16" t="s">
        <v>30</v>
      </c>
      <c r="H128" s="16" t="s">
        <v>979</v>
      </c>
      <c r="I128" s="16" t="s">
        <v>32</v>
      </c>
      <c r="J128" s="16" t="s">
        <v>921</v>
      </c>
      <c r="K128" t="s">
        <v>1623</v>
      </c>
      <c r="N128" t="s">
        <v>982</v>
      </c>
    </row>
    <row r="129" spans="1:15" x14ac:dyDescent="0.2">
      <c r="A129" s="1">
        <f>Kjøp!A127+1</f>
        <v>104</v>
      </c>
      <c r="B129" s="16">
        <v>6</v>
      </c>
      <c r="C129" s="16" t="s">
        <v>1624</v>
      </c>
      <c r="D129" s="16" t="s">
        <v>1625</v>
      </c>
      <c r="E129">
        <v>1973</v>
      </c>
      <c r="G129" s="16" t="s">
        <v>41</v>
      </c>
      <c r="H129" s="68" t="s">
        <v>1626</v>
      </c>
      <c r="I129" s="16" t="s">
        <v>64</v>
      </c>
      <c r="J129" s="16" t="s">
        <v>439</v>
      </c>
      <c r="K129" t="s">
        <v>1627</v>
      </c>
      <c r="M129" t="s">
        <v>1628</v>
      </c>
      <c r="N129" t="s">
        <v>1629</v>
      </c>
      <c r="O129" t="s">
        <v>1630</v>
      </c>
    </row>
    <row r="130" spans="1:15" x14ac:dyDescent="0.2">
      <c r="A130" s="62">
        <f>A123+1</f>
        <v>14</v>
      </c>
      <c r="B130" s="16" t="s">
        <v>1217</v>
      </c>
      <c r="C130" s="16" t="s">
        <v>1631</v>
      </c>
      <c r="D130" s="16"/>
      <c r="G130"/>
      <c r="H130" s="16"/>
      <c r="I130"/>
      <c r="J130"/>
    </row>
    <row r="131" spans="1:15" x14ac:dyDescent="0.2">
      <c r="A131" s="1">
        <f>Kjøp!A129+1</f>
        <v>105</v>
      </c>
      <c r="B131" s="16">
        <v>1</v>
      </c>
      <c r="C131" s="16" t="s">
        <v>1632</v>
      </c>
      <c r="D131" s="16" t="s">
        <v>1633</v>
      </c>
      <c r="E131">
        <v>1987</v>
      </c>
      <c r="G131" s="16" t="s">
        <v>1634</v>
      </c>
      <c r="H131" s="16" t="s">
        <v>1635</v>
      </c>
      <c r="I131" s="16" t="s">
        <v>744</v>
      </c>
      <c r="J131" s="16" t="s">
        <v>1636</v>
      </c>
      <c r="K131" t="s">
        <v>1637</v>
      </c>
      <c r="M131" t="s">
        <v>1638</v>
      </c>
      <c r="N131" t="s">
        <v>1639</v>
      </c>
      <c r="O131" t="s">
        <v>1640</v>
      </c>
    </row>
    <row r="132" spans="1:15" x14ac:dyDescent="0.2">
      <c r="A132" s="103" t="s">
        <v>1621</v>
      </c>
      <c r="B132" s="127" t="s">
        <v>1621</v>
      </c>
      <c r="C132" s="110" t="s">
        <v>1641</v>
      </c>
      <c r="D132" s="110" t="s">
        <v>1642</v>
      </c>
      <c r="E132">
        <v>1976</v>
      </c>
      <c r="G132" s="16" t="s">
        <v>1643</v>
      </c>
      <c r="H132" s="16" t="s">
        <v>1644</v>
      </c>
      <c r="I132" s="16" t="s">
        <v>646</v>
      </c>
      <c r="J132" s="16" t="s">
        <v>958</v>
      </c>
      <c r="K132" t="s">
        <v>1645</v>
      </c>
      <c r="M132" t="s">
        <v>1646</v>
      </c>
      <c r="N132" t="s">
        <v>1647</v>
      </c>
      <c r="O132" t="s">
        <v>1648</v>
      </c>
    </row>
    <row r="133" spans="1:15" x14ac:dyDescent="0.2">
      <c r="A133" s="1">
        <f>Kjøp!A131+1</f>
        <v>106</v>
      </c>
      <c r="B133" s="16">
        <v>3</v>
      </c>
      <c r="C133" s="16" t="s">
        <v>649</v>
      </c>
      <c r="D133" s="16" t="s">
        <v>1649</v>
      </c>
      <c r="E133">
        <v>1972</v>
      </c>
      <c r="G133" s="16" t="s">
        <v>1220</v>
      </c>
      <c r="H133" s="16" t="s">
        <v>1650</v>
      </c>
      <c r="I133" s="16" t="s">
        <v>64</v>
      </c>
      <c r="J133" s="16" t="s">
        <v>958</v>
      </c>
      <c r="K133" t="s">
        <v>1651</v>
      </c>
      <c r="M133" t="s">
        <v>1652</v>
      </c>
      <c r="N133" t="s">
        <v>1653</v>
      </c>
      <c r="O133" t="s">
        <v>1654</v>
      </c>
    </row>
    <row r="134" spans="1:15" x14ac:dyDescent="0.2">
      <c r="A134" s="1">
        <f>Kjøp!A133+1</f>
        <v>107</v>
      </c>
      <c r="B134" s="16">
        <v>4</v>
      </c>
      <c r="C134" s="16" t="s">
        <v>1655</v>
      </c>
      <c r="D134" s="16" t="s">
        <v>1656</v>
      </c>
      <c r="E134">
        <v>1982</v>
      </c>
      <c r="G134" s="16" t="s">
        <v>75</v>
      </c>
      <c r="H134" s="16" t="s">
        <v>1657</v>
      </c>
      <c r="I134"/>
      <c r="J134"/>
      <c r="K134" t="s">
        <v>1658</v>
      </c>
      <c r="M134" t="s">
        <v>1659</v>
      </c>
      <c r="N134" t="s">
        <v>1660</v>
      </c>
      <c r="O134" t="s">
        <v>1661</v>
      </c>
    </row>
    <row r="135" spans="1:15" x14ac:dyDescent="0.2">
      <c r="A135" s="1">
        <f>Kjøp!A134+1</f>
        <v>108</v>
      </c>
      <c r="B135" s="16">
        <v>5</v>
      </c>
      <c r="C135" s="16" t="s">
        <v>1224</v>
      </c>
      <c r="D135" s="16" t="s">
        <v>1662</v>
      </c>
      <c r="E135">
        <v>1983</v>
      </c>
      <c r="G135" s="16" t="s">
        <v>145</v>
      </c>
      <c r="H135" s="16" t="s">
        <v>1663</v>
      </c>
      <c r="I135" s="16" t="s">
        <v>64</v>
      </c>
      <c r="J135" s="16" t="s">
        <v>18</v>
      </c>
      <c r="K135" t="s">
        <v>1664</v>
      </c>
      <c r="M135" t="s">
        <v>1665</v>
      </c>
      <c r="N135" t="s">
        <v>1666</v>
      </c>
      <c r="O135" t="s">
        <v>1667</v>
      </c>
    </row>
    <row r="136" spans="1:15" x14ac:dyDescent="0.2">
      <c r="A136" s="1">
        <f>Kjøp!A135+1</f>
        <v>109</v>
      </c>
      <c r="B136" s="16">
        <v>6</v>
      </c>
      <c r="C136" s="16" t="s">
        <v>1131</v>
      </c>
      <c r="D136" s="16" t="s">
        <v>1668</v>
      </c>
      <c r="E136">
        <v>1980</v>
      </c>
      <c r="G136" s="16" t="s">
        <v>724</v>
      </c>
      <c r="H136" s="16" t="s">
        <v>1669</v>
      </c>
      <c r="I136" s="16" t="s">
        <v>64</v>
      </c>
      <c r="J136" s="16" t="s">
        <v>955</v>
      </c>
      <c r="K136" t="s">
        <v>1670</v>
      </c>
      <c r="M136" t="s">
        <v>1671</v>
      </c>
      <c r="N136" t="s">
        <v>1672</v>
      </c>
      <c r="O136" t="s">
        <v>1673</v>
      </c>
    </row>
    <row r="137" spans="1:15" x14ac:dyDescent="0.2">
      <c r="A137" s="1">
        <f>Kjøp!A136+1</f>
        <v>110</v>
      </c>
      <c r="B137" s="16">
        <v>7</v>
      </c>
      <c r="C137" s="16" t="s">
        <v>1674</v>
      </c>
      <c r="D137" s="16" t="s">
        <v>1675</v>
      </c>
      <c r="E137">
        <v>1986</v>
      </c>
      <c r="G137" s="16" t="s">
        <v>1300</v>
      </c>
      <c r="H137" s="16" t="s">
        <v>1676</v>
      </c>
      <c r="I137" s="16" t="s">
        <v>64</v>
      </c>
      <c r="J137" s="16" t="s">
        <v>439</v>
      </c>
      <c r="K137" t="s">
        <v>1677</v>
      </c>
      <c r="M137" t="s">
        <v>1678</v>
      </c>
      <c r="N137" t="s">
        <v>1679</v>
      </c>
      <c r="O137" t="s">
        <v>1680</v>
      </c>
    </row>
    <row r="138" spans="1:15" x14ac:dyDescent="0.2">
      <c r="A138" s="62">
        <f>A130+1</f>
        <v>15</v>
      </c>
      <c r="B138" s="16" t="s">
        <v>1283</v>
      </c>
      <c r="C138" s="125" t="s">
        <v>1681</v>
      </c>
      <c r="D138" s="16"/>
      <c r="E138" s="2"/>
      <c r="F138" s="120"/>
      <c r="G138" s="16"/>
      <c r="H138" s="16"/>
      <c r="I138"/>
      <c r="J138"/>
    </row>
    <row r="139" spans="1:15" x14ac:dyDescent="0.2">
      <c r="A139" s="1">
        <f>Kjøp!A137+1</f>
        <v>111</v>
      </c>
      <c r="B139" s="16">
        <v>1</v>
      </c>
      <c r="C139" s="128" t="s">
        <v>1682</v>
      </c>
      <c r="D139" s="16" t="s">
        <v>1683</v>
      </c>
      <c r="E139" s="2">
        <v>1980</v>
      </c>
      <c r="F139" s="120"/>
      <c r="G139" s="16" t="s">
        <v>1293</v>
      </c>
      <c r="H139" s="16" t="s">
        <v>1684</v>
      </c>
      <c r="I139" s="16" t="s">
        <v>1685</v>
      </c>
      <c r="J139" s="16" t="s">
        <v>439</v>
      </c>
      <c r="K139" t="s">
        <v>1686</v>
      </c>
      <c r="M139" t="s">
        <v>1687</v>
      </c>
      <c r="N139" t="s">
        <v>1688</v>
      </c>
    </row>
    <row r="140" spans="1:15" x14ac:dyDescent="0.2">
      <c r="A140" s="1">
        <f>Kjøp!A139+1</f>
        <v>112</v>
      </c>
      <c r="B140" s="16">
        <v>2</v>
      </c>
      <c r="C140" s="128" t="s">
        <v>1593</v>
      </c>
      <c r="D140" s="16" t="s">
        <v>1689</v>
      </c>
      <c r="E140" s="2">
        <v>1973</v>
      </c>
      <c r="F140" s="120"/>
      <c r="G140" s="16" t="s">
        <v>41</v>
      </c>
      <c r="H140" s="16" t="s">
        <v>1690</v>
      </c>
      <c r="I140" s="16" t="s">
        <v>17</v>
      </c>
      <c r="J140" s="16" t="s">
        <v>921</v>
      </c>
      <c r="K140" t="s">
        <v>647</v>
      </c>
      <c r="M140" t="s">
        <v>1691</v>
      </c>
      <c r="N140" t="s">
        <v>1692</v>
      </c>
      <c r="O140" t="s">
        <v>1693</v>
      </c>
    </row>
    <row r="141" spans="1:15" x14ac:dyDescent="0.2">
      <c r="A141" s="1">
        <f>Kjøp!A140+1</f>
        <v>113</v>
      </c>
      <c r="B141" s="16">
        <v>3</v>
      </c>
      <c r="C141" s="128" t="s">
        <v>1593</v>
      </c>
      <c r="D141" s="16" t="s">
        <v>1694</v>
      </c>
      <c r="E141" s="2">
        <v>1972</v>
      </c>
      <c r="F141" s="120"/>
      <c r="G141" s="16" t="s">
        <v>41</v>
      </c>
      <c r="H141" s="16" t="s">
        <v>1695</v>
      </c>
      <c r="I141" s="16" t="s">
        <v>1696</v>
      </c>
      <c r="J141" s="16" t="s">
        <v>1697</v>
      </c>
      <c r="K141" t="s">
        <v>1698</v>
      </c>
      <c r="M141" t="s">
        <v>1699</v>
      </c>
    </row>
    <row r="142" spans="1:15" x14ac:dyDescent="0.2">
      <c r="A142" s="1">
        <f>Kjøp!A141+1</f>
        <v>114</v>
      </c>
      <c r="B142" s="16">
        <v>4</v>
      </c>
      <c r="C142" s="128" t="s">
        <v>542</v>
      </c>
      <c r="D142" s="16" t="s">
        <v>1700</v>
      </c>
      <c r="E142" s="2">
        <v>1985</v>
      </c>
      <c r="F142" s="120"/>
      <c r="G142" s="16" t="s">
        <v>1701</v>
      </c>
      <c r="H142" s="16" t="s">
        <v>1702</v>
      </c>
      <c r="I142" s="15" t="s">
        <v>163</v>
      </c>
      <c r="J142" s="16" t="s">
        <v>18</v>
      </c>
      <c r="K142" t="s">
        <v>1703</v>
      </c>
      <c r="L142" t="s">
        <v>1704</v>
      </c>
      <c r="M142" t="s">
        <v>1705</v>
      </c>
      <c r="N142" t="s">
        <v>1706</v>
      </c>
      <c r="O142" t="s">
        <v>1707</v>
      </c>
    </row>
    <row r="143" spans="1:15" x14ac:dyDescent="0.2">
      <c r="A143" s="62">
        <f>A138+1</f>
        <v>16</v>
      </c>
      <c r="B143" s="16" t="s">
        <v>1708</v>
      </c>
      <c r="C143" s="128" t="s">
        <v>1709</v>
      </c>
      <c r="D143" s="16"/>
      <c r="E143" s="2"/>
      <c r="F143" s="120"/>
      <c r="G143" s="129"/>
      <c r="H143" s="129"/>
      <c r="I143"/>
      <c r="J143"/>
    </row>
    <row r="144" spans="1:15" x14ac:dyDescent="0.2">
      <c r="A144" s="1">
        <f>Kjøp!A142+1</f>
        <v>115</v>
      </c>
      <c r="B144" s="16">
        <v>1</v>
      </c>
      <c r="C144" s="128" t="s">
        <v>1710</v>
      </c>
      <c r="D144" s="16" t="s">
        <v>1711</v>
      </c>
      <c r="E144" s="2">
        <v>1977</v>
      </c>
      <c r="F144" s="120"/>
      <c r="G144" s="16" t="s">
        <v>724</v>
      </c>
      <c r="H144" s="16" t="s">
        <v>1712</v>
      </c>
      <c r="I144" s="16" t="s">
        <v>17</v>
      </c>
      <c r="J144" s="16" t="s">
        <v>603</v>
      </c>
      <c r="K144" t="s">
        <v>1713</v>
      </c>
      <c r="M144" t="s">
        <v>1714</v>
      </c>
      <c r="N144" t="s">
        <v>1715</v>
      </c>
      <c r="O144" t="s">
        <v>1716</v>
      </c>
    </row>
    <row r="145" spans="1:16" x14ac:dyDescent="0.2">
      <c r="A145" s="1">
        <f>Kjøp!A144+1</f>
        <v>116</v>
      </c>
      <c r="B145" s="16">
        <v>2</v>
      </c>
      <c r="C145" s="128" t="s">
        <v>1717</v>
      </c>
      <c r="D145" s="16" t="s">
        <v>229</v>
      </c>
      <c r="E145" s="2">
        <v>1983</v>
      </c>
      <c r="F145" s="120"/>
      <c r="G145" s="16" t="s">
        <v>1718</v>
      </c>
      <c r="H145" s="16" t="s">
        <v>1719</v>
      </c>
      <c r="I145" s="16" t="s">
        <v>17</v>
      </c>
      <c r="J145" s="16" t="s">
        <v>900</v>
      </c>
      <c r="K145" t="s">
        <v>1720</v>
      </c>
      <c r="M145" t="s">
        <v>1721</v>
      </c>
      <c r="N145" t="s">
        <v>1722</v>
      </c>
      <c r="O145" t="s">
        <v>1723</v>
      </c>
    </row>
    <row r="146" spans="1:16" x14ac:dyDescent="0.2">
      <c r="A146" s="1">
        <f>Kjøp!A145+1</f>
        <v>117</v>
      </c>
      <c r="B146" s="16">
        <v>3</v>
      </c>
      <c r="C146" s="128" t="s">
        <v>419</v>
      </c>
      <c r="D146" s="16" t="s">
        <v>420</v>
      </c>
      <c r="E146" s="58">
        <v>1985</v>
      </c>
      <c r="F146" s="120"/>
      <c r="G146" s="16" t="s">
        <v>85</v>
      </c>
      <c r="H146" s="16" t="s">
        <v>421</v>
      </c>
      <c r="I146" s="15" t="s">
        <v>57</v>
      </c>
      <c r="J146" s="16" t="s">
        <v>1135</v>
      </c>
      <c r="K146" t="s">
        <v>1724</v>
      </c>
      <c r="M146" t="s">
        <v>423</v>
      </c>
      <c r="N146" t="s">
        <v>424</v>
      </c>
      <c r="O146" t="s">
        <v>425</v>
      </c>
    </row>
    <row r="147" spans="1:16" x14ac:dyDescent="0.2">
      <c r="A147" s="62">
        <f>A143+1</f>
        <v>17</v>
      </c>
      <c r="B147" s="16" t="s">
        <v>1725</v>
      </c>
      <c r="C147" s="128" t="s">
        <v>1726</v>
      </c>
      <c r="D147" s="16"/>
      <c r="E147" s="2"/>
      <c r="F147" s="120"/>
      <c r="G147" s="129"/>
      <c r="H147" s="16"/>
      <c r="I147"/>
      <c r="J147"/>
    </row>
    <row r="148" spans="1:16" x14ac:dyDescent="0.2">
      <c r="A148" s="1">
        <f>Kjøp!A146+1</f>
        <v>118</v>
      </c>
      <c r="B148" s="16">
        <v>1</v>
      </c>
      <c r="C148" s="128" t="s">
        <v>1727</v>
      </c>
      <c r="D148" s="16" t="s">
        <v>1728</v>
      </c>
      <c r="E148" s="2">
        <v>2010</v>
      </c>
      <c r="F148" s="120"/>
      <c r="G148" s="129"/>
      <c r="H148" s="16"/>
      <c r="I148" s="16" t="s">
        <v>17</v>
      </c>
      <c r="J148"/>
      <c r="M148" t="s">
        <v>1729</v>
      </c>
      <c r="N148" t="s">
        <v>1730</v>
      </c>
    </row>
    <row r="149" spans="1:16" x14ac:dyDescent="0.2">
      <c r="A149"/>
      <c r="B149" s="16"/>
      <c r="C149" s="16"/>
      <c r="D149" s="130" t="s">
        <v>1731</v>
      </c>
      <c r="E149" s="2"/>
      <c r="F149" s="120">
        <v>500</v>
      </c>
      <c r="G149" s="16"/>
      <c r="H149" s="68"/>
      <c r="I149" s="16"/>
      <c r="J149"/>
    </row>
    <row r="150" spans="1:16" x14ac:dyDescent="0.2">
      <c r="A150" s="62">
        <f>A147+1</f>
        <v>18</v>
      </c>
      <c r="B150" s="16" t="s">
        <v>1217</v>
      </c>
      <c r="C150" s="128" t="s">
        <v>1732</v>
      </c>
      <c r="D150" s="16"/>
      <c r="E150" s="2"/>
      <c r="F150" s="120"/>
      <c r="G150" s="129"/>
      <c r="H150" s="16"/>
      <c r="I150"/>
      <c r="J150"/>
    </row>
    <row r="151" spans="1:16" x14ac:dyDescent="0.2">
      <c r="A151" s="1">
        <f>Kjøp!A148+1</f>
        <v>119</v>
      </c>
      <c r="B151" s="16">
        <v>1</v>
      </c>
      <c r="C151" s="128" t="s">
        <v>1463</v>
      </c>
      <c r="D151" s="16" t="s">
        <v>1733</v>
      </c>
      <c r="E151" s="2">
        <v>1980</v>
      </c>
      <c r="F151" s="120"/>
      <c r="G151" s="16" t="s">
        <v>30</v>
      </c>
      <c r="H151" s="16" t="s">
        <v>1734</v>
      </c>
      <c r="I151" s="16" t="s">
        <v>32</v>
      </c>
      <c r="J151" s="16" t="s">
        <v>18</v>
      </c>
      <c r="K151" t="s">
        <v>1735</v>
      </c>
      <c r="M151" t="s">
        <v>1736</v>
      </c>
      <c r="N151" t="s">
        <v>1737</v>
      </c>
      <c r="O151" t="s">
        <v>1738</v>
      </c>
    </row>
    <row r="152" spans="1:16" x14ac:dyDescent="0.2">
      <c r="A152" s="1">
        <f>Kjøp!A151+1</f>
        <v>120</v>
      </c>
      <c r="B152" s="16">
        <v>2</v>
      </c>
      <c r="C152" s="128" t="s">
        <v>1739</v>
      </c>
      <c r="D152" s="16" t="s">
        <v>1740</v>
      </c>
      <c r="E152" s="2">
        <v>1987</v>
      </c>
      <c r="F152" s="120"/>
      <c r="G152" s="16" t="s">
        <v>675</v>
      </c>
      <c r="H152" s="16" t="s">
        <v>1741</v>
      </c>
      <c r="I152" s="16" t="s">
        <v>64</v>
      </c>
      <c r="J152"/>
      <c r="K152" t="s">
        <v>1742</v>
      </c>
      <c r="M152" t="s">
        <v>1743</v>
      </c>
      <c r="N152" t="s">
        <v>1744</v>
      </c>
      <c r="O152" t="s">
        <v>1745</v>
      </c>
    </row>
    <row r="153" spans="1:16" x14ac:dyDescent="0.2">
      <c r="A153" s="1">
        <f>Kjøp!A152+1</f>
        <v>121</v>
      </c>
      <c r="B153" s="16">
        <v>3</v>
      </c>
      <c r="C153" s="128" t="s">
        <v>166</v>
      </c>
      <c r="D153" s="16" t="s">
        <v>1746</v>
      </c>
      <c r="E153" s="2">
        <v>1975</v>
      </c>
      <c r="F153" s="120"/>
      <c r="G153" s="129"/>
      <c r="H153" s="16" t="s">
        <v>1747</v>
      </c>
      <c r="I153" s="16" t="s">
        <v>17</v>
      </c>
      <c r="J153" s="16" t="s">
        <v>18</v>
      </c>
      <c r="K153" t="s">
        <v>1748</v>
      </c>
      <c r="M153" t="s">
        <v>1749</v>
      </c>
      <c r="N153" t="s">
        <v>1750</v>
      </c>
      <c r="O153" t="s">
        <v>1751</v>
      </c>
      <c r="P153" t="s">
        <v>1752</v>
      </c>
    </row>
    <row r="154" spans="1:16" x14ac:dyDescent="0.2">
      <c r="A154" s="1">
        <f>Kjøp!A153+1</f>
        <v>122</v>
      </c>
      <c r="B154" s="16">
        <v>4</v>
      </c>
      <c r="C154" s="128" t="s">
        <v>1753</v>
      </c>
      <c r="D154" s="16" t="s">
        <v>1754</v>
      </c>
      <c r="E154" s="2">
        <v>1968</v>
      </c>
      <c r="F154" s="120"/>
      <c r="G154" s="16" t="s">
        <v>1755</v>
      </c>
      <c r="H154" s="16" t="s">
        <v>1756</v>
      </c>
      <c r="I154" s="16" t="s">
        <v>1757</v>
      </c>
      <c r="J154" s="16" t="s">
        <v>18</v>
      </c>
      <c r="M154" t="s">
        <v>1758</v>
      </c>
      <c r="N154" t="s">
        <v>1759</v>
      </c>
    </row>
    <row r="155" spans="1:16" x14ac:dyDescent="0.2">
      <c r="A155" s="103" t="s">
        <v>1183</v>
      </c>
      <c r="B155" s="110">
        <v>5</v>
      </c>
      <c r="C155" s="131" t="s">
        <v>1760</v>
      </c>
      <c r="D155" s="110" t="s">
        <v>1761</v>
      </c>
      <c r="E155" s="123" t="s">
        <v>1762</v>
      </c>
      <c r="F155" s="112"/>
      <c r="G155" s="110" t="s">
        <v>1293</v>
      </c>
      <c r="H155" s="110" t="s">
        <v>1763</v>
      </c>
      <c r="I155" s="110" t="s">
        <v>163</v>
      </c>
      <c r="J155" s="110"/>
      <c r="K155" s="111" t="s">
        <v>1764</v>
      </c>
      <c r="L155" s="111"/>
      <c r="M155" s="111" t="s">
        <v>1765</v>
      </c>
      <c r="N155" s="111" t="s">
        <v>1766</v>
      </c>
    </row>
    <row r="156" spans="1:16" x14ac:dyDescent="0.2">
      <c r="A156" s="1">
        <f>Kjøp!A154+1</f>
        <v>123</v>
      </c>
      <c r="B156" s="16">
        <v>6</v>
      </c>
      <c r="C156" s="128" t="s">
        <v>1331</v>
      </c>
      <c r="D156" s="16" t="s">
        <v>1767</v>
      </c>
      <c r="E156" s="2">
        <v>1982</v>
      </c>
      <c r="F156" s="120"/>
      <c r="G156" s="16" t="s">
        <v>41</v>
      </c>
      <c r="H156" s="16" t="s">
        <v>1768</v>
      </c>
      <c r="I156" s="16" t="s">
        <v>32</v>
      </c>
      <c r="J156" s="16" t="s">
        <v>900</v>
      </c>
      <c r="K156" t="s">
        <v>1769</v>
      </c>
      <c r="M156" t="s">
        <v>1770</v>
      </c>
    </row>
    <row r="157" spans="1:16" x14ac:dyDescent="0.2">
      <c r="A157" s="1">
        <f>Kjøp!A156+1</f>
        <v>124</v>
      </c>
      <c r="B157" s="16">
        <v>7</v>
      </c>
      <c r="C157" s="128" t="s">
        <v>1771</v>
      </c>
      <c r="D157" s="16" t="s">
        <v>1772</v>
      </c>
      <c r="E157" s="2">
        <v>1980</v>
      </c>
      <c r="F157" s="120"/>
      <c r="G157" s="16" t="s">
        <v>571</v>
      </c>
      <c r="H157" s="16" t="s">
        <v>1773</v>
      </c>
      <c r="I157" s="16" t="s">
        <v>1774</v>
      </c>
      <c r="J157" s="16" t="s">
        <v>18</v>
      </c>
      <c r="K157" t="s">
        <v>1775</v>
      </c>
      <c r="M157" t="s">
        <v>1776</v>
      </c>
      <c r="N157" t="s">
        <v>1777</v>
      </c>
      <c r="O157" t="s">
        <v>1778</v>
      </c>
    </row>
    <row r="158" spans="1:16" x14ac:dyDescent="0.2">
      <c r="A158" s="103">
        <f>A150+1</f>
        <v>19</v>
      </c>
      <c r="B158" s="16" t="s">
        <v>1779</v>
      </c>
      <c r="C158" s="125" t="s">
        <v>1780</v>
      </c>
      <c r="D158" s="16"/>
      <c r="G158" s="16"/>
      <c r="H158" s="16"/>
      <c r="I158"/>
      <c r="J158"/>
    </row>
    <row r="159" spans="1:16" x14ac:dyDescent="0.2">
      <c r="A159" s="1">
        <f>Kjøp!A157+1</f>
        <v>125</v>
      </c>
      <c r="B159" s="132">
        <v>1</v>
      </c>
      <c r="C159" s="128" t="s">
        <v>1781</v>
      </c>
      <c r="D159" s="16" t="s">
        <v>1782</v>
      </c>
      <c r="E159">
        <v>1984</v>
      </c>
      <c r="G159" s="16"/>
      <c r="H159" s="16"/>
      <c r="I159"/>
      <c r="J159"/>
      <c r="M159" t="s">
        <v>1783</v>
      </c>
    </row>
    <row r="160" spans="1:16" x14ac:dyDescent="0.2">
      <c r="A160" s="1">
        <f>Kjøp!A159+1</f>
        <v>126</v>
      </c>
      <c r="B160" s="132">
        <v>2</v>
      </c>
      <c r="C160" s="128" t="s">
        <v>1784</v>
      </c>
      <c r="D160" s="16" t="s">
        <v>74</v>
      </c>
      <c r="E160">
        <v>1986</v>
      </c>
      <c r="G160" s="16"/>
      <c r="H160" s="16"/>
      <c r="I160"/>
      <c r="J160"/>
      <c r="M160" t="s">
        <v>77</v>
      </c>
    </row>
    <row r="161" spans="1:15" x14ac:dyDescent="0.2">
      <c r="A161" s="1">
        <f>Kjøp!A160+1</f>
        <v>127</v>
      </c>
      <c r="B161" s="132">
        <v>3</v>
      </c>
      <c r="C161" s="128" t="s">
        <v>1785</v>
      </c>
      <c r="D161" s="16" t="s">
        <v>1786</v>
      </c>
      <c r="E161">
        <v>1985</v>
      </c>
      <c r="G161" s="16"/>
      <c r="H161" s="16"/>
      <c r="I161"/>
      <c r="J161"/>
      <c r="M161" t="s">
        <v>1787</v>
      </c>
    </row>
    <row r="162" spans="1:15" x14ac:dyDescent="0.2">
      <c r="A162" s="1">
        <f>Kjøp!A161+1</f>
        <v>128</v>
      </c>
      <c r="B162" s="132">
        <v>4</v>
      </c>
      <c r="C162" s="128" t="s">
        <v>1788</v>
      </c>
      <c r="D162" s="16" t="s">
        <v>1789</v>
      </c>
      <c r="E162">
        <v>1983</v>
      </c>
      <c r="G162" s="16"/>
      <c r="H162" s="16" t="s">
        <v>1790</v>
      </c>
      <c r="I162" s="16" t="s">
        <v>32</v>
      </c>
      <c r="J162" s="16" t="s">
        <v>439</v>
      </c>
    </row>
    <row r="163" spans="1:15" x14ac:dyDescent="0.2">
      <c r="A163" s="1">
        <f>Kjøp!A162+1</f>
        <v>129</v>
      </c>
      <c r="B163" s="132">
        <v>5</v>
      </c>
      <c r="C163" s="128" t="s">
        <v>1791</v>
      </c>
      <c r="D163" s="16" t="s">
        <v>1792</v>
      </c>
      <c r="E163">
        <v>1972</v>
      </c>
      <c r="G163" s="16" t="s">
        <v>41</v>
      </c>
      <c r="H163" s="16" t="s">
        <v>1793</v>
      </c>
      <c r="I163" s="16" t="s">
        <v>17</v>
      </c>
      <c r="J163" s="16" t="s">
        <v>1794</v>
      </c>
      <c r="M163" t="s">
        <v>1795</v>
      </c>
      <c r="N163" t="s">
        <v>1796</v>
      </c>
      <c r="O163" t="s">
        <v>1797</v>
      </c>
    </row>
    <row r="164" spans="1:15" x14ac:dyDescent="0.2">
      <c r="A164" s="1">
        <f>Kjøp!A163+1</f>
        <v>130</v>
      </c>
      <c r="B164" s="132">
        <v>6</v>
      </c>
      <c r="C164" s="128" t="s">
        <v>1791</v>
      </c>
      <c r="D164" s="16" t="s">
        <v>1694</v>
      </c>
      <c r="E164">
        <v>1974</v>
      </c>
      <c r="G164" s="16" t="s">
        <v>41</v>
      </c>
      <c r="H164" s="16" t="s">
        <v>1798</v>
      </c>
      <c r="I164" s="16" t="s">
        <v>17</v>
      </c>
      <c r="J164" s="16" t="s">
        <v>1794</v>
      </c>
      <c r="M164" t="s">
        <v>1799</v>
      </c>
      <c r="N164" t="s">
        <v>1800</v>
      </c>
      <c r="O164" t="s">
        <v>1801</v>
      </c>
    </row>
    <row r="165" spans="1:15" x14ac:dyDescent="0.2">
      <c r="A165" s="1">
        <f>Kjøp!A164+1</f>
        <v>131</v>
      </c>
      <c r="B165" s="132">
        <v>7</v>
      </c>
      <c r="C165" s="128" t="s">
        <v>1802</v>
      </c>
      <c r="D165" s="16" t="s">
        <v>1803</v>
      </c>
      <c r="E165">
        <v>1980</v>
      </c>
      <c r="G165" s="16" t="s">
        <v>133</v>
      </c>
      <c r="H165" s="68" t="s">
        <v>1804</v>
      </c>
      <c r="I165" s="16" t="s">
        <v>32</v>
      </c>
      <c r="J165" s="16" t="s">
        <v>1805</v>
      </c>
      <c r="K165" t="s">
        <v>1806</v>
      </c>
      <c r="M165" t="s">
        <v>1807</v>
      </c>
    </row>
    <row r="166" spans="1:15" x14ac:dyDescent="0.2">
      <c r="A166" s="1">
        <f>Kjøp!A165+1</f>
        <v>132</v>
      </c>
      <c r="B166" s="132">
        <v>8</v>
      </c>
      <c r="C166" s="128" t="s">
        <v>1808</v>
      </c>
      <c r="D166" s="16" t="s">
        <v>1087</v>
      </c>
      <c r="E166">
        <v>1984</v>
      </c>
      <c r="G166" s="16"/>
      <c r="H166" s="16"/>
      <c r="I166"/>
      <c r="J166"/>
      <c r="K166" t="s">
        <v>1090</v>
      </c>
      <c r="M166" t="s">
        <v>1091</v>
      </c>
    </row>
    <row r="167" spans="1:15" x14ac:dyDescent="0.2">
      <c r="A167" s="1">
        <f>Kjøp!A166+1</f>
        <v>133</v>
      </c>
      <c r="B167" s="132">
        <v>9</v>
      </c>
      <c r="C167" s="16" t="s">
        <v>13</v>
      </c>
      <c r="D167" s="16" t="s">
        <v>1809</v>
      </c>
      <c r="E167">
        <v>1976</v>
      </c>
      <c r="G167" s="16"/>
      <c r="H167" s="16"/>
      <c r="I167"/>
      <c r="J167"/>
      <c r="M167" t="s">
        <v>1810</v>
      </c>
    </row>
    <row r="168" spans="1:15" x14ac:dyDescent="0.2">
      <c r="A168" s="1">
        <f>Kjøp!A167+1</f>
        <v>134</v>
      </c>
      <c r="B168" s="132">
        <v>10</v>
      </c>
      <c r="C168" s="16" t="s">
        <v>13</v>
      </c>
      <c r="D168" s="16" t="s">
        <v>22</v>
      </c>
      <c r="E168">
        <v>1977</v>
      </c>
      <c r="G168" s="16"/>
      <c r="H168" s="16"/>
      <c r="I168"/>
      <c r="J168"/>
      <c r="M168" t="s">
        <v>27</v>
      </c>
    </row>
    <row r="169" spans="1:15" x14ac:dyDescent="0.2">
      <c r="A169" s="1">
        <f>Kjøp!A168+1</f>
        <v>135</v>
      </c>
      <c r="B169" s="132">
        <v>11</v>
      </c>
      <c r="C169" s="16" t="s">
        <v>13</v>
      </c>
      <c r="D169" s="16" t="s">
        <v>1811</v>
      </c>
      <c r="E169">
        <v>1979</v>
      </c>
      <c r="G169" s="16"/>
      <c r="H169" s="16"/>
      <c r="I169"/>
      <c r="J169"/>
      <c r="M169" t="s">
        <v>1812</v>
      </c>
    </row>
    <row r="170" spans="1:15" x14ac:dyDescent="0.2">
      <c r="A170" s="1">
        <f>Kjøp!A169+1</f>
        <v>136</v>
      </c>
      <c r="B170" s="132">
        <v>12</v>
      </c>
      <c r="C170" s="16" t="s">
        <v>13</v>
      </c>
      <c r="D170" s="16" t="s">
        <v>1813</v>
      </c>
      <c r="E170">
        <v>1980</v>
      </c>
      <c r="G170" s="16"/>
      <c r="H170" s="16"/>
      <c r="I170"/>
      <c r="J170"/>
      <c r="M170" t="s">
        <v>1814</v>
      </c>
    </row>
    <row r="171" spans="1:15" x14ac:dyDescent="0.2">
      <c r="A171" s="1">
        <f>Kjøp!A170+1</f>
        <v>137</v>
      </c>
      <c r="B171" s="132">
        <v>13</v>
      </c>
      <c r="C171" s="128" t="s">
        <v>115</v>
      </c>
      <c r="D171" s="16" t="s">
        <v>1815</v>
      </c>
      <c r="E171">
        <v>1983</v>
      </c>
      <c r="G171" s="16"/>
      <c r="H171" s="16"/>
      <c r="I171"/>
      <c r="J171"/>
      <c r="M171" t="s">
        <v>1816</v>
      </c>
    </row>
    <row r="172" spans="1:15" x14ac:dyDescent="0.2">
      <c r="A172" s="1">
        <f>Kjøp!A171+1</f>
        <v>138</v>
      </c>
      <c r="B172" s="132">
        <v>14</v>
      </c>
      <c r="C172" s="128" t="s">
        <v>1817</v>
      </c>
      <c r="D172" s="16" t="s">
        <v>1818</v>
      </c>
      <c r="E172">
        <v>1979</v>
      </c>
      <c r="G172" s="16"/>
      <c r="H172" s="16"/>
      <c r="I172"/>
      <c r="J172"/>
      <c r="M172" t="s">
        <v>1819</v>
      </c>
    </row>
    <row r="173" spans="1:15" x14ac:dyDescent="0.2">
      <c r="A173" s="1">
        <f>Kjøp!A172+1</f>
        <v>139</v>
      </c>
      <c r="B173" s="132">
        <v>15</v>
      </c>
      <c r="C173" s="128" t="s">
        <v>965</v>
      </c>
      <c r="D173" s="16" t="s">
        <v>966</v>
      </c>
      <c r="E173">
        <v>1987</v>
      </c>
      <c r="G173" s="16" t="s">
        <v>41</v>
      </c>
      <c r="H173" s="16" t="s">
        <v>967</v>
      </c>
      <c r="I173" s="16" t="s">
        <v>123</v>
      </c>
      <c r="J173"/>
      <c r="M173" t="s">
        <v>968</v>
      </c>
      <c r="N173" t="s">
        <v>969</v>
      </c>
    </row>
    <row r="174" spans="1:15" x14ac:dyDescent="0.2">
      <c r="A174" s="1">
        <f>Kjøp!A173+1</f>
        <v>140</v>
      </c>
      <c r="B174" s="16">
        <v>16</v>
      </c>
      <c r="C174" s="128" t="s">
        <v>965</v>
      </c>
      <c r="D174" s="16" t="s">
        <v>970</v>
      </c>
      <c r="E174">
        <v>1988</v>
      </c>
      <c r="G174" s="16" t="s">
        <v>41</v>
      </c>
      <c r="H174" s="16" t="s">
        <v>971</v>
      </c>
      <c r="I174" s="16" t="s">
        <v>123</v>
      </c>
      <c r="J174"/>
      <c r="M174" t="s">
        <v>972</v>
      </c>
      <c r="N174" t="s">
        <v>973</v>
      </c>
    </row>
    <row r="175" spans="1:15" x14ac:dyDescent="0.2">
      <c r="A175" s="1">
        <f>Kjøp!A174+1</f>
        <v>141</v>
      </c>
      <c r="B175" s="16">
        <v>17</v>
      </c>
      <c r="C175" s="128" t="s">
        <v>1820</v>
      </c>
      <c r="D175" s="16" t="s">
        <v>1821</v>
      </c>
      <c r="E175">
        <v>1985</v>
      </c>
      <c r="G175" s="16"/>
      <c r="H175" s="16"/>
      <c r="I175"/>
      <c r="J175"/>
      <c r="M175" t="s">
        <v>1822</v>
      </c>
    </row>
    <row r="176" spans="1:15" x14ac:dyDescent="0.2">
      <c r="A176" s="1">
        <f>Kjøp!A175+1</f>
        <v>142</v>
      </c>
      <c r="B176" s="16">
        <v>18</v>
      </c>
      <c r="C176" s="128" t="s">
        <v>1823</v>
      </c>
      <c r="D176" s="16" t="s">
        <v>1824</v>
      </c>
      <c r="E176">
        <v>1977</v>
      </c>
      <c r="G176" s="16"/>
      <c r="H176" s="16"/>
      <c r="I176"/>
      <c r="J176"/>
      <c r="M176" t="s">
        <v>1825</v>
      </c>
    </row>
    <row r="177" spans="1:15" ht="15" x14ac:dyDescent="0.25">
      <c r="A177" s="1">
        <f>Kjøp!A176+1</f>
        <v>143</v>
      </c>
      <c r="B177" s="132">
        <v>19</v>
      </c>
      <c r="C177" s="128" t="s">
        <v>760</v>
      </c>
      <c r="D177" s="16" t="s">
        <v>1826</v>
      </c>
      <c r="E177">
        <v>1977</v>
      </c>
      <c r="G177" s="16"/>
      <c r="H177" s="16"/>
      <c r="I177"/>
      <c r="J177"/>
      <c r="M177" s="36" t="s">
        <v>771</v>
      </c>
    </row>
    <row r="178" spans="1:15" x14ac:dyDescent="0.2">
      <c r="A178" s="1">
        <f>Kjøp!A177+1</f>
        <v>144</v>
      </c>
      <c r="B178" s="132">
        <v>20</v>
      </c>
      <c r="C178" s="128" t="s">
        <v>1827</v>
      </c>
      <c r="D178" s="16" t="s">
        <v>1828</v>
      </c>
      <c r="E178">
        <v>1988</v>
      </c>
      <c r="G178" s="16"/>
      <c r="H178" s="16"/>
      <c r="I178"/>
      <c r="J178"/>
      <c r="M178" t="s">
        <v>1829</v>
      </c>
    </row>
    <row r="179" spans="1:15" x14ac:dyDescent="0.2">
      <c r="A179" s="1">
        <f>Kjøp!A178+1</f>
        <v>145</v>
      </c>
      <c r="B179" s="132">
        <v>21</v>
      </c>
      <c r="C179" s="128" t="s">
        <v>1830</v>
      </c>
      <c r="D179" s="16" t="s">
        <v>1831</v>
      </c>
      <c r="E179">
        <v>1986</v>
      </c>
      <c r="G179" s="16"/>
      <c r="H179" s="16"/>
      <c r="I179"/>
      <c r="J179"/>
      <c r="M179" t="s">
        <v>1832</v>
      </c>
    </row>
    <row r="180" spans="1:15" x14ac:dyDescent="0.2">
      <c r="A180" s="62">
        <f>A158+1</f>
        <v>20</v>
      </c>
      <c r="B180" s="16" t="s">
        <v>1833</v>
      </c>
      <c r="C180" s="128" t="s">
        <v>1834</v>
      </c>
      <c r="D180" s="16"/>
      <c r="E180" s="2"/>
      <c r="F180" s="120"/>
      <c r="G180" s="129"/>
      <c r="H180" s="129"/>
      <c r="I180" s="16"/>
      <c r="J180"/>
    </row>
    <row r="181" spans="1:15" x14ac:dyDescent="0.2">
      <c r="A181" s="1">
        <f>Kjøp!A179+1</f>
        <v>146</v>
      </c>
      <c r="B181" s="16">
        <v>1</v>
      </c>
      <c r="C181" s="16" t="s">
        <v>1835</v>
      </c>
      <c r="D181" s="16" t="s">
        <v>1836</v>
      </c>
      <c r="E181" s="2">
        <v>1979</v>
      </c>
      <c r="F181" s="120"/>
      <c r="G181" s="16" t="s">
        <v>75</v>
      </c>
      <c r="H181" s="16" t="s">
        <v>1837</v>
      </c>
      <c r="I181" s="16" t="s">
        <v>17</v>
      </c>
      <c r="J181" s="16" t="s">
        <v>921</v>
      </c>
      <c r="K181" t="s">
        <v>1838</v>
      </c>
      <c r="M181" t="s">
        <v>1839</v>
      </c>
      <c r="N181" t="s">
        <v>1840</v>
      </c>
      <c r="O181" t="s">
        <v>1841</v>
      </c>
    </row>
    <row r="182" spans="1:15" x14ac:dyDescent="0.2">
      <c r="A182" s="1">
        <f>Kjøp!A181+1</f>
        <v>147</v>
      </c>
      <c r="B182" s="16">
        <v>2</v>
      </c>
      <c r="C182" s="128" t="s">
        <v>1842</v>
      </c>
      <c r="D182" s="16" t="s">
        <v>1843</v>
      </c>
      <c r="E182" s="2">
        <v>1978</v>
      </c>
      <c r="F182" s="120"/>
      <c r="G182" s="16" t="s">
        <v>1420</v>
      </c>
      <c r="H182" s="16" t="s">
        <v>1844</v>
      </c>
      <c r="I182" s="16" t="s">
        <v>163</v>
      </c>
      <c r="J182" s="16" t="s">
        <v>958</v>
      </c>
      <c r="K182" t="s">
        <v>1845</v>
      </c>
      <c r="M182" t="s">
        <v>1846</v>
      </c>
      <c r="N182" t="s">
        <v>1847</v>
      </c>
      <c r="O182" t="s">
        <v>1848</v>
      </c>
    </row>
    <row r="183" spans="1:15" x14ac:dyDescent="0.2">
      <c r="A183" s="1">
        <f>Kjøp!A182+1</f>
        <v>148</v>
      </c>
      <c r="B183" s="16">
        <v>3</v>
      </c>
      <c r="C183" s="133" t="s">
        <v>1600</v>
      </c>
      <c r="D183" s="134" t="s">
        <v>1849</v>
      </c>
      <c r="E183" s="2">
        <v>1975</v>
      </c>
      <c r="F183" s="120"/>
      <c r="G183" s="16" t="s">
        <v>30</v>
      </c>
      <c r="H183" s="16" t="s">
        <v>1850</v>
      </c>
      <c r="I183" s="16" t="s">
        <v>32</v>
      </c>
      <c r="J183" s="16" t="s">
        <v>1022</v>
      </c>
      <c r="K183" t="s">
        <v>1851</v>
      </c>
      <c r="M183" t="s">
        <v>1852</v>
      </c>
    </row>
    <row r="184" spans="1:15" x14ac:dyDescent="0.2">
      <c r="A184" s="1">
        <f>Kjøp!A183+1</f>
        <v>149</v>
      </c>
      <c r="B184" s="16">
        <v>4</v>
      </c>
      <c r="C184" s="16" t="s">
        <v>842</v>
      </c>
      <c r="D184" s="16" t="s">
        <v>1853</v>
      </c>
      <c r="E184" s="2">
        <v>1990</v>
      </c>
      <c r="F184" s="120">
        <v>30</v>
      </c>
      <c r="G184" s="16" t="s">
        <v>1300</v>
      </c>
      <c r="H184" s="16" t="s">
        <v>1854</v>
      </c>
      <c r="I184" s="16" t="s">
        <v>64</v>
      </c>
      <c r="J184" s="16" t="s">
        <v>921</v>
      </c>
      <c r="K184" t="s">
        <v>1851</v>
      </c>
      <c r="M184" t="s">
        <v>1855</v>
      </c>
      <c r="N184" t="s">
        <v>1856</v>
      </c>
      <c r="O184" t="s">
        <v>1857</v>
      </c>
    </row>
    <row r="185" spans="1:15" x14ac:dyDescent="0.2">
      <c r="A185" s="1">
        <f>Kjøp!A184+1</f>
        <v>150</v>
      </c>
      <c r="B185" s="16">
        <v>5</v>
      </c>
      <c r="C185" s="133" t="s">
        <v>1117</v>
      </c>
      <c r="D185" s="134" t="s">
        <v>1858</v>
      </c>
      <c r="E185" s="2">
        <v>1986</v>
      </c>
      <c r="F185" s="120"/>
      <c r="G185" s="16" t="s">
        <v>1420</v>
      </c>
      <c r="H185" s="16" t="s">
        <v>1859</v>
      </c>
      <c r="I185" s="16" t="s">
        <v>64</v>
      </c>
      <c r="J185" s="16" t="s">
        <v>1860</v>
      </c>
      <c r="K185" t="s">
        <v>1861</v>
      </c>
      <c r="M185" t="s">
        <v>1862</v>
      </c>
      <c r="N185" t="s">
        <v>1863</v>
      </c>
      <c r="O185" t="s">
        <v>1864</v>
      </c>
    </row>
    <row r="186" spans="1:15" x14ac:dyDescent="0.2">
      <c r="A186" s="1">
        <f>Kjøp!A185+1</f>
        <v>151</v>
      </c>
      <c r="B186" s="132">
        <v>6</v>
      </c>
      <c r="C186" s="16" t="s">
        <v>791</v>
      </c>
      <c r="D186" s="16" t="s">
        <v>229</v>
      </c>
      <c r="E186" s="2">
        <v>1978</v>
      </c>
      <c r="F186" s="120"/>
      <c r="G186" s="16" t="s">
        <v>1865</v>
      </c>
      <c r="H186" s="16" t="s">
        <v>1301</v>
      </c>
      <c r="I186" s="16" t="s">
        <v>194</v>
      </c>
      <c r="J186" s="16" t="s">
        <v>763</v>
      </c>
      <c r="K186" t="s">
        <v>1866</v>
      </c>
      <c r="M186" t="s">
        <v>1304</v>
      </c>
      <c r="N186" t="s">
        <v>1305</v>
      </c>
      <c r="O186" t="s">
        <v>1306</v>
      </c>
    </row>
    <row r="187" spans="1:15" x14ac:dyDescent="0.2">
      <c r="A187" s="62">
        <f>A180+1</f>
        <v>21</v>
      </c>
      <c r="B187" s="16" t="s">
        <v>1867</v>
      </c>
      <c r="C187" s="128" t="s">
        <v>1868</v>
      </c>
      <c r="D187" s="16"/>
      <c r="E187" s="2"/>
      <c r="F187" s="120"/>
      <c r="G187" s="129"/>
      <c r="H187" s="129"/>
      <c r="I187" s="16"/>
      <c r="J187"/>
    </row>
    <row r="188" spans="1:15" x14ac:dyDescent="0.2">
      <c r="A188" s="1">
        <f>Kjøp!A186+1</f>
        <v>152</v>
      </c>
      <c r="B188" s="16">
        <v>1</v>
      </c>
      <c r="C188" s="128" t="s">
        <v>1447</v>
      </c>
      <c r="D188" s="16" t="s">
        <v>1869</v>
      </c>
      <c r="E188" s="2">
        <v>1978</v>
      </c>
      <c r="F188" s="120"/>
      <c r="G188" s="16" t="s">
        <v>41</v>
      </c>
      <c r="H188" s="16" t="s">
        <v>1870</v>
      </c>
      <c r="I188" s="16" t="s">
        <v>17</v>
      </c>
      <c r="J188" s="16" t="s">
        <v>1871</v>
      </c>
      <c r="K188" t="s">
        <v>1872</v>
      </c>
      <c r="M188" t="s">
        <v>1873</v>
      </c>
      <c r="N188" t="s">
        <v>1874</v>
      </c>
      <c r="O188" t="s">
        <v>1875</v>
      </c>
    </row>
    <row r="189" spans="1:15" x14ac:dyDescent="0.2">
      <c r="A189" s="62">
        <f>A187+1</f>
        <v>22</v>
      </c>
      <c r="B189" s="16" t="s">
        <v>1876</v>
      </c>
      <c r="C189" s="128" t="s">
        <v>1877</v>
      </c>
      <c r="D189" s="16"/>
      <c r="E189" s="2"/>
      <c r="F189" s="120"/>
      <c r="G189" s="129"/>
      <c r="H189" s="129"/>
      <c r="I189" s="16"/>
      <c r="J189"/>
    </row>
    <row r="190" spans="1:15" x14ac:dyDescent="0.2">
      <c r="A190" s="1">
        <f>Kjøp!A188+1</f>
        <v>153</v>
      </c>
      <c r="B190" s="16">
        <v>1</v>
      </c>
      <c r="C190" s="128" t="s">
        <v>166</v>
      </c>
      <c r="D190" s="16" t="s">
        <v>1878</v>
      </c>
      <c r="E190" s="2">
        <v>1973</v>
      </c>
      <c r="F190" s="120"/>
      <c r="G190" s="16" t="s">
        <v>1179</v>
      </c>
      <c r="H190" s="16" t="s">
        <v>1879</v>
      </c>
      <c r="I190" s="16" t="s">
        <v>194</v>
      </c>
      <c r="J190" s="16" t="s">
        <v>1880</v>
      </c>
      <c r="K190" t="s">
        <v>1881</v>
      </c>
      <c r="M190" t="s">
        <v>1882</v>
      </c>
      <c r="N190" t="s">
        <v>1883</v>
      </c>
      <c r="O190" t="s">
        <v>1884</v>
      </c>
    </row>
    <row r="191" spans="1:15" x14ac:dyDescent="0.2">
      <c r="A191" s="1">
        <f>Kjøp!A190+1</f>
        <v>154</v>
      </c>
      <c r="B191" s="16">
        <v>2</v>
      </c>
      <c r="C191" s="128" t="s">
        <v>369</v>
      </c>
      <c r="D191" s="16" t="s">
        <v>1885</v>
      </c>
      <c r="E191" s="2">
        <v>1977</v>
      </c>
      <c r="F191" s="120"/>
      <c r="G191" s="16" t="s">
        <v>30</v>
      </c>
      <c r="H191" s="16" t="s">
        <v>1886</v>
      </c>
      <c r="I191" s="16" t="s">
        <v>32</v>
      </c>
      <c r="J191" s="16" t="s">
        <v>955</v>
      </c>
      <c r="K191" t="s">
        <v>1887</v>
      </c>
      <c r="M191" t="s">
        <v>1888</v>
      </c>
      <c r="N191" t="s">
        <v>1889</v>
      </c>
    </row>
    <row r="192" spans="1:15" x14ac:dyDescent="0.2">
      <c r="A192" s="1">
        <f>Kjøp!A191+1</f>
        <v>155</v>
      </c>
      <c r="B192" s="16">
        <v>3</v>
      </c>
      <c r="C192" s="16" t="s">
        <v>1890</v>
      </c>
      <c r="D192" s="16" t="s">
        <v>1891</v>
      </c>
      <c r="E192" s="2">
        <v>1975</v>
      </c>
      <c r="F192" s="120"/>
      <c r="G192" s="16" t="s">
        <v>1892</v>
      </c>
      <c r="H192" s="16" t="s">
        <v>1893</v>
      </c>
      <c r="I192" s="16" t="s">
        <v>17</v>
      </c>
      <c r="J192" s="16" t="s">
        <v>1894</v>
      </c>
      <c r="K192" t="s">
        <v>1895</v>
      </c>
      <c r="M192" t="s">
        <v>1896</v>
      </c>
      <c r="N192" t="s">
        <v>1897</v>
      </c>
      <c r="O192" t="s">
        <v>1898</v>
      </c>
    </row>
    <row r="193" spans="1:15" x14ac:dyDescent="0.2">
      <c r="A193"/>
      <c r="B193" s="16">
        <v>4</v>
      </c>
      <c r="C193" s="135" t="s">
        <v>252</v>
      </c>
      <c r="D193" s="16" t="s">
        <v>1899</v>
      </c>
      <c r="E193" s="2">
        <v>1992</v>
      </c>
      <c r="F193" s="120"/>
      <c r="G193" s="129"/>
      <c r="H193" s="129"/>
      <c r="I193" s="16"/>
      <c r="J193"/>
      <c r="N193" t="s">
        <v>1900</v>
      </c>
      <c r="O193" t="s">
        <v>1901</v>
      </c>
    </row>
    <row r="194" spans="1:15" x14ac:dyDescent="0.2">
      <c r="A194" s="62">
        <f>A189+1</f>
        <v>23</v>
      </c>
      <c r="B194" s="16" t="s">
        <v>1902</v>
      </c>
      <c r="C194" s="128" t="s">
        <v>1903</v>
      </c>
      <c r="D194" s="16"/>
      <c r="G194" s="16"/>
      <c r="H194" s="16"/>
      <c r="I194"/>
      <c r="J194"/>
    </row>
    <row r="195" spans="1:15" x14ac:dyDescent="0.2">
      <c r="A195" s="1">
        <f>Kjøp!A192+1</f>
        <v>156</v>
      </c>
      <c r="B195" s="16">
        <v>1</v>
      </c>
      <c r="C195" s="16" t="s">
        <v>1904</v>
      </c>
      <c r="D195" s="16" t="s">
        <v>1905</v>
      </c>
      <c r="E195">
        <v>1975</v>
      </c>
      <c r="G195" s="16" t="s">
        <v>30</v>
      </c>
      <c r="H195" s="73">
        <v>80477</v>
      </c>
      <c r="I195" s="16" t="s">
        <v>32</v>
      </c>
      <c r="J195" s="16" t="s">
        <v>681</v>
      </c>
      <c r="K195" s="16" t="s">
        <v>1906</v>
      </c>
      <c r="M195" t="s">
        <v>1907</v>
      </c>
      <c r="N195" t="s">
        <v>1908</v>
      </c>
      <c r="O195" t="s">
        <v>1909</v>
      </c>
    </row>
    <row r="196" spans="1:15" x14ac:dyDescent="0.2">
      <c r="A196" s="1">
        <f>Kjøp!A195+1</f>
        <v>157</v>
      </c>
      <c r="B196" s="16">
        <v>2</v>
      </c>
      <c r="C196" s="16" t="s">
        <v>1910</v>
      </c>
      <c r="D196" s="16" t="s">
        <v>229</v>
      </c>
      <c r="E196">
        <v>1973</v>
      </c>
      <c r="G196" s="16" t="s">
        <v>30</v>
      </c>
      <c r="H196" s="16" t="s">
        <v>1911</v>
      </c>
      <c r="I196" s="16" t="s">
        <v>163</v>
      </c>
      <c r="J196" s="16" t="s">
        <v>1912</v>
      </c>
      <c r="K196" s="16" t="s">
        <v>1913</v>
      </c>
      <c r="M196" t="s">
        <v>1914</v>
      </c>
      <c r="N196" t="s">
        <v>1914</v>
      </c>
      <c r="O196" t="s">
        <v>1915</v>
      </c>
    </row>
    <row r="197" spans="1:15" x14ac:dyDescent="0.2">
      <c r="A197" s="1">
        <f>Kjøp!A196+1</f>
        <v>158</v>
      </c>
      <c r="B197" s="16">
        <v>3</v>
      </c>
      <c r="C197" s="16" t="s">
        <v>1308</v>
      </c>
      <c r="D197" s="16" t="s">
        <v>1916</v>
      </c>
      <c r="E197">
        <v>1976</v>
      </c>
      <c r="G197" s="16" t="s">
        <v>1917</v>
      </c>
      <c r="H197" s="73">
        <v>32221</v>
      </c>
      <c r="I197" s="16" t="s">
        <v>32</v>
      </c>
      <c r="J197" s="16" t="s">
        <v>18</v>
      </c>
      <c r="K197" s="16"/>
      <c r="M197" t="s">
        <v>1918</v>
      </c>
      <c r="N197" t="s">
        <v>1919</v>
      </c>
      <c r="O197" t="s">
        <v>1920</v>
      </c>
    </row>
    <row r="198" spans="1:15" x14ac:dyDescent="0.2">
      <c r="A198" s="1">
        <f>Kjøp!A197+1</f>
        <v>159</v>
      </c>
      <c r="B198" s="16">
        <v>4</v>
      </c>
      <c r="C198" s="16" t="s">
        <v>66</v>
      </c>
      <c r="D198" s="16" t="s">
        <v>1921</v>
      </c>
      <c r="E198">
        <v>1976</v>
      </c>
      <c r="G198" s="16" t="s">
        <v>30</v>
      </c>
      <c r="H198" s="73">
        <v>86016</v>
      </c>
      <c r="I198" s="16" t="s">
        <v>17</v>
      </c>
      <c r="J198" s="16" t="s">
        <v>931</v>
      </c>
      <c r="K198" s="16" t="s">
        <v>1922</v>
      </c>
      <c r="M198" t="s">
        <v>1923</v>
      </c>
      <c r="N198" t="s">
        <v>1924</v>
      </c>
      <c r="O198" t="s">
        <v>1925</v>
      </c>
    </row>
    <row r="199" spans="1:15" x14ac:dyDescent="0.2">
      <c r="A199" s="1">
        <f>Kjøp!A198+1</f>
        <v>160</v>
      </c>
      <c r="B199" s="16">
        <v>5</v>
      </c>
      <c r="C199" s="128" t="s">
        <v>1583</v>
      </c>
      <c r="D199" s="16" t="s">
        <v>1926</v>
      </c>
      <c r="E199">
        <v>1983</v>
      </c>
      <c r="G199" s="16"/>
      <c r="H199" s="16"/>
      <c r="I199" s="16" t="s">
        <v>64</v>
      </c>
      <c r="J199" s="16" t="s">
        <v>921</v>
      </c>
      <c r="K199" t="s">
        <v>1623</v>
      </c>
      <c r="M199" t="s">
        <v>1927</v>
      </c>
    </row>
    <row r="200" spans="1:15" x14ac:dyDescent="0.2">
      <c r="A200" s="103" t="s">
        <v>1183</v>
      </c>
      <c r="B200" s="110">
        <v>6</v>
      </c>
      <c r="C200" s="131" t="s">
        <v>1583</v>
      </c>
      <c r="D200" s="110" t="s">
        <v>1928</v>
      </c>
      <c r="E200" s="111">
        <v>1980</v>
      </c>
      <c r="F200" s="112"/>
      <c r="G200" s="110" t="s">
        <v>80</v>
      </c>
      <c r="H200" s="110"/>
      <c r="I200" s="110" t="s">
        <v>17</v>
      </c>
      <c r="J200" s="110"/>
      <c r="K200" s="111" t="s">
        <v>1929</v>
      </c>
      <c r="L200" s="111"/>
      <c r="M200" s="111" t="s">
        <v>1930</v>
      </c>
    </row>
    <row r="201" spans="1:15" x14ac:dyDescent="0.2">
      <c r="A201" s="1">
        <f>Kjøp!A199+1</f>
        <v>161</v>
      </c>
      <c r="B201" s="16">
        <v>7</v>
      </c>
      <c r="C201" s="128" t="s">
        <v>599</v>
      </c>
      <c r="D201" s="16" t="s">
        <v>1931</v>
      </c>
      <c r="E201">
        <v>1984</v>
      </c>
      <c r="G201" s="16" t="s">
        <v>1932</v>
      </c>
      <c r="H201" s="16" t="s">
        <v>1933</v>
      </c>
      <c r="I201" s="16" t="s">
        <v>32</v>
      </c>
      <c r="J201" s="16" t="s">
        <v>681</v>
      </c>
      <c r="K201" s="16" t="s">
        <v>1934</v>
      </c>
      <c r="M201" t="s">
        <v>1935</v>
      </c>
      <c r="N201" t="s">
        <v>1936</v>
      </c>
      <c r="O201" t="s">
        <v>1937</v>
      </c>
    </row>
    <row r="202" spans="1:15" x14ac:dyDescent="0.2">
      <c r="A202" s="1">
        <f>Kjøp!A201+1</f>
        <v>162</v>
      </c>
      <c r="B202" s="16">
        <v>8</v>
      </c>
      <c r="C202" s="16" t="s">
        <v>925</v>
      </c>
      <c r="D202" s="16" t="s">
        <v>929</v>
      </c>
      <c r="E202">
        <v>1977</v>
      </c>
      <c r="G202" s="16" t="s">
        <v>75</v>
      </c>
      <c r="H202" s="68" t="s">
        <v>930</v>
      </c>
      <c r="I202" s="16" t="s">
        <v>123</v>
      </c>
      <c r="J202" s="16" t="s">
        <v>931</v>
      </c>
      <c r="K202" s="16"/>
      <c r="M202" t="s">
        <v>932</v>
      </c>
      <c r="N202" t="s">
        <v>932</v>
      </c>
    </row>
    <row r="203" spans="1:15" x14ac:dyDescent="0.2">
      <c r="A203" s="1">
        <f>Kjøp!A202+1</f>
        <v>163</v>
      </c>
      <c r="B203" s="16">
        <v>9</v>
      </c>
      <c r="C203" s="128" t="s">
        <v>641</v>
      </c>
      <c r="D203" s="16" t="s">
        <v>1938</v>
      </c>
      <c r="E203">
        <v>1974</v>
      </c>
      <c r="G203" s="16" t="s">
        <v>644</v>
      </c>
      <c r="H203" s="16"/>
      <c r="I203" s="16" t="s">
        <v>899</v>
      </c>
      <c r="J203" s="16" t="s">
        <v>921</v>
      </c>
      <c r="M203" t="s">
        <v>1939</v>
      </c>
      <c r="N203" t="s">
        <v>1940</v>
      </c>
    </row>
    <row r="204" spans="1:15" x14ac:dyDescent="0.2">
      <c r="A204" s="1">
        <f>Kjøp!A203+1</f>
        <v>164</v>
      </c>
      <c r="B204" s="16">
        <v>10</v>
      </c>
      <c r="C204" s="16" t="s">
        <v>1941</v>
      </c>
      <c r="D204" s="16" t="s">
        <v>1942</v>
      </c>
      <c r="E204">
        <v>1991</v>
      </c>
      <c r="G204" s="16" t="s">
        <v>145</v>
      </c>
      <c r="H204" s="73">
        <v>1364011</v>
      </c>
      <c r="I204" s="16" t="s">
        <v>163</v>
      </c>
      <c r="J204" s="16" t="s">
        <v>18</v>
      </c>
      <c r="K204" s="16" t="s">
        <v>1943</v>
      </c>
      <c r="M204" t="s">
        <v>1944</v>
      </c>
      <c r="N204" t="s">
        <v>1945</v>
      </c>
      <c r="O204" t="s">
        <v>1946</v>
      </c>
    </row>
    <row r="205" spans="1:15" x14ac:dyDescent="0.2">
      <c r="A205" s="1">
        <f>Kjøp!A204+1</f>
        <v>165</v>
      </c>
      <c r="B205" s="16">
        <v>11</v>
      </c>
      <c r="C205" s="128" t="s">
        <v>1947</v>
      </c>
      <c r="D205" s="16" t="s">
        <v>1948</v>
      </c>
      <c r="E205">
        <v>1976</v>
      </c>
      <c r="G205" s="16" t="s">
        <v>1949</v>
      </c>
      <c r="H205" s="16" t="s">
        <v>1950</v>
      </c>
      <c r="I205" s="16" t="s">
        <v>17</v>
      </c>
      <c r="J205" s="16" t="s">
        <v>681</v>
      </c>
      <c r="K205" s="16"/>
      <c r="M205" t="s">
        <v>1951</v>
      </c>
      <c r="N205" t="s">
        <v>1952</v>
      </c>
    </row>
    <row r="206" spans="1:15" x14ac:dyDescent="0.2">
      <c r="A206" s="1">
        <f>Kjøp!A205+1</f>
        <v>166</v>
      </c>
      <c r="B206" s="16">
        <v>12</v>
      </c>
      <c r="C206" s="128" t="s">
        <v>1717</v>
      </c>
      <c r="D206" s="16" t="s">
        <v>229</v>
      </c>
      <c r="E206">
        <v>1983</v>
      </c>
      <c r="G206" s="16" t="s">
        <v>1238</v>
      </c>
      <c r="H206" s="16"/>
      <c r="I206" s="16" t="s">
        <v>32</v>
      </c>
      <c r="J206" s="16" t="s">
        <v>900</v>
      </c>
      <c r="K206" t="s">
        <v>1953</v>
      </c>
      <c r="M206" t="s">
        <v>1721</v>
      </c>
      <c r="N206" t="s">
        <v>1954</v>
      </c>
    </row>
    <row r="207" spans="1:15" x14ac:dyDescent="0.2">
      <c r="A207" s="1">
        <f>Kjøp!A206+1</f>
        <v>167</v>
      </c>
      <c r="B207" s="16">
        <v>13</v>
      </c>
      <c r="C207" s="16" t="s">
        <v>1955</v>
      </c>
      <c r="D207" s="16" t="s">
        <v>1956</v>
      </c>
      <c r="E207">
        <v>1967</v>
      </c>
      <c r="G207" s="16" t="s">
        <v>1957</v>
      </c>
      <c r="H207" s="16" t="s">
        <v>1958</v>
      </c>
      <c r="I207" s="16" t="s">
        <v>163</v>
      </c>
      <c r="J207" s="16" t="s">
        <v>1959</v>
      </c>
      <c r="K207" s="16" t="s">
        <v>1960</v>
      </c>
      <c r="M207" t="s">
        <v>1961</v>
      </c>
      <c r="N207" t="s">
        <v>1961</v>
      </c>
      <c r="O207" t="s">
        <v>1962</v>
      </c>
    </row>
    <row r="208" spans="1:15" x14ac:dyDescent="0.2">
      <c r="A208" s="1">
        <f>Kjøp!A207+1</f>
        <v>168</v>
      </c>
      <c r="B208" s="16">
        <v>14</v>
      </c>
      <c r="C208" s="128" t="s">
        <v>1682</v>
      </c>
      <c r="D208" s="16" t="s">
        <v>229</v>
      </c>
      <c r="E208">
        <v>1975</v>
      </c>
      <c r="G208" s="16" t="s">
        <v>68</v>
      </c>
      <c r="H208" s="16"/>
      <c r="I208" s="16" t="s">
        <v>194</v>
      </c>
      <c r="J208"/>
      <c r="M208" t="s">
        <v>1963</v>
      </c>
    </row>
    <row r="209" spans="1:15" x14ac:dyDescent="0.2">
      <c r="A209" s="1">
        <f>Kjøp!A208+1</f>
        <v>169</v>
      </c>
      <c r="B209" s="16">
        <v>15</v>
      </c>
      <c r="C209" s="128" t="s">
        <v>1682</v>
      </c>
      <c r="D209" s="16" t="s">
        <v>1964</v>
      </c>
      <c r="E209">
        <v>1980</v>
      </c>
      <c r="G209" s="16" t="s">
        <v>1293</v>
      </c>
      <c r="H209" s="16"/>
      <c r="I209" s="16" t="s">
        <v>163</v>
      </c>
      <c r="J209" s="16" t="s">
        <v>1022</v>
      </c>
      <c r="K209" t="s">
        <v>1965</v>
      </c>
      <c r="M209" t="s">
        <v>1687</v>
      </c>
    </row>
    <row r="210" spans="1:15" x14ac:dyDescent="0.2">
      <c r="A210" s="1">
        <f>Kjøp!A209+1</f>
        <v>170</v>
      </c>
      <c r="B210" s="16">
        <v>16</v>
      </c>
      <c r="C210" s="16" t="s">
        <v>228</v>
      </c>
      <c r="D210" s="16" t="s">
        <v>1966</v>
      </c>
      <c r="E210">
        <v>1990</v>
      </c>
      <c r="G210" s="16" t="s">
        <v>75</v>
      </c>
      <c r="H210" s="16" t="s">
        <v>1967</v>
      </c>
      <c r="I210" s="16" t="s">
        <v>32</v>
      </c>
      <c r="J210" s="16" t="s">
        <v>18</v>
      </c>
      <c r="K210" s="16" t="s">
        <v>1968</v>
      </c>
      <c r="M210" t="s">
        <v>1969</v>
      </c>
      <c r="N210" t="s">
        <v>1970</v>
      </c>
      <c r="O210" t="s">
        <v>1971</v>
      </c>
    </row>
    <row r="211" spans="1:15" x14ac:dyDescent="0.2">
      <c r="A211" s="1">
        <f>Kjøp!A210+1</f>
        <v>171</v>
      </c>
      <c r="B211" s="16">
        <v>17</v>
      </c>
      <c r="C211" s="128" t="s">
        <v>1972</v>
      </c>
      <c r="D211" s="16" t="s">
        <v>1973</v>
      </c>
      <c r="E211">
        <v>1981</v>
      </c>
      <c r="G211" s="16" t="s">
        <v>15</v>
      </c>
      <c r="H211" s="16"/>
      <c r="I211" s="16" t="s">
        <v>32</v>
      </c>
      <c r="J211"/>
      <c r="K211" s="16" t="s">
        <v>1934</v>
      </c>
      <c r="M211" t="s">
        <v>1974</v>
      </c>
    </row>
    <row r="212" spans="1:15" x14ac:dyDescent="0.2">
      <c r="A212" s="1">
        <f>Kjøp!A211+1</f>
        <v>172</v>
      </c>
      <c r="B212" s="16">
        <v>18</v>
      </c>
      <c r="C212" s="16" t="s">
        <v>1975</v>
      </c>
      <c r="D212" s="16" t="s">
        <v>1976</v>
      </c>
      <c r="E212">
        <v>1981</v>
      </c>
      <c r="G212" s="16" t="s">
        <v>1977</v>
      </c>
      <c r="H212" s="16" t="s">
        <v>1978</v>
      </c>
      <c r="I212" s="16" t="s">
        <v>123</v>
      </c>
      <c r="J212" s="16" t="s">
        <v>439</v>
      </c>
      <c r="K212" s="16" t="s">
        <v>1922</v>
      </c>
      <c r="M212" t="s">
        <v>1979</v>
      </c>
      <c r="N212" t="s">
        <v>1980</v>
      </c>
    </row>
    <row r="213" spans="1:15" x14ac:dyDescent="0.2">
      <c r="A213" s="1">
        <f>Kjøp!A212+1</f>
        <v>173</v>
      </c>
      <c r="B213" s="16">
        <v>19</v>
      </c>
      <c r="C213" s="128" t="s">
        <v>369</v>
      </c>
      <c r="D213" s="23">
        <v>3</v>
      </c>
      <c r="E213">
        <v>1971</v>
      </c>
      <c r="G213" s="16" t="s">
        <v>30</v>
      </c>
      <c r="H213" s="16" t="s">
        <v>1981</v>
      </c>
      <c r="I213" s="16" t="s">
        <v>32</v>
      </c>
      <c r="J213"/>
      <c r="K213" t="s">
        <v>647</v>
      </c>
      <c r="M213" t="s">
        <v>1982</v>
      </c>
      <c r="N213" t="s">
        <v>1983</v>
      </c>
    </row>
    <row r="214" spans="1:15" x14ac:dyDescent="0.2">
      <c r="A214" s="1">
        <f>Kjøp!A213+1</f>
        <v>174</v>
      </c>
      <c r="B214" s="16">
        <v>20</v>
      </c>
      <c r="C214" s="128" t="s">
        <v>1984</v>
      </c>
      <c r="D214" s="16" t="s">
        <v>1985</v>
      </c>
      <c r="E214">
        <v>1970</v>
      </c>
      <c r="G214" s="16" t="s">
        <v>1986</v>
      </c>
      <c r="H214" s="16"/>
      <c r="I214" s="16" t="s">
        <v>194</v>
      </c>
      <c r="J214"/>
      <c r="K214" t="s">
        <v>647</v>
      </c>
      <c r="M214" t="s">
        <v>1987</v>
      </c>
    </row>
    <row r="215" spans="1:15" x14ac:dyDescent="0.2">
      <c r="A215" s="1">
        <f>Kjøp!A214+1</f>
        <v>175</v>
      </c>
      <c r="B215" s="16">
        <v>21</v>
      </c>
      <c r="C215" s="128" t="s">
        <v>760</v>
      </c>
      <c r="D215" s="16" t="s">
        <v>1988</v>
      </c>
      <c r="E215">
        <v>1975</v>
      </c>
      <c r="G215" s="16"/>
      <c r="H215" s="16"/>
      <c r="I215" s="16" t="s">
        <v>17</v>
      </c>
      <c r="J215" s="16" t="s">
        <v>439</v>
      </c>
      <c r="K215" t="s">
        <v>1989</v>
      </c>
      <c r="M215" t="s">
        <v>1990</v>
      </c>
    </row>
    <row r="216" spans="1:15" x14ac:dyDescent="0.2">
      <c r="A216" s="1">
        <f>Kjøp!A215+1</f>
        <v>176</v>
      </c>
      <c r="B216" s="16">
        <v>22</v>
      </c>
      <c r="C216" s="128" t="s">
        <v>1991</v>
      </c>
      <c r="D216" s="16" t="s">
        <v>1992</v>
      </c>
      <c r="E216">
        <v>1984</v>
      </c>
      <c r="G216" s="16" t="s">
        <v>1993</v>
      </c>
      <c r="H216" s="16"/>
      <c r="I216" s="16" t="s">
        <v>32</v>
      </c>
      <c r="J216"/>
      <c r="K216" t="s">
        <v>1994</v>
      </c>
      <c r="M216" t="s">
        <v>1995</v>
      </c>
      <c r="N216" t="s">
        <v>1996</v>
      </c>
    </row>
    <row r="217" spans="1:15" x14ac:dyDescent="0.2">
      <c r="A217" s="1">
        <f>Kjøp!A216+1</f>
        <v>177</v>
      </c>
      <c r="B217" s="16">
        <v>23</v>
      </c>
      <c r="C217" s="128" t="s">
        <v>1997</v>
      </c>
      <c r="D217" s="16" t="s">
        <v>1998</v>
      </c>
      <c r="E217">
        <v>1986</v>
      </c>
      <c r="G217" s="16" t="s">
        <v>30</v>
      </c>
      <c r="H217" s="16"/>
      <c r="I217" s="16" t="s">
        <v>32</v>
      </c>
      <c r="J217" s="16" t="s">
        <v>921</v>
      </c>
      <c r="M217" t="s">
        <v>1999</v>
      </c>
      <c r="N217" t="s">
        <v>2000</v>
      </c>
    </row>
    <row r="218" spans="1:15" x14ac:dyDescent="0.2">
      <c r="A218" s="1">
        <f>Kjøp!A217+1</f>
        <v>178</v>
      </c>
      <c r="B218" s="16">
        <v>24</v>
      </c>
      <c r="C218" s="128" t="s">
        <v>1727</v>
      </c>
      <c r="D218" s="16" t="s">
        <v>2001</v>
      </c>
      <c r="E218">
        <v>1978</v>
      </c>
      <c r="G218" s="16" t="s">
        <v>41</v>
      </c>
      <c r="H218" s="16"/>
      <c r="I218" s="16" t="s">
        <v>17</v>
      </c>
      <c r="J218" s="16" t="s">
        <v>439</v>
      </c>
      <c r="K218" t="s">
        <v>2002</v>
      </c>
      <c r="M218" t="s">
        <v>2003</v>
      </c>
    </row>
    <row r="219" spans="1:15" x14ac:dyDescent="0.2">
      <c r="A219" s="1">
        <f>Kjøp!A218+1</f>
        <v>179</v>
      </c>
      <c r="B219" s="16">
        <v>25</v>
      </c>
      <c r="C219" s="16" t="s">
        <v>2004</v>
      </c>
      <c r="D219" s="16" t="s">
        <v>2005</v>
      </c>
      <c r="E219">
        <v>1979</v>
      </c>
      <c r="G219" s="16" t="s">
        <v>30</v>
      </c>
      <c r="H219" s="16" t="s">
        <v>2006</v>
      </c>
      <c r="I219" s="16" t="s">
        <v>32</v>
      </c>
      <c r="J219" s="16" t="s">
        <v>18</v>
      </c>
      <c r="K219" s="16" t="s">
        <v>2007</v>
      </c>
      <c r="M219" t="s">
        <v>2008</v>
      </c>
      <c r="N219" t="s">
        <v>2009</v>
      </c>
      <c r="O219" t="s">
        <v>2010</v>
      </c>
    </row>
    <row r="220" spans="1:15" x14ac:dyDescent="0.2">
      <c r="A220" s="62">
        <f>A194+1</f>
        <v>24</v>
      </c>
      <c r="B220" s="16" t="s">
        <v>2011</v>
      </c>
      <c r="C220" s="128" t="s">
        <v>2012</v>
      </c>
      <c r="D220" s="16"/>
      <c r="E220" s="2"/>
      <c r="F220" s="120"/>
      <c r="G220" s="129"/>
      <c r="H220" s="129"/>
      <c r="I220" s="16"/>
      <c r="J220"/>
    </row>
    <row r="221" spans="1:15" x14ac:dyDescent="0.2">
      <c r="A221" s="1">
        <f>Kjøp!A219+1</f>
        <v>180</v>
      </c>
      <c r="B221" s="16">
        <v>1</v>
      </c>
      <c r="C221" s="128" t="s">
        <v>1150</v>
      </c>
      <c r="D221" s="16" t="s">
        <v>2013</v>
      </c>
      <c r="E221" s="2">
        <v>1975</v>
      </c>
      <c r="F221" s="120"/>
      <c r="G221" s="16" t="s">
        <v>2014</v>
      </c>
      <c r="H221" s="16" t="s">
        <v>2015</v>
      </c>
      <c r="I221" s="16" t="s">
        <v>64</v>
      </c>
      <c r="J221" s="16" t="s">
        <v>921</v>
      </c>
      <c r="K221" t="s">
        <v>2016</v>
      </c>
      <c r="M221" t="s">
        <v>2017</v>
      </c>
      <c r="N221" t="s">
        <v>2018</v>
      </c>
      <c r="O221" t="s">
        <v>2019</v>
      </c>
    </row>
    <row r="222" spans="1:15" x14ac:dyDescent="0.2">
      <c r="A222" s="1">
        <f>Kjøp!A221+1</f>
        <v>181</v>
      </c>
      <c r="B222" s="16">
        <v>2</v>
      </c>
      <c r="C222" s="128" t="s">
        <v>1150</v>
      </c>
      <c r="D222" s="16" t="s">
        <v>2020</v>
      </c>
      <c r="E222" s="2" t="s">
        <v>2021</v>
      </c>
      <c r="F222" s="120"/>
      <c r="G222" s="16" t="s">
        <v>724</v>
      </c>
      <c r="H222" s="16" t="s">
        <v>2022</v>
      </c>
      <c r="I222" s="16" t="s">
        <v>17</v>
      </c>
      <c r="J222" s="16" t="s">
        <v>2023</v>
      </c>
      <c r="K222" t="s">
        <v>2024</v>
      </c>
      <c r="M222" t="s">
        <v>2025</v>
      </c>
      <c r="N222" t="s">
        <v>2026</v>
      </c>
      <c r="O222" t="s">
        <v>2027</v>
      </c>
    </row>
    <row r="223" spans="1:15" x14ac:dyDescent="0.2">
      <c r="A223"/>
      <c r="B223" s="16"/>
      <c r="C223" s="16"/>
      <c r="D223" s="130" t="s">
        <v>1731</v>
      </c>
      <c r="E223" s="2"/>
      <c r="F223" s="120">
        <v>350</v>
      </c>
      <c r="G223" s="16"/>
      <c r="H223" s="68"/>
      <c r="I223" s="16"/>
      <c r="J223"/>
    </row>
    <row r="224" spans="1:15" x14ac:dyDescent="0.2">
      <c r="A224" s="62">
        <f>A220+1</f>
        <v>25</v>
      </c>
      <c r="B224" s="16" t="s">
        <v>2028</v>
      </c>
      <c r="C224" s="16" t="s">
        <v>2029</v>
      </c>
      <c r="D224" s="16"/>
      <c r="E224" s="2"/>
      <c r="F224" s="120"/>
      <c r="G224" s="16"/>
      <c r="H224" s="16"/>
      <c r="I224" s="16"/>
      <c r="J224"/>
    </row>
    <row r="225" spans="1:15" x14ac:dyDescent="0.2">
      <c r="A225" s="1">
        <f>Kjøp!A222+1</f>
        <v>182</v>
      </c>
      <c r="B225" s="16">
        <v>1</v>
      </c>
      <c r="C225" s="16" t="s">
        <v>2030</v>
      </c>
      <c r="D225" s="16" t="s">
        <v>2031</v>
      </c>
      <c r="E225" s="2">
        <v>1979</v>
      </c>
      <c r="F225" s="120"/>
      <c r="G225" s="16" t="s">
        <v>30</v>
      </c>
      <c r="H225" s="16" t="s">
        <v>2032</v>
      </c>
      <c r="I225" s="16" t="s">
        <v>32</v>
      </c>
      <c r="J225" s="16" t="s">
        <v>2033</v>
      </c>
      <c r="K225" t="s">
        <v>2034</v>
      </c>
      <c r="M225" t="s">
        <v>2035</v>
      </c>
      <c r="N225" t="s">
        <v>2036</v>
      </c>
      <c r="O225" t="s">
        <v>2037</v>
      </c>
    </row>
    <row r="226" spans="1:15" x14ac:dyDescent="0.2">
      <c r="A226" s="1">
        <f>Kjøp!A225+1</f>
        <v>183</v>
      </c>
      <c r="B226" s="16">
        <v>2</v>
      </c>
      <c r="C226" s="16" t="s">
        <v>2038</v>
      </c>
      <c r="D226" s="16" t="s">
        <v>2039</v>
      </c>
      <c r="E226" s="2">
        <v>1989</v>
      </c>
      <c r="F226" s="120"/>
      <c r="G226" s="16"/>
      <c r="H226" s="16" t="s">
        <v>2040</v>
      </c>
      <c r="I226" s="16" t="s">
        <v>2041</v>
      </c>
      <c r="J226" s="16" t="s">
        <v>18</v>
      </c>
      <c r="K226" t="s">
        <v>981</v>
      </c>
      <c r="M226" t="s">
        <v>2042</v>
      </c>
    </row>
    <row r="227" spans="1:15" x14ac:dyDescent="0.2">
      <c r="A227" s="1">
        <f>Kjøp!A226+1</f>
        <v>184</v>
      </c>
      <c r="B227" s="16">
        <v>3</v>
      </c>
      <c r="C227" s="16" t="s">
        <v>2043</v>
      </c>
      <c r="D227" s="16" t="s">
        <v>2044</v>
      </c>
      <c r="E227" s="2">
        <v>1974</v>
      </c>
      <c r="F227" s="120"/>
      <c r="G227" s="16" t="s">
        <v>133</v>
      </c>
      <c r="H227" s="16" t="s">
        <v>2045</v>
      </c>
      <c r="I227" s="16" t="s">
        <v>163</v>
      </c>
      <c r="J227" s="16" t="s">
        <v>18</v>
      </c>
      <c r="K227" t="s">
        <v>2046</v>
      </c>
      <c r="M227" t="s">
        <v>2047</v>
      </c>
      <c r="N227" t="s">
        <v>2048</v>
      </c>
      <c r="O227" t="s">
        <v>2049</v>
      </c>
    </row>
    <row r="228" spans="1:15" x14ac:dyDescent="0.2">
      <c r="A228" s="1">
        <f>Kjøp!A227+1</f>
        <v>185</v>
      </c>
      <c r="B228" s="16">
        <v>4</v>
      </c>
      <c r="C228" s="16" t="s">
        <v>1230</v>
      </c>
      <c r="D228" s="16" t="s">
        <v>2050</v>
      </c>
      <c r="E228" s="2">
        <v>1978</v>
      </c>
      <c r="F228" s="120"/>
      <c r="G228" s="16" t="s">
        <v>145</v>
      </c>
      <c r="H228" s="16" t="s">
        <v>2051</v>
      </c>
      <c r="I228" s="16" t="s">
        <v>997</v>
      </c>
      <c r="J228" s="16" t="s">
        <v>18</v>
      </c>
      <c r="K228" t="s">
        <v>2052</v>
      </c>
      <c r="M228" t="s">
        <v>2053</v>
      </c>
      <c r="N228" t="s">
        <v>2054</v>
      </c>
    </row>
    <row r="229" spans="1:15" x14ac:dyDescent="0.2">
      <c r="A229" s="1">
        <f>Kjøp!A228+1</f>
        <v>186</v>
      </c>
      <c r="B229" s="16">
        <v>5</v>
      </c>
      <c r="C229" s="16" t="s">
        <v>1230</v>
      </c>
      <c r="D229" s="16" t="s">
        <v>2055</v>
      </c>
      <c r="E229" s="2">
        <v>1973</v>
      </c>
      <c r="F229" s="120"/>
      <c r="G229" s="16" t="s">
        <v>145</v>
      </c>
      <c r="H229" s="16" t="s">
        <v>2056</v>
      </c>
      <c r="I229" s="16" t="s">
        <v>1503</v>
      </c>
      <c r="J229" s="16" t="s">
        <v>18</v>
      </c>
      <c r="K229" t="s">
        <v>2057</v>
      </c>
      <c r="M229" t="s">
        <v>2058</v>
      </c>
      <c r="N229" t="s">
        <v>2059</v>
      </c>
      <c r="O229" t="s">
        <v>2060</v>
      </c>
    </row>
    <row r="230" spans="1:15" x14ac:dyDescent="0.2">
      <c r="A230" s="1">
        <f>Kjøp!A229+1</f>
        <v>187</v>
      </c>
      <c r="B230" s="16">
        <v>6</v>
      </c>
      <c r="C230" s="16" t="s">
        <v>1230</v>
      </c>
      <c r="D230" s="16" t="s">
        <v>2061</v>
      </c>
      <c r="E230" s="2">
        <v>1974</v>
      </c>
      <c r="F230" s="120"/>
      <c r="G230" s="16" t="s">
        <v>145</v>
      </c>
      <c r="H230" s="16" t="s">
        <v>2062</v>
      </c>
      <c r="I230" s="16" t="s">
        <v>17</v>
      </c>
      <c r="J230" s="16" t="s">
        <v>921</v>
      </c>
      <c r="K230" t="s">
        <v>2063</v>
      </c>
      <c r="M230" t="s">
        <v>2064</v>
      </c>
      <c r="N230" t="s">
        <v>2065</v>
      </c>
      <c r="O230" t="s">
        <v>2066</v>
      </c>
    </row>
    <row r="231" spans="1:15" x14ac:dyDescent="0.2">
      <c r="A231" s="1">
        <f>Kjøp!A230+1</f>
        <v>188</v>
      </c>
      <c r="B231" s="16">
        <v>7</v>
      </c>
      <c r="C231" s="16" t="s">
        <v>1230</v>
      </c>
      <c r="D231" s="16" t="s">
        <v>2067</v>
      </c>
      <c r="E231" s="2">
        <v>1980</v>
      </c>
      <c r="F231" s="120"/>
      <c r="G231" s="16" t="s">
        <v>145</v>
      </c>
      <c r="H231" s="16" t="s">
        <v>2068</v>
      </c>
      <c r="I231" s="16" t="s">
        <v>64</v>
      </c>
      <c r="J231" s="16" t="s">
        <v>955</v>
      </c>
      <c r="K231" t="s">
        <v>2063</v>
      </c>
      <c r="M231" t="s">
        <v>2069</v>
      </c>
      <c r="N231" t="s">
        <v>2070</v>
      </c>
      <c r="O231" t="s">
        <v>2071</v>
      </c>
    </row>
    <row r="232" spans="1:15" x14ac:dyDescent="0.2">
      <c r="A232" s="1">
        <f>Kjøp!A231+1</f>
        <v>189</v>
      </c>
      <c r="B232" s="16">
        <v>8</v>
      </c>
      <c r="C232" s="16" t="s">
        <v>1593</v>
      </c>
      <c r="D232" s="16" t="s">
        <v>2072</v>
      </c>
      <c r="E232" s="2">
        <v>1974</v>
      </c>
      <c r="F232" s="120"/>
      <c r="G232" s="16" t="s">
        <v>41</v>
      </c>
      <c r="H232" s="73" t="s">
        <v>2073</v>
      </c>
      <c r="I232" s="16"/>
      <c r="J232" s="16" t="s">
        <v>955</v>
      </c>
      <c r="K232" t="s">
        <v>2074</v>
      </c>
      <c r="M232" t="s">
        <v>2075</v>
      </c>
    </row>
    <row r="233" spans="1:15" x14ac:dyDescent="0.2">
      <c r="A233" s="1">
        <f>Kjøp!A232+1</f>
        <v>190</v>
      </c>
      <c r="B233" s="16">
        <v>9</v>
      </c>
      <c r="C233" s="16" t="s">
        <v>1236</v>
      </c>
      <c r="D233" s="16" t="s">
        <v>2076</v>
      </c>
      <c r="E233" s="2">
        <v>1978</v>
      </c>
      <c r="F233" s="120"/>
      <c r="G233" s="16" t="s">
        <v>133</v>
      </c>
      <c r="H233" s="73" t="s">
        <v>1239</v>
      </c>
      <c r="I233" s="16" t="s">
        <v>32</v>
      </c>
      <c r="J233" s="16" t="s">
        <v>18</v>
      </c>
      <c r="K233" t="s">
        <v>2077</v>
      </c>
      <c r="M233" t="s">
        <v>2078</v>
      </c>
      <c r="N233" t="s">
        <v>2079</v>
      </c>
      <c r="O233" t="s">
        <v>2080</v>
      </c>
    </row>
    <row r="234" spans="1:15" x14ac:dyDescent="0.2">
      <c r="A234" s="1">
        <f>Kjøp!A233+1</f>
        <v>191</v>
      </c>
      <c r="B234" s="16">
        <v>10</v>
      </c>
      <c r="C234" s="16" t="s">
        <v>795</v>
      </c>
      <c r="D234" s="16" t="s">
        <v>2081</v>
      </c>
      <c r="E234" s="2">
        <v>1981</v>
      </c>
      <c r="F234" s="120"/>
      <c r="G234" s="16" t="s">
        <v>1865</v>
      </c>
      <c r="H234" s="16" t="s">
        <v>2082</v>
      </c>
      <c r="I234" s="16" t="s">
        <v>64</v>
      </c>
      <c r="J234" s="16" t="s">
        <v>1135</v>
      </c>
      <c r="K234" t="s">
        <v>2083</v>
      </c>
      <c r="M234" t="s">
        <v>2084</v>
      </c>
      <c r="N234" t="s">
        <v>2085</v>
      </c>
      <c r="O234" t="s">
        <v>2086</v>
      </c>
    </row>
    <row r="235" spans="1:15" x14ac:dyDescent="0.2">
      <c r="A235" s="1">
        <f>Kjøp!A234+1</f>
        <v>192</v>
      </c>
      <c r="B235" s="16">
        <v>11</v>
      </c>
      <c r="C235" s="16" t="s">
        <v>795</v>
      </c>
      <c r="D235" s="16" t="s">
        <v>2020</v>
      </c>
      <c r="E235" s="2">
        <v>1979</v>
      </c>
      <c r="F235" s="120"/>
      <c r="G235" s="16" t="s">
        <v>1865</v>
      </c>
      <c r="H235" s="16" t="s">
        <v>2087</v>
      </c>
      <c r="I235" s="16" t="s">
        <v>194</v>
      </c>
      <c r="J235" s="16" t="s">
        <v>955</v>
      </c>
      <c r="K235" t="s">
        <v>2088</v>
      </c>
      <c r="M235" t="s">
        <v>2089</v>
      </c>
    </row>
    <row r="236" spans="1:15" x14ac:dyDescent="0.2">
      <c r="A236" s="62">
        <f>A224+1</f>
        <v>26</v>
      </c>
      <c r="B236" s="16" t="s">
        <v>2090</v>
      </c>
      <c r="C236" s="16" t="s">
        <v>2091</v>
      </c>
      <c r="D236" s="16"/>
      <c r="E236" s="2"/>
      <c r="F236" s="120"/>
      <c r="G236" s="16"/>
      <c r="H236" s="16"/>
      <c r="I236" s="16"/>
      <c r="J236"/>
    </row>
    <row r="237" spans="1:15" x14ac:dyDescent="0.2">
      <c r="A237" s="1">
        <f>Kjøp!A235+1</f>
        <v>193</v>
      </c>
      <c r="B237" s="16">
        <v>1</v>
      </c>
      <c r="C237" s="16" t="s">
        <v>2092</v>
      </c>
      <c r="D237" s="16" t="s">
        <v>2093</v>
      </c>
      <c r="E237" s="2">
        <v>1984</v>
      </c>
      <c r="F237" s="120"/>
      <c r="G237" s="16" t="s">
        <v>2094</v>
      </c>
      <c r="H237" s="16" t="s">
        <v>2095</v>
      </c>
      <c r="I237" s="16" t="s">
        <v>64</v>
      </c>
      <c r="J237" s="16" t="s">
        <v>632</v>
      </c>
      <c r="K237" t="s">
        <v>2096</v>
      </c>
      <c r="M237" t="s">
        <v>2097</v>
      </c>
      <c r="N237" t="s">
        <v>2098</v>
      </c>
      <c r="O237" t="s">
        <v>2099</v>
      </c>
    </row>
    <row r="238" spans="1:15" x14ac:dyDescent="0.2">
      <c r="A238" s="1">
        <f>Kjøp!A237+1</f>
        <v>194</v>
      </c>
      <c r="B238" s="16">
        <v>2</v>
      </c>
      <c r="C238" s="16" t="s">
        <v>977</v>
      </c>
      <c r="D238" s="16" t="s">
        <v>978</v>
      </c>
      <c r="E238" s="2">
        <v>1980</v>
      </c>
      <c r="F238" s="120"/>
      <c r="G238" s="16" t="s">
        <v>30</v>
      </c>
      <c r="H238" s="16" t="s">
        <v>979</v>
      </c>
      <c r="I238" s="16" t="s">
        <v>32</v>
      </c>
      <c r="J238" s="16" t="s">
        <v>980</v>
      </c>
      <c r="K238" t="s">
        <v>981</v>
      </c>
      <c r="M238" t="s">
        <v>982</v>
      </c>
      <c r="N238" t="s">
        <v>982</v>
      </c>
    </row>
    <row r="239" spans="1:15" x14ac:dyDescent="0.2">
      <c r="A239" s="1">
        <f>Kjøp!A238+1</f>
        <v>195</v>
      </c>
      <c r="B239" s="16">
        <v>3</v>
      </c>
      <c r="C239" s="16" t="s">
        <v>2100</v>
      </c>
      <c r="D239" s="16" t="s">
        <v>2101</v>
      </c>
      <c r="E239" s="2">
        <v>1985</v>
      </c>
      <c r="F239" s="120"/>
      <c r="G239" s="16" t="s">
        <v>2102</v>
      </c>
      <c r="H239" s="16" t="s">
        <v>2103</v>
      </c>
      <c r="I239" s="16" t="s">
        <v>64</v>
      </c>
      <c r="J239" s="16" t="s">
        <v>921</v>
      </c>
      <c r="K239" t="s">
        <v>2104</v>
      </c>
      <c r="M239" t="s">
        <v>2105</v>
      </c>
      <c r="N239" t="s">
        <v>2106</v>
      </c>
      <c r="O239" t="s">
        <v>2107</v>
      </c>
    </row>
    <row r="240" spans="1:15" x14ac:dyDescent="0.2">
      <c r="A240" s="103" t="s">
        <v>1183</v>
      </c>
      <c r="B240" s="127" t="s">
        <v>1183</v>
      </c>
      <c r="C240" s="110" t="s">
        <v>1245</v>
      </c>
      <c r="D240" s="110" t="s">
        <v>2108</v>
      </c>
      <c r="E240" s="111">
        <v>1980</v>
      </c>
      <c r="F240" s="112"/>
      <c r="G240" s="110" t="s">
        <v>133</v>
      </c>
      <c r="H240" s="136" t="s">
        <v>2109</v>
      </c>
      <c r="I240" s="110" t="s">
        <v>32</v>
      </c>
      <c r="J240" s="110" t="s">
        <v>2110</v>
      </c>
      <c r="K240" s="111" t="s">
        <v>2111</v>
      </c>
      <c r="L240" s="111"/>
      <c r="M240" s="111" t="s">
        <v>2112</v>
      </c>
      <c r="N240" s="111" t="s">
        <v>2113</v>
      </c>
      <c r="O240" s="111" t="s">
        <v>2114</v>
      </c>
    </row>
    <row r="241" spans="1:15" x14ac:dyDescent="0.2">
      <c r="A241" s="1">
        <f>Kjøp!A239+1</f>
        <v>196</v>
      </c>
      <c r="B241" s="16">
        <v>5</v>
      </c>
      <c r="C241" s="16" t="s">
        <v>317</v>
      </c>
      <c r="D241" s="16" t="s">
        <v>2115</v>
      </c>
      <c r="E241" s="2">
        <v>1988</v>
      </c>
      <c r="F241" s="120"/>
      <c r="G241" s="16" t="s">
        <v>145</v>
      </c>
      <c r="H241" s="16" t="s">
        <v>2116</v>
      </c>
      <c r="I241" s="16" t="s">
        <v>64</v>
      </c>
      <c r="J241" s="16" t="s">
        <v>2117</v>
      </c>
      <c r="K241" t="s">
        <v>2118</v>
      </c>
      <c r="M241" t="s">
        <v>2119</v>
      </c>
      <c r="N241" t="s">
        <v>2120</v>
      </c>
      <c r="O241" t="s">
        <v>2121</v>
      </c>
    </row>
    <row r="242" spans="1:15" x14ac:dyDescent="0.2">
      <c r="A242" s="1">
        <f>Kjøp!A241+1</f>
        <v>197</v>
      </c>
      <c r="B242" s="16">
        <v>6</v>
      </c>
      <c r="C242" s="16" t="s">
        <v>2122</v>
      </c>
      <c r="D242" s="16" t="s">
        <v>2123</v>
      </c>
      <c r="E242" s="2">
        <v>1979</v>
      </c>
      <c r="F242" s="120"/>
      <c r="G242" s="16" t="s">
        <v>2124</v>
      </c>
      <c r="H242" s="16" t="s">
        <v>2125</v>
      </c>
      <c r="I242" s="16" t="s">
        <v>194</v>
      </c>
      <c r="J242" s="16" t="s">
        <v>632</v>
      </c>
      <c r="K242" t="s">
        <v>2126</v>
      </c>
      <c r="M242" t="s">
        <v>2127</v>
      </c>
      <c r="N242" t="s">
        <v>2128</v>
      </c>
      <c r="O242" t="s">
        <v>2129</v>
      </c>
    </row>
    <row r="243" spans="1:15" x14ac:dyDescent="0.2">
      <c r="A243" s="62">
        <f>A236+1</f>
        <v>27</v>
      </c>
      <c r="B243" s="16" t="s">
        <v>2011</v>
      </c>
      <c r="C243" s="128" t="s">
        <v>2130</v>
      </c>
      <c r="D243" s="16"/>
      <c r="E243" s="2"/>
      <c r="F243" s="120"/>
      <c r="G243" s="16"/>
      <c r="H243" s="16"/>
      <c r="I243" s="16"/>
      <c r="J243"/>
    </row>
    <row r="244" spans="1:15" x14ac:dyDescent="0.2">
      <c r="A244" s="1">
        <f>Kjøp!A242+1</f>
        <v>198</v>
      </c>
      <c r="B244" s="16">
        <v>1</v>
      </c>
      <c r="C244" s="16" t="s">
        <v>2131</v>
      </c>
      <c r="D244" s="16" t="s">
        <v>2132</v>
      </c>
      <c r="E244" s="2">
        <v>1971</v>
      </c>
      <c r="F244" s="120"/>
      <c r="G244" s="16" t="s">
        <v>1300</v>
      </c>
      <c r="H244" s="16" t="s">
        <v>2133</v>
      </c>
      <c r="I244" s="16" t="s">
        <v>202</v>
      </c>
      <c r="J244"/>
      <c r="M244" t="s">
        <v>2134</v>
      </c>
      <c r="N244" t="s">
        <v>2135</v>
      </c>
    </row>
    <row r="245" spans="1:15" x14ac:dyDescent="0.2">
      <c r="A245" s="1">
        <f>Kjøp!A244+1</f>
        <v>199</v>
      </c>
      <c r="B245" s="16">
        <v>2</v>
      </c>
      <c r="C245" s="16" t="s">
        <v>1245</v>
      </c>
      <c r="D245" s="16" t="s">
        <v>2136</v>
      </c>
      <c r="E245" s="2">
        <v>1983</v>
      </c>
      <c r="F245" s="120"/>
      <c r="G245" s="16" t="s">
        <v>1300</v>
      </c>
      <c r="H245" s="68" t="s">
        <v>2137</v>
      </c>
      <c r="I245" s="16" t="s">
        <v>202</v>
      </c>
      <c r="J245"/>
      <c r="M245" t="s">
        <v>2138</v>
      </c>
    </row>
    <row r="246" spans="1:15" x14ac:dyDescent="0.2">
      <c r="A246" s="103" t="s">
        <v>1183</v>
      </c>
      <c r="B246" s="127" t="s">
        <v>1183</v>
      </c>
      <c r="C246" s="110" t="s">
        <v>2139</v>
      </c>
      <c r="D246" s="110" t="s">
        <v>2140</v>
      </c>
      <c r="E246" s="111">
        <v>1989</v>
      </c>
      <c r="F246" s="112"/>
      <c r="G246" s="110" t="s">
        <v>2141</v>
      </c>
      <c r="H246" s="110" t="s">
        <v>2142</v>
      </c>
      <c r="I246" s="110" t="s">
        <v>64</v>
      </c>
      <c r="J246"/>
      <c r="M246" t="s">
        <v>2143</v>
      </c>
      <c r="N246" t="s">
        <v>2144</v>
      </c>
      <c r="O246" t="s">
        <v>2145</v>
      </c>
    </row>
    <row r="247" spans="1:15" x14ac:dyDescent="0.2">
      <c r="A247" s="1">
        <f>Kjøp!A245+1</f>
        <v>200</v>
      </c>
      <c r="B247" s="16">
        <v>4</v>
      </c>
      <c r="C247" s="16" t="s">
        <v>1150</v>
      </c>
      <c r="D247" s="16" t="s">
        <v>2146</v>
      </c>
      <c r="E247" s="2">
        <v>1969</v>
      </c>
      <c r="F247" s="120"/>
      <c r="G247" s="16" t="s">
        <v>724</v>
      </c>
      <c r="H247" s="16" t="s">
        <v>2147</v>
      </c>
      <c r="I247" s="16"/>
      <c r="J247"/>
      <c r="M247" t="s">
        <v>2148</v>
      </c>
    </row>
    <row r="248" spans="1:15" x14ac:dyDescent="0.2">
      <c r="A248" s="1">
        <f>Kjøp!A247+1</f>
        <v>201</v>
      </c>
      <c r="B248" s="16">
        <v>5</v>
      </c>
      <c r="C248" s="16" t="s">
        <v>1150</v>
      </c>
      <c r="D248" s="16" t="s">
        <v>2149</v>
      </c>
      <c r="E248" s="2">
        <v>1971</v>
      </c>
      <c r="F248" s="120"/>
      <c r="G248" s="16" t="s">
        <v>724</v>
      </c>
      <c r="H248" s="16" t="s">
        <v>2150</v>
      </c>
      <c r="I248" s="16"/>
      <c r="J248"/>
      <c r="M248" t="s">
        <v>2151</v>
      </c>
    </row>
    <row r="249" spans="1:15" x14ac:dyDescent="0.2">
      <c r="A249" s="103" t="s">
        <v>1183</v>
      </c>
      <c r="B249" s="127" t="s">
        <v>1183</v>
      </c>
      <c r="C249" s="110" t="s">
        <v>2043</v>
      </c>
      <c r="D249" s="110" t="s">
        <v>2152</v>
      </c>
      <c r="E249" s="111">
        <v>1973</v>
      </c>
      <c r="F249" s="112"/>
      <c r="G249" s="110"/>
      <c r="H249" s="110"/>
      <c r="I249" s="110" t="s">
        <v>64</v>
      </c>
      <c r="J249" s="110" t="s">
        <v>2153</v>
      </c>
      <c r="K249" s="111" t="s">
        <v>2154</v>
      </c>
      <c r="L249" s="111"/>
      <c r="M249" s="111" t="s">
        <v>2155</v>
      </c>
    </row>
    <row r="250" spans="1:15" x14ac:dyDescent="0.2">
      <c r="A250" s="1">
        <f>Kjøp!A248+1</f>
        <v>202</v>
      </c>
      <c r="B250" s="16">
        <v>7</v>
      </c>
      <c r="C250" s="16" t="s">
        <v>527</v>
      </c>
      <c r="D250" s="16" t="s">
        <v>2156</v>
      </c>
      <c r="E250" s="58" t="s">
        <v>2157</v>
      </c>
      <c r="F250" s="120"/>
      <c r="G250" s="16" t="s">
        <v>1571</v>
      </c>
      <c r="H250" s="16" t="s">
        <v>2158</v>
      </c>
      <c r="I250" s="16" t="s">
        <v>17</v>
      </c>
      <c r="J250"/>
      <c r="M250" t="s">
        <v>2159</v>
      </c>
      <c r="N250" t="s">
        <v>2160</v>
      </c>
      <c r="O250" t="s">
        <v>2161</v>
      </c>
    </row>
    <row r="251" spans="1:15" x14ac:dyDescent="0.2">
      <c r="A251" s="1">
        <f>Kjøp!A250+1</f>
        <v>203</v>
      </c>
      <c r="B251" s="16">
        <v>8</v>
      </c>
      <c r="C251" s="16" t="s">
        <v>527</v>
      </c>
      <c r="D251" s="16" t="s">
        <v>2162</v>
      </c>
      <c r="E251" s="2">
        <v>1969</v>
      </c>
      <c r="F251" s="120"/>
      <c r="G251" s="16" t="s">
        <v>1571</v>
      </c>
      <c r="H251" s="68" t="s">
        <v>2163</v>
      </c>
      <c r="I251" s="16" t="s">
        <v>32</v>
      </c>
      <c r="J251"/>
      <c r="K251" t="s">
        <v>2164</v>
      </c>
      <c r="M251" t="s">
        <v>2165</v>
      </c>
      <c r="N251" t="s">
        <v>2166</v>
      </c>
    </row>
    <row r="252" spans="1:15" x14ac:dyDescent="0.2">
      <c r="A252" s="1">
        <f>Kjøp!A251+1</f>
        <v>204</v>
      </c>
      <c r="B252" s="16">
        <v>9</v>
      </c>
      <c r="C252" s="16" t="s">
        <v>1727</v>
      </c>
      <c r="D252" s="16" t="s">
        <v>2167</v>
      </c>
      <c r="E252" s="2">
        <v>1973</v>
      </c>
      <c r="F252" s="120"/>
      <c r="G252" s="16"/>
      <c r="H252" s="68" t="s">
        <v>2168</v>
      </c>
      <c r="I252" s="16" t="s">
        <v>32</v>
      </c>
      <c r="J252"/>
      <c r="K252" t="s">
        <v>2169</v>
      </c>
      <c r="M252" t="s">
        <v>2170</v>
      </c>
    </row>
    <row r="253" spans="1:15" x14ac:dyDescent="0.2">
      <c r="A253" s="1">
        <f>Kjøp!A252+1</f>
        <v>205</v>
      </c>
      <c r="B253" s="16">
        <v>10</v>
      </c>
      <c r="C253" s="16" t="s">
        <v>1727</v>
      </c>
      <c r="D253" s="16" t="s">
        <v>2171</v>
      </c>
      <c r="E253" s="2">
        <v>1979</v>
      </c>
      <c r="F253" s="120"/>
      <c r="G253" s="16" t="s">
        <v>41</v>
      </c>
      <c r="H253" s="68" t="s">
        <v>2172</v>
      </c>
      <c r="I253" s="16" t="s">
        <v>17</v>
      </c>
      <c r="J253"/>
      <c r="K253" t="s">
        <v>2173</v>
      </c>
      <c r="M253" t="s">
        <v>2174</v>
      </c>
    </row>
    <row r="254" spans="1:15" x14ac:dyDescent="0.2">
      <c r="A254"/>
      <c r="B254" s="16"/>
      <c r="C254" s="16"/>
      <c r="D254" s="130" t="s">
        <v>1731</v>
      </c>
      <c r="E254" s="2"/>
      <c r="F254" s="120">
        <v>750</v>
      </c>
      <c r="G254" s="16"/>
      <c r="H254" s="68"/>
      <c r="I254" s="16"/>
      <c r="J254"/>
    </row>
    <row r="255" spans="1:15" x14ac:dyDescent="0.2">
      <c r="A255" s="62">
        <f>A243+1</f>
        <v>28</v>
      </c>
      <c r="B255" s="16" t="s">
        <v>2175</v>
      </c>
      <c r="C255" s="121" t="s">
        <v>2176</v>
      </c>
      <c r="D255" s="16"/>
      <c r="G255"/>
      <c r="H255"/>
      <c r="I255"/>
      <c r="J255"/>
    </row>
    <row r="256" spans="1:15" x14ac:dyDescent="0.2">
      <c r="A256" s="1">
        <f>Kjøp!A253+1</f>
        <v>206</v>
      </c>
      <c r="B256" s="16">
        <v>1</v>
      </c>
      <c r="C256" s="16" t="s">
        <v>2177</v>
      </c>
      <c r="D256" s="16" t="s">
        <v>2178</v>
      </c>
      <c r="E256">
        <v>1979</v>
      </c>
      <c r="G256" s="16" t="s">
        <v>1571</v>
      </c>
      <c r="H256" s="16" t="s">
        <v>2179</v>
      </c>
      <c r="I256" s="16" t="s">
        <v>2180</v>
      </c>
      <c r="J256" s="16" t="s">
        <v>2181</v>
      </c>
      <c r="K256" t="s">
        <v>2182</v>
      </c>
      <c r="M256" t="s">
        <v>2183</v>
      </c>
      <c r="N256" t="s">
        <v>2184</v>
      </c>
      <c r="O256" t="s">
        <v>2185</v>
      </c>
    </row>
    <row r="257" spans="1:15" x14ac:dyDescent="0.2">
      <c r="A257" s="1">
        <f>Kjøp!A256+1</f>
        <v>207</v>
      </c>
      <c r="B257" s="16">
        <v>2</v>
      </c>
      <c r="C257" s="16" t="s">
        <v>1947</v>
      </c>
      <c r="D257" s="16" t="s">
        <v>2186</v>
      </c>
      <c r="E257">
        <v>1979</v>
      </c>
      <c r="G257" s="16" t="s">
        <v>30</v>
      </c>
      <c r="H257" s="16" t="s">
        <v>2187</v>
      </c>
      <c r="I257" s="16" t="s">
        <v>32</v>
      </c>
      <c r="J257" s="16" t="s">
        <v>2188</v>
      </c>
      <c r="K257" t="s">
        <v>2189</v>
      </c>
      <c r="M257" t="s">
        <v>2190</v>
      </c>
      <c r="N257" t="s">
        <v>2191</v>
      </c>
      <c r="O257" t="s">
        <v>2192</v>
      </c>
    </row>
    <row r="258" spans="1:15" x14ac:dyDescent="0.2">
      <c r="A258" s="1">
        <f>Kjøp!A257+1</f>
        <v>208</v>
      </c>
      <c r="B258" s="16">
        <v>3</v>
      </c>
      <c r="C258" s="16" t="s">
        <v>1245</v>
      </c>
      <c r="D258" s="16" t="s">
        <v>2193</v>
      </c>
      <c r="E258" s="58" t="s">
        <v>2194</v>
      </c>
      <c r="G258" s="16" t="s">
        <v>2195</v>
      </c>
      <c r="H258" s="16" t="s">
        <v>2196</v>
      </c>
      <c r="I258" s="16" t="s">
        <v>518</v>
      </c>
      <c r="J258" s="16" t="s">
        <v>439</v>
      </c>
      <c r="M258" t="s">
        <v>2197</v>
      </c>
      <c r="N258" t="s">
        <v>2198</v>
      </c>
      <c r="O258" t="s">
        <v>2199</v>
      </c>
    </row>
    <row r="259" spans="1:15" x14ac:dyDescent="0.2">
      <c r="A259" s="1">
        <f>Kjøp!A258+1</f>
        <v>209</v>
      </c>
      <c r="B259" s="16">
        <v>4</v>
      </c>
      <c r="C259" s="16" t="s">
        <v>1947</v>
      </c>
      <c r="D259" s="16" t="s">
        <v>2200</v>
      </c>
      <c r="E259" s="58">
        <v>1979</v>
      </c>
      <c r="G259"/>
      <c r="H259"/>
      <c r="I259"/>
      <c r="J259"/>
      <c r="M259" t="s">
        <v>2201</v>
      </c>
    </row>
    <row r="260" spans="1:15" x14ac:dyDescent="0.2">
      <c r="A260" s="103" t="s">
        <v>1183</v>
      </c>
      <c r="B260" s="127" t="s">
        <v>1183</v>
      </c>
      <c r="C260" s="110" t="s">
        <v>1196</v>
      </c>
      <c r="D260" s="110" t="s">
        <v>2202</v>
      </c>
      <c r="E260" s="123">
        <v>1980</v>
      </c>
      <c r="F260" s="112"/>
      <c r="G260" s="110" t="s">
        <v>30</v>
      </c>
      <c r="H260" s="110" t="s">
        <v>2203</v>
      </c>
      <c r="I260" s="110" t="s">
        <v>32</v>
      </c>
      <c r="J260" s="110" t="s">
        <v>2204</v>
      </c>
      <c r="K260" s="111"/>
      <c r="L260" s="111"/>
      <c r="M260" s="111" t="s">
        <v>1201</v>
      </c>
      <c r="N260" s="111" t="s">
        <v>2205</v>
      </c>
    </row>
    <row r="261" spans="1:15" x14ac:dyDescent="0.2">
      <c r="A261" s="103" t="s">
        <v>1183</v>
      </c>
      <c r="B261" s="127" t="s">
        <v>1183</v>
      </c>
      <c r="C261" s="110" t="s">
        <v>1196</v>
      </c>
      <c r="D261" s="110" t="s">
        <v>2206</v>
      </c>
      <c r="E261" s="123">
        <v>1982</v>
      </c>
      <c r="F261" s="112"/>
      <c r="G261" s="137"/>
      <c r="H261" s="110"/>
      <c r="I261" s="110"/>
      <c r="J261" s="110"/>
      <c r="K261" s="111"/>
      <c r="L261" s="111"/>
      <c r="M261" s="111" t="s">
        <v>2207</v>
      </c>
      <c r="N261" s="111"/>
    </row>
    <row r="262" spans="1:15" x14ac:dyDescent="0.2">
      <c r="A262" s="62">
        <f>A255+1</f>
        <v>29</v>
      </c>
      <c r="B262" s="16" t="s">
        <v>2011</v>
      </c>
      <c r="C262" s="128" t="s">
        <v>2208</v>
      </c>
      <c r="D262" s="16"/>
      <c r="G262"/>
      <c r="H262"/>
      <c r="I262" s="16" t="s">
        <v>17</v>
      </c>
      <c r="J262"/>
    </row>
    <row r="263" spans="1:15" x14ac:dyDescent="0.2">
      <c r="A263" s="1">
        <f>Kjøp!A259+1</f>
        <v>210</v>
      </c>
      <c r="B263" s="16">
        <v>1</v>
      </c>
      <c r="C263" s="16" t="s">
        <v>2131</v>
      </c>
      <c r="D263" s="16" t="s">
        <v>2209</v>
      </c>
      <c r="E263">
        <v>1972</v>
      </c>
      <c r="G263" s="16" t="s">
        <v>184</v>
      </c>
      <c r="H263" s="23" t="s">
        <v>2210</v>
      </c>
      <c r="I263"/>
      <c r="J263"/>
      <c r="M263" t="s">
        <v>2211</v>
      </c>
    </row>
    <row r="264" spans="1:15" x14ac:dyDescent="0.2">
      <c r="A264" s="1">
        <f>Kjøp!A263+1</f>
        <v>211</v>
      </c>
      <c r="B264" s="16">
        <v>2</v>
      </c>
      <c r="C264" s="16" t="s">
        <v>2122</v>
      </c>
      <c r="D264" s="16" t="s">
        <v>2212</v>
      </c>
      <c r="E264">
        <v>1978</v>
      </c>
      <c r="G264"/>
      <c r="H264" s="23">
        <v>6685043</v>
      </c>
      <c r="I264"/>
      <c r="J264"/>
      <c r="M264" t="s">
        <v>2213</v>
      </c>
    </row>
    <row r="265" spans="1:15" x14ac:dyDescent="0.2">
      <c r="A265" s="1">
        <f>Kjøp!A264+1</f>
        <v>212</v>
      </c>
      <c r="B265" s="16">
        <v>3</v>
      </c>
      <c r="C265" s="16" t="s">
        <v>1331</v>
      </c>
      <c r="D265" s="16" t="s">
        <v>2214</v>
      </c>
      <c r="E265">
        <v>1976</v>
      </c>
      <c r="G265" s="16" t="s">
        <v>41</v>
      </c>
      <c r="H265" s="23" t="s">
        <v>2215</v>
      </c>
      <c r="I265"/>
      <c r="J265"/>
      <c r="M265" t="s">
        <v>2216</v>
      </c>
      <c r="N265" t="s">
        <v>2217</v>
      </c>
      <c r="O265" t="s">
        <v>2218</v>
      </c>
    </row>
    <row r="266" spans="1:15" x14ac:dyDescent="0.2">
      <c r="A266" s="1">
        <f>Kjøp!A265+1</f>
        <v>213</v>
      </c>
      <c r="B266" s="16">
        <v>4</v>
      </c>
      <c r="C266" s="16" t="s">
        <v>2219</v>
      </c>
      <c r="D266" s="16" t="s">
        <v>2220</v>
      </c>
      <c r="E266">
        <v>1974</v>
      </c>
      <c r="G266" s="16" t="s">
        <v>2221</v>
      </c>
      <c r="H266" s="23" t="s">
        <v>2222</v>
      </c>
      <c r="I266"/>
      <c r="J266"/>
      <c r="M266" t="s">
        <v>2223</v>
      </c>
      <c r="N266" t="s">
        <v>2224</v>
      </c>
      <c r="O266" t="s">
        <v>2225</v>
      </c>
    </row>
    <row r="267" spans="1:15" x14ac:dyDescent="0.2">
      <c r="A267" s="1">
        <f>Kjøp!A266+1</f>
        <v>214</v>
      </c>
      <c r="B267" s="16">
        <v>5</v>
      </c>
      <c r="C267" s="16" t="s">
        <v>1727</v>
      </c>
      <c r="D267" s="16" t="s">
        <v>2226</v>
      </c>
      <c r="E267" s="58" t="s">
        <v>2227</v>
      </c>
      <c r="G267"/>
      <c r="H267" s="23" t="s">
        <v>2228</v>
      </c>
      <c r="I267"/>
      <c r="J267"/>
      <c r="M267" t="s">
        <v>2229</v>
      </c>
      <c r="N267" t="s">
        <v>2230</v>
      </c>
      <c r="O267" t="s">
        <v>2231</v>
      </c>
    </row>
    <row r="268" spans="1:15" x14ac:dyDescent="0.2">
      <c r="A268" s="1">
        <f>Kjøp!A267+1</f>
        <v>215</v>
      </c>
      <c r="B268" s="16">
        <v>6</v>
      </c>
      <c r="C268" s="16" t="s">
        <v>1727</v>
      </c>
      <c r="D268" s="16" t="s">
        <v>2001</v>
      </c>
      <c r="E268">
        <v>1978</v>
      </c>
      <c r="G268" s="16" t="s">
        <v>41</v>
      </c>
      <c r="H268" s="23">
        <v>2417325</v>
      </c>
      <c r="I268"/>
      <c r="J268"/>
      <c r="M268" t="s">
        <v>2003</v>
      </c>
      <c r="N268" t="s">
        <v>2232</v>
      </c>
      <c r="O268" t="s">
        <v>2233</v>
      </c>
    </row>
    <row r="269" spans="1:15" x14ac:dyDescent="0.2">
      <c r="A269" s="1">
        <f>Kjøp!A268+1</f>
        <v>216</v>
      </c>
      <c r="B269" s="16">
        <v>7</v>
      </c>
      <c r="C269" s="16" t="s">
        <v>1727</v>
      </c>
      <c r="D269" s="16" t="s">
        <v>2234</v>
      </c>
      <c r="E269">
        <v>1982</v>
      </c>
      <c r="G269" s="16" t="s">
        <v>41</v>
      </c>
      <c r="H269" s="23">
        <v>2311180</v>
      </c>
      <c r="I269" s="16" t="s">
        <v>2235</v>
      </c>
      <c r="J269"/>
      <c r="M269" t="s">
        <v>2236</v>
      </c>
      <c r="N269" t="s">
        <v>2237</v>
      </c>
      <c r="O269" t="s">
        <v>2238</v>
      </c>
    </row>
    <row r="270" spans="1:15" x14ac:dyDescent="0.2">
      <c r="A270" s="1">
        <f>Kjøp!A269+1</f>
        <v>217</v>
      </c>
      <c r="B270" s="16">
        <v>8</v>
      </c>
      <c r="C270" s="16" t="s">
        <v>1727</v>
      </c>
      <c r="D270" s="16" t="s">
        <v>2239</v>
      </c>
      <c r="E270">
        <v>1971</v>
      </c>
      <c r="G270" s="16" t="s">
        <v>41</v>
      </c>
      <c r="H270" s="23">
        <v>2383082</v>
      </c>
      <c r="I270"/>
      <c r="J270"/>
      <c r="K270" t="s">
        <v>2240</v>
      </c>
      <c r="M270" t="s">
        <v>2241</v>
      </c>
      <c r="N270" t="s">
        <v>2242</v>
      </c>
      <c r="O270" t="s">
        <v>2243</v>
      </c>
    </row>
    <row r="271" spans="1:15" x14ac:dyDescent="0.2">
      <c r="A271" s="1">
        <f>Kjøp!A270+1</f>
        <v>218</v>
      </c>
      <c r="B271" s="16">
        <v>9</v>
      </c>
      <c r="C271" s="16" t="s">
        <v>1727</v>
      </c>
      <c r="D271" s="16" t="s">
        <v>2244</v>
      </c>
      <c r="E271">
        <v>1965</v>
      </c>
      <c r="G271" s="16" t="s">
        <v>41</v>
      </c>
      <c r="H271" s="23">
        <v>2478144</v>
      </c>
      <c r="I271"/>
      <c r="J271"/>
      <c r="M271" t="s">
        <v>2245</v>
      </c>
      <c r="N271" t="s">
        <v>2246</v>
      </c>
      <c r="O271" t="s">
        <v>2247</v>
      </c>
    </row>
    <row r="272" spans="1:15" x14ac:dyDescent="0.2">
      <c r="A272" s="1">
        <f>Kjøp!A271+1</f>
        <v>219</v>
      </c>
      <c r="B272" s="16">
        <v>10</v>
      </c>
      <c r="C272" s="16" t="s">
        <v>1727</v>
      </c>
      <c r="D272" s="16" t="s">
        <v>2248</v>
      </c>
      <c r="E272">
        <v>1974</v>
      </c>
      <c r="G272"/>
      <c r="H272" s="23">
        <v>2406116</v>
      </c>
      <c r="I272"/>
      <c r="J272"/>
      <c r="K272" t="s">
        <v>2240</v>
      </c>
      <c r="M272" t="s">
        <v>2249</v>
      </c>
    </row>
    <row r="273" spans="1:15" x14ac:dyDescent="0.2">
      <c r="A273" s="1">
        <f>Kjøp!A272+1</f>
        <v>220</v>
      </c>
      <c r="B273" s="16">
        <v>11</v>
      </c>
      <c r="C273" s="16" t="s">
        <v>1727</v>
      </c>
      <c r="D273" s="16" t="s">
        <v>2250</v>
      </c>
      <c r="E273">
        <v>1970</v>
      </c>
      <c r="G273" s="16" t="s">
        <v>2251</v>
      </c>
      <c r="H273" s="23">
        <v>2674006</v>
      </c>
      <c r="I273" s="16" t="s">
        <v>2235</v>
      </c>
      <c r="J273"/>
      <c r="M273" t="s">
        <v>2252</v>
      </c>
      <c r="N273" t="s">
        <v>2253</v>
      </c>
      <c r="O273" t="s">
        <v>2254</v>
      </c>
    </row>
    <row r="274" spans="1:15" x14ac:dyDescent="0.2">
      <c r="A274" s="1">
        <f>Kjøp!A273+1</f>
        <v>221</v>
      </c>
      <c r="B274" s="16">
        <v>12</v>
      </c>
      <c r="C274" s="16" t="s">
        <v>464</v>
      </c>
      <c r="D274" s="16" t="s">
        <v>2255</v>
      </c>
      <c r="E274">
        <v>1977</v>
      </c>
      <c r="G274" s="16" t="s">
        <v>277</v>
      </c>
      <c r="H274" s="23" t="s">
        <v>2256</v>
      </c>
      <c r="I274" s="16" t="s">
        <v>17</v>
      </c>
      <c r="J274" s="16" t="s">
        <v>2240</v>
      </c>
      <c r="K274" t="s">
        <v>2240</v>
      </c>
      <c r="M274" t="s">
        <v>2257</v>
      </c>
      <c r="N274" t="s">
        <v>2258</v>
      </c>
      <c r="O274" t="s">
        <v>2259</v>
      </c>
    </row>
    <row r="275" spans="1:15" x14ac:dyDescent="0.2">
      <c r="A275" s="1">
        <f>Kjøp!A274+1</f>
        <v>222</v>
      </c>
      <c r="B275" s="16">
        <v>13</v>
      </c>
      <c r="C275" s="16" t="s">
        <v>464</v>
      </c>
      <c r="D275" s="16" t="s">
        <v>2260</v>
      </c>
      <c r="E275">
        <v>1963</v>
      </c>
      <c r="G275" s="16" t="s">
        <v>277</v>
      </c>
      <c r="H275" s="23">
        <v>3045</v>
      </c>
      <c r="I275"/>
      <c r="J275"/>
      <c r="K275" t="s">
        <v>2261</v>
      </c>
      <c r="M275" t="s">
        <v>2262</v>
      </c>
    </row>
    <row r="276" spans="1:15" x14ac:dyDescent="0.2">
      <c r="A276" s="1">
        <f>Kjøp!A275+1</f>
        <v>223</v>
      </c>
      <c r="B276" s="16">
        <v>14</v>
      </c>
      <c r="C276" s="16" t="s">
        <v>2263</v>
      </c>
      <c r="D276" s="16" t="s">
        <v>2264</v>
      </c>
      <c r="E276">
        <v>1982</v>
      </c>
      <c r="G276"/>
      <c r="H276"/>
      <c r="I276"/>
      <c r="J276"/>
      <c r="M276" t="s">
        <v>2265</v>
      </c>
    </row>
    <row r="277" spans="1:15" x14ac:dyDescent="0.2">
      <c r="A277" s="1">
        <f>Kjøp!A276+1</f>
        <v>224</v>
      </c>
      <c r="B277" s="16">
        <v>15</v>
      </c>
      <c r="C277" s="16" t="s">
        <v>1727</v>
      </c>
      <c r="D277" s="16" t="s">
        <v>2266</v>
      </c>
      <c r="E277">
        <v>1979</v>
      </c>
      <c r="G277"/>
      <c r="H277" s="68" t="s">
        <v>2267</v>
      </c>
      <c r="I277"/>
      <c r="J277"/>
      <c r="M277" t="s">
        <v>2268</v>
      </c>
      <c r="N277" t="s">
        <v>2268</v>
      </c>
      <c r="O277" t="s">
        <v>2269</v>
      </c>
    </row>
    <row r="278" spans="1:15" x14ac:dyDescent="0.2">
      <c r="A278" s="1">
        <f>Kjøp!A277+1</f>
        <v>225</v>
      </c>
      <c r="B278" s="16">
        <v>16</v>
      </c>
      <c r="C278" s="16" t="s">
        <v>1727</v>
      </c>
      <c r="D278" s="16" t="s">
        <v>2270</v>
      </c>
      <c r="E278">
        <v>1975</v>
      </c>
      <c r="G278"/>
      <c r="H278" s="68" t="s">
        <v>2271</v>
      </c>
      <c r="I278"/>
      <c r="J278"/>
      <c r="M278" t="s">
        <v>2272</v>
      </c>
      <c r="N278" t="s">
        <v>2273</v>
      </c>
      <c r="O278" t="s">
        <v>2274</v>
      </c>
    </row>
    <row r="279" spans="1:15" x14ac:dyDescent="0.2">
      <c r="A279"/>
      <c r="B279"/>
      <c r="C279" s="104" t="s">
        <v>2275</v>
      </c>
      <c r="D279" s="16" t="s">
        <v>2276</v>
      </c>
      <c r="E279">
        <v>2002</v>
      </c>
      <c r="G279"/>
      <c r="H279" s="138"/>
      <c r="I279"/>
      <c r="J279"/>
      <c r="M279" t="s">
        <v>2277</v>
      </c>
    </row>
    <row r="280" spans="1:15" x14ac:dyDescent="0.2">
      <c r="A280" s="1">
        <f>Kjøp!A278+1</f>
        <v>226</v>
      </c>
      <c r="B280" s="16">
        <v>17</v>
      </c>
      <c r="C280" s="16" t="s">
        <v>1727</v>
      </c>
      <c r="D280" s="16" t="s">
        <v>2278</v>
      </c>
      <c r="E280">
        <v>1983</v>
      </c>
      <c r="G280" s="16" t="s">
        <v>2251</v>
      </c>
      <c r="H280" s="68" t="s">
        <v>2279</v>
      </c>
      <c r="I280" s="16" t="s">
        <v>64</v>
      </c>
      <c r="J280"/>
      <c r="M280" t="s">
        <v>2280</v>
      </c>
      <c r="N280" t="s">
        <v>2281</v>
      </c>
      <c r="O280" t="s">
        <v>2282</v>
      </c>
    </row>
    <row r="281" spans="1:15" x14ac:dyDescent="0.2">
      <c r="A281"/>
      <c r="B281" s="16"/>
      <c r="C281" s="16"/>
      <c r="D281" s="130" t="s">
        <v>1731</v>
      </c>
      <c r="E281" s="2"/>
      <c r="F281" s="120">
        <v>1000</v>
      </c>
      <c r="G281" s="16"/>
      <c r="H281" s="68"/>
      <c r="I281" s="16"/>
      <c r="J281"/>
    </row>
    <row r="282" spans="1:15" x14ac:dyDescent="0.2">
      <c r="A282" s="62">
        <f>A262+1</f>
        <v>30</v>
      </c>
      <c r="B282" s="16" t="s">
        <v>2283</v>
      </c>
      <c r="C282" s="121" t="s">
        <v>2284</v>
      </c>
      <c r="D282"/>
      <c r="G282"/>
      <c r="H282"/>
      <c r="I282"/>
      <c r="J282"/>
    </row>
    <row r="283" spans="1:15" x14ac:dyDescent="0.2">
      <c r="A283" s="1">
        <f>Kjøp!A280+1</f>
        <v>227</v>
      </c>
      <c r="B283" s="16">
        <v>1</v>
      </c>
      <c r="C283" s="16" t="s">
        <v>2285</v>
      </c>
      <c r="D283" s="16" t="s">
        <v>2286</v>
      </c>
      <c r="F283" s="61">
        <v>35</v>
      </c>
      <c r="G283"/>
      <c r="H283"/>
      <c r="I283" s="16" t="s">
        <v>64</v>
      </c>
      <c r="J283" s="16" t="s">
        <v>1302</v>
      </c>
      <c r="K283" t="s">
        <v>1934</v>
      </c>
    </row>
    <row r="284" spans="1:15" x14ac:dyDescent="0.2">
      <c r="A284" s="1">
        <f>Kjøp!A283+1</f>
        <v>228</v>
      </c>
      <c r="B284" s="132">
        <v>2</v>
      </c>
      <c r="C284" s="16" t="s">
        <v>1842</v>
      </c>
      <c r="D284" s="16" t="s">
        <v>2287</v>
      </c>
      <c r="E284">
        <v>1976</v>
      </c>
      <c r="G284"/>
      <c r="H284"/>
      <c r="I284"/>
      <c r="J284" s="16" t="s">
        <v>958</v>
      </c>
      <c r="M284" t="s">
        <v>2288</v>
      </c>
    </row>
    <row r="285" spans="1:15" x14ac:dyDescent="0.2">
      <c r="A285" s="1">
        <f>Kjøp!A284+1</f>
        <v>229</v>
      </c>
      <c r="B285" s="132">
        <v>3</v>
      </c>
      <c r="C285" s="16" t="s">
        <v>1842</v>
      </c>
      <c r="D285" s="16" t="s">
        <v>2289</v>
      </c>
      <c r="E285">
        <v>1979</v>
      </c>
      <c r="G285"/>
      <c r="H285"/>
      <c r="I285"/>
      <c r="J285" s="16" t="s">
        <v>18</v>
      </c>
      <c r="K285" t="s">
        <v>2290</v>
      </c>
      <c r="M285" t="s">
        <v>2291</v>
      </c>
    </row>
    <row r="286" spans="1:15" x14ac:dyDescent="0.2">
      <c r="A286" s="1">
        <f>Kjøp!A285+1</f>
        <v>230</v>
      </c>
      <c r="B286" s="132">
        <v>4</v>
      </c>
      <c r="C286" s="16" t="s">
        <v>1842</v>
      </c>
      <c r="D286" s="16" t="s">
        <v>2292</v>
      </c>
      <c r="E286">
        <v>1980</v>
      </c>
      <c r="G286"/>
      <c r="H286"/>
      <c r="I286"/>
      <c r="J286" s="16" t="s">
        <v>980</v>
      </c>
      <c r="M286" t="s">
        <v>2293</v>
      </c>
    </row>
    <row r="287" spans="1:15" x14ac:dyDescent="0.2">
      <c r="A287" s="1">
        <f>Kjøp!A286+1</f>
        <v>231</v>
      </c>
      <c r="B287" s="132">
        <v>5</v>
      </c>
      <c r="C287" s="16" t="s">
        <v>2294</v>
      </c>
      <c r="D287" s="16" t="s">
        <v>2295</v>
      </c>
      <c r="F287" s="61">
        <v>35</v>
      </c>
      <c r="G287"/>
      <c r="H287"/>
      <c r="I287" s="16" t="s">
        <v>32</v>
      </c>
      <c r="J287" s="16" t="s">
        <v>2188</v>
      </c>
      <c r="K287" t="s">
        <v>2296</v>
      </c>
    </row>
    <row r="288" spans="1:15" x14ac:dyDescent="0.2">
      <c r="A288" s="1">
        <f>Kjøp!A287+1</f>
        <v>232</v>
      </c>
      <c r="B288" s="132">
        <v>6</v>
      </c>
      <c r="C288" s="16" t="s">
        <v>2297</v>
      </c>
      <c r="D288" s="16" t="s">
        <v>2298</v>
      </c>
      <c r="E288">
        <v>1983</v>
      </c>
      <c r="F288" s="61">
        <v>30</v>
      </c>
      <c r="G288" s="16" t="s">
        <v>1755</v>
      </c>
      <c r="H288" s="16" t="s">
        <v>2299</v>
      </c>
      <c r="I288" s="16" t="s">
        <v>64</v>
      </c>
      <c r="J288" s="16" t="s">
        <v>955</v>
      </c>
      <c r="M288" t="s">
        <v>2300</v>
      </c>
      <c r="N288" t="s">
        <v>2301</v>
      </c>
      <c r="O288" t="s">
        <v>2302</v>
      </c>
    </row>
    <row r="289" spans="1:15" x14ac:dyDescent="0.2">
      <c r="A289" s="1">
        <f>Kjøp!A288+1</f>
        <v>233</v>
      </c>
      <c r="B289" s="132">
        <v>7</v>
      </c>
      <c r="C289" s="16" t="s">
        <v>2303</v>
      </c>
      <c r="D289" s="16" t="s">
        <v>2304</v>
      </c>
      <c r="E289">
        <v>1974</v>
      </c>
      <c r="F289" s="61">
        <v>35</v>
      </c>
      <c r="G289" s="16" t="s">
        <v>2221</v>
      </c>
      <c r="H289" s="16" t="s">
        <v>2305</v>
      </c>
      <c r="I289" s="16" t="s">
        <v>17</v>
      </c>
      <c r="J289" s="16" t="s">
        <v>1302</v>
      </c>
      <c r="K289" t="s">
        <v>2306</v>
      </c>
    </row>
    <row r="290" spans="1:15" x14ac:dyDescent="0.2">
      <c r="A290" s="1">
        <f>Kjøp!A289+1</f>
        <v>234</v>
      </c>
      <c r="B290" s="132">
        <v>8</v>
      </c>
      <c r="C290" s="16" t="s">
        <v>39</v>
      </c>
      <c r="D290" s="16" t="s">
        <v>2307</v>
      </c>
      <c r="E290">
        <v>1974</v>
      </c>
      <c r="F290" s="61">
        <v>30</v>
      </c>
      <c r="G290"/>
      <c r="H290" s="23"/>
      <c r="I290"/>
      <c r="J290"/>
    </row>
    <row r="291" spans="1:15" x14ac:dyDescent="0.2">
      <c r="A291" s="1">
        <f>Kjøp!A290+1</f>
        <v>235</v>
      </c>
      <c r="B291" s="132">
        <v>9</v>
      </c>
      <c r="C291" s="16" t="s">
        <v>39</v>
      </c>
      <c r="D291" s="16" t="s">
        <v>2308</v>
      </c>
      <c r="E291">
        <v>1975</v>
      </c>
      <c r="G291" s="16" t="s">
        <v>41</v>
      </c>
      <c r="H291"/>
      <c r="I291" s="16" t="s">
        <v>64</v>
      </c>
      <c r="J291"/>
    </row>
    <row r="292" spans="1:15" x14ac:dyDescent="0.2">
      <c r="A292" s="1">
        <f>Kjøp!A291+1</f>
        <v>236</v>
      </c>
      <c r="B292" s="132">
        <v>10</v>
      </c>
      <c r="C292" s="16" t="s">
        <v>39</v>
      </c>
      <c r="D292" s="16" t="s">
        <v>1869</v>
      </c>
      <c r="E292">
        <v>1977</v>
      </c>
      <c r="G292"/>
      <c r="H292"/>
      <c r="I292" s="16" t="s">
        <v>64</v>
      </c>
      <c r="J292"/>
    </row>
    <row r="293" spans="1:15" x14ac:dyDescent="0.2">
      <c r="A293" s="1">
        <f>Kjøp!A292+1</f>
        <v>237</v>
      </c>
      <c r="B293" s="132">
        <v>11</v>
      </c>
      <c r="C293" s="16" t="s">
        <v>39</v>
      </c>
      <c r="D293" s="16" t="s">
        <v>2309</v>
      </c>
      <c r="E293">
        <v>1978</v>
      </c>
      <c r="F293" s="61">
        <v>35</v>
      </c>
      <c r="G293"/>
      <c r="H293"/>
      <c r="I293"/>
      <c r="J293"/>
    </row>
    <row r="294" spans="1:15" x14ac:dyDescent="0.2">
      <c r="A294" s="1">
        <f>Kjøp!A293+1</f>
        <v>238</v>
      </c>
      <c r="B294" s="132">
        <v>12</v>
      </c>
      <c r="C294" s="16" t="s">
        <v>39</v>
      </c>
      <c r="D294" s="16" t="s">
        <v>2310</v>
      </c>
      <c r="E294">
        <v>1979</v>
      </c>
      <c r="G294"/>
      <c r="H294"/>
      <c r="I294" s="16" t="s">
        <v>64</v>
      </c>
      <c r="J294"/>
      <c r="M294" t="s">
        <v>2311</v>
      </c>
    </row>
    <row r="295" spans="1:15" x14ac:dyDescent="0.2">
      <c r="A295" s="1">
        <f>Kjøp!A294+1</f>
        <v>239</v>
      </c>
      <c r="B295" s="132">
        <v>13</v>
      </c>
      <c r="C295" s="16" t="s">
        <v>39</v>
      </c>
      <c r="D295" s="16" t="s">
        <v>40</v>
      </c>
      <c r="E295">
        <v>1981</v>
      </c>
      <c r="G295" s="16" t="s">
        <v>41</v>
      </c>
      <c r="H295" s="16" t="s">
        <v>42</v>
      </c>
      <c r="I295" s="15" t="s">
        <v>43</v>
      </c>
      <c r="J295" s="16" t="s">
        <v>955</v>
      </c>
      <c r="K295" t="s">
        <v>2312</v>
      </c>
    </row>
    <row r="296" spans="1:15" x14ac:dyDescent="0.2">
      <c r="A296" s="1">
        <f>Kjøp!A295+1</f>
        <v>240</v>
      </c>
      <c r="B296" s="16">
        <v>14</v>
      </c>
      <c r="C296" s="16" t="s">
        <v>1245</v>
      </c>
      <c r="D296" s="16" t="s">
        <v>2108</v>
      </c>
      <c r="E296">
        <v>1980</v>
      </c>
      <c r="F296" s="61">
        <v>35</v>
      </c>
      <c r="G296" s="16" t="s">
        <v>133</v>
      </c>
      <c r="H296" s="68" t="s">
        <v>2109</v>
      </c>
      <c r="I296" s="16" t="s">
        <v>32</v>
      </c>
      <c r="J296" s="16" t="s">
        <v>2313</v>
      </c>
      <c r="M296" t="s">
        <v>2112</v>
      </c>
      <c r="N296" t="s">
        <v>2314</v>
      </c>
      <c r="O296" t="s">
        <v>2315</v>
      </c>
    </row>
    <row r="297" spans="1:15" x14ac:dyDescent="0.2">
      <c r="A297" s="1">
        <f>Kjøp!A296+1</f>
        <v>241</v>
      </c>
      <c r="B297" s="16">
        <v>15</v>
      </c>
      <c r="C297" s="16" t="s">
        <v>1245</v>
      </c>
      <c r="D297" s="106">
        <v>13</v>
      </c>
      <c r="E297">
        <v>2013</v>
      </c>
      <c r="G297"/>
      <c r="H297"/>
      <c r="I297"/>
      <c r="J297" s="16" t="s">
        <v>18</v>
      </c>
    </row>
    <row r="298" spans="1:15" x14ac:dyDescent="0.2">
      <c r="A298" s="1">
        <f>Kjøp!A297+1</f>
        <v>242</v>
      </c>
      <c r="B298" s="132">
        <v>16</v>
      </c>
      <c r="C298" s="16" t="s">
        <v>66</v>
      </c>
      <c r="D298" s="16" t="s">
        <v>2316</v>
      </c>
      <c r="E298">
        <v>1970</v>
      </c>
      <c r="F298" s="61">
        <v>50</v>
      </c>
      <c r="G298" s="16" t="s">
        <v>30</v>
      </c>
      <c r="H298"/>
      <c r="I298" s="16" t="s">
        <v>32</v>
      </c>
      <c r="J298" s="16" t="s">
        <v>2317</v>
      </c>
      <c r="K298" t="s">
        <v>1851</v>
      </c>
    </row>
    <row r="299" spans="1:15" x14ac:dyDescent="0.2">
      <c r="A299" s="1">
        <f>Kjøp!A298+1</f>
        <v>243</v>
      </c>
      <c r="B299" s="132">
        <v>17</v>
      </c>
      <c r="C299" s="16" t="s">
        <v>66</v>
      </c>
      <c r="D299" s="16" t="s">
        <v>2318</v>
      </c>
      <c r="E299">
        <v>1975</v>
      </c>
      <c r="F299" s="61">
        <v>40</v>
      </c>
      <c r="G299" s="16" t="s">
        <v>30</v>
      </c>
      <c r="H299"/>
      <c r="I299" s="16" t="s">
        <v>32</v>
      </c>
      <c r="J299" s="16" t="s">
        <v>900</v>
      </c>
      <c r="K299" t="s">
        <v>1259</v>
      </c>
    </row>
    <row r="300" spans="1:15" x14ac:dyDescent="0.2">
      <c r="A300" s="1">
        <f>Kjøp!A299+1</f>
        <v>244</v>
      </c>
      <c r="B300" s="16">
        <v>18</v>
      </c>
      <c r="C300" s="16" t="s">
        <v>1352</v>
      </c>
      <c r="D300" s="16" t="s">
        <v>2319</v>
      </c>
      <c r="E300">
        <v>1975</v>
      </c>
      <c r="F300" s="61">
        <v>30</v>
      </c>
      <c r="G300" s="16" t="s">
        <v>30</v>
      </c>
      <c r="H300" s="23">
        <v>80959</v>
      </c>
      <c r="I300" s="16" t="s">
        <v>32</v>
      </c>
      <c r="J300" s="16" t="s">
        <v>439</v>
      </c>
      <c r="M300" t="s">
        <v>2320</v>
      </c>
      <c r="N300" t="s">
        <v>2321</v>
      </c>
      <c r="O300" t="s">
        <v>2322</v>
      </c>
    </row>
    <row r="301" spans="1:15" x14ac:dyDescent="0.2">
      <c r="A301" s="1">
        <f>Kjøp!A300+1</f>
        <v>245</v>
      </c>
      <c r="B301" s="16">
        <v>19</v>
      </c>
      <c r="C301" s="16" t="s">
        <v>1352</v>
      </c>
      <c r="D301" s="16" t="s">
        <v>2323</v>
      </c>
      <c r="E301">
        <v>1984</v>
      </c>
      <c r="F301" s="61">
        <v>35</v>
      </c>
      <c r="G301" s="16" t="s">
        <v>30</v>
      </c>
      <c r="H301" s="23">
        <v>86304</v>
      </c>
      <c r="I301" s="16" t="s">
        <v>32</v>
      </c>
      <c r="J301" s="16" t="s">
        <v>980</v>
      </c>
      <c r="M301" t="s">
        <v>2324</v>
      </c>
      <c r="N301" t="s">
        <v>2325</v>
      </c>
      <c r="O301" t="s">
        <v>2326</v>
      </c>
    </row>
    <row r="302" spans="1:15" x14ac:dyDescent="0.2">
      <c r="A302" s="1">
        <f>Kjøp!A301+1</f>
        <v>246</v>
      </c>
      <c r="B302" s="16">
        <v>20</v>
      </c>
      <c r="C302" s="16" t="s">
        <v>911</v>
      </c>
      <c r="D302" s="16" t="s">
        <v>229</v>
      </c>
      <c r="E302">
        <v>1987</v>
      </c>
      <c r="F302" s="61">
        <v>30</v>
      </c>
      <c r="G302"/>
      <c r="H302"/>
      <c r="I302"/>
      <c r="J302" s="16" t="s">
        <v>2327</v>
      </c>
      <c r="K302" t="s">
        <v>1259</v>
      </c>
    </row>
    <row r="303" spans="1:15" x14ac:dyDescent="0.2">
      <c r="A303" s="1">
        <f>Kjøp!A302+1</f>
        <v>247</v>
      </c>
      <c r="B303" s="16">
        <v>21</v>
      </c>
      <c r="C303" s="16" t="s">
        <v>1583</v>
      </c>
      <c r="D303" s="16" t="s">
        <v>1928</v>
      </c>
      <c r="E303">
        <v>1980</v>
      </c>
      <c r="F303" s="61">
        <v>40</v>
      </c>
      <c r="G303"/>
      <c r="H303"/>
      <c r="I303" s="16" t="s">
        <v>17</v>
      </c>
      <c r="J303" s="16" t="s">
        <v>18</v>
      </c>
    </row>
    <row r="304" spans="1:15" x14ac:dyDescent="0.2">
      <c r="A304" s="1">
        <f>Kjøp!A303+1</f>
        <v>248</v>
      </c>
      <c r="B304" s="16">
        <v>22</v>
      </c>
      <c r="C304" s="16" t="s">
        <v>1583</v>
      </c>
      <c r="D304" s="16" t="s">
        <v>2328</v>
      </c>
      <c r="E304">
        <v>1983</v>
      </c>
      <c r="F304" s="61">
        <v>100</v>
      </c>
      <c r="G304"/>
      <c r="H304"/>
      <c r="I304" s="16" t="s">
        <v>17</v>
      </c>
      <c r="J304" s="16" t="s">
        <v>1302</v>
      </c>
      <c r="K304" t="s">
        <v>2329</v>
      </c>
    </row>
    <row r="305" spans="1:16" x14ac:dyDescent="0.2">
      <c r="A305" s="103" t="s">
        <v>1183</v>
      </c>
      <c r="B305" s="110">
        <v>23</v>
      </c>
      <c r="C305" s="110" t="s">
        <v>1494</v>
      </c>
      <c r="D305" s="110" t="s">
        <v>2330</v>
      </c>
      <c r="E305" s="111">
        <v>1987</v>
      </c>
      <c r="F305" s="112">
        <v>30</v>
      </c>
      <c r="G305" s="110" t="s">
        <v>2331</v>
      </c>
      <c r="H305" s="110" t="s">
        <v>2332</v>
      </c>
      <c r="I305" s="110" t="s">
        <v>32</v>
      </c>
      <c r="J305" s="110" t="s">
        <v>439</v>
      </c>
      <c r="K305" s="111"/>
      <c r="L305" s="111"/>
      <c r="M305" s="111" t="s">
        <v>2333</v>
      </c>
      <c r="N305" s="111" t="s">
        <v>2334</v>
      </c>
      <c r="O305" s="111" t="s">
        <v>2335</v>
      </c>
    </row>
    <row r="306" spans="1:16" x14ac:dyDescent="0.2">
      <c r="A306" s="1">
        <f>Kjøp!A304+1</f>
        <v>249</v>
      </c>
      <c r="B306" s="16">
        <v>24</v>
      </c>
      <c r="C306" s="16" t="s">
        <v>939</v>
      </c>
      <c r="D306" s="16" t="s">
        <v>2336</v>
      </c>
      <c r="E306">
        <v>1990</v>
      </c>
      <c r="G306"/>
      <c r="H306"/>
      <c r="I306"/>
      <c r="J306"/>
      <c r="M306" t="s">
        <v>2337</v>
      </c>
      <c r="N306" t="s">
        <v>2338</v>
      </c>
    </row>
    <row r="307" spans="1:16" x14ac:dyDescent="0.2">
      <c r="A307" s="1">
        <f>Kjøp!A306+1</f>
        <v>250</v>
      </c>
      <c r="B307" s="16">
        <v>25</v>
      </c>
      <c r="C307" s="16" t="s">
        <v>2339</v>
      </c>
      <c r="D307" s="16" t="s">
        <v>2340</v>
      </c>
      <c r="E307">
        <v>1991</v>
      </c>
      <c r="F307" s="61">
        <v>40</v>
      </c>
      <c r="G307"/>
      <c r="H307"/>
      <c r="I307"/>
      <c r="J307"/>
    </row>
    <row r="308" spans="1:16" x14ac:dyDescent="0.2">
      <c r="A308" s="1">
        <f>Kjøp!A307+1</f>
        <v>251</v>
      </c>
      <c r="B308" s="16">
        <v>26</v>
      </c>
      <c r="C308" s="16" t="s">
        <v>166</v>
      </c>
      <c r="D308" s="16" t="s">
        <v>2341</v>
      </c>
      <c r="E308" s="58">
        <v>1978</v>
      </c>
      <c r="F308" s="124">
        <v>20</v>
      </c>
      <c r="G308"/>
      <c r="H308" s="68" t="s">
        <v>2342</v>
      </c>
      <c r="I308" s="15"/>
      <c r="J308" s="16" t="s">
        <v>18</v>
      </c>
      <c r="K308" t="s">
        <v>1851</v>
      </c>
    </row>
    <row r="309" spans="1:16" x14ac:dyDescent="0.2">
      <c r="A309" s="1">
        <f>Kjøp!A308+1</f>
        <v>252</v>
      </c>
      <c r="B309" s="132">
        <v>27</v>
      </c>
      <c r="C309" s="16" t="s">
        <v>1365</v>
      </c>
      <c r="D309" s="16" t="s">
        <v>2343</v>
      </c>
      <c r="E309" s="58" t="s">
        <v>2344</v>
      </c>
      <c r="G309"/>
      <c r="H309"/>
      <c r="I309"/>
      <c r="J309" s="16" t="s">
        <v>18</v>
      </c>
    </row>
    <row r="310" spans="1:16" x14ac:dyDescent="0.2">
      <c r="A310" s="1">
        <f>Kjøp!A309+1</f>
        <v>253</v>
      </c>
      <c r="B310" s="16">
        <v>28</v>
      </c>
      <c r="C310" s="16" t="s">
        <v>1947</v>
      </c>
      <c r="D310" s="16" t="s">
        <v>2345</v>
      </c>
      <c r="E310">
        <v>1970</v>
      </c>
      <c r="F310" s="61">
        <v>35</v>
      </c>
      <c r="G310"/>
      <c r="H310" s="23"/>
      <c r="I310" s="16" t="s">
        <v>646</v>
      </c>
      <c r="J310" s="16" t="s">
        <v>900</v>
      </c>
      <c r="M310" t="s">
        <v>2346</v>
      </c>
      <c r="N310" t="s">
        <v>2347</v>
      </c>
      <c r="O310" t="s">
        <v>2348</v>
      </c>
    </row>
    <row r="311" spans="1:16" x14ac:dyDescent="0.2">
      <c r="A311" s="1">
        <f>Kjøp!A310+1</f>
        <v>254</v>
      </c>
      <c r="B311" s="16">
        <v>29</v>
      </c>
      <c r="C311" s="16" t="s">
        <v>2349</v>
      </c>
      <c r="D311" s="16" t="s">
        <v>2350</v>
      </c>
      <c r="E311">
        <v>1998</v>
      </c>
      <c r="F311" s="61">
        <v>50</v>
      </c>
      <c r="G311" s="16" t="s">
        <v>2351</v>
      </c>
      <c r="H311" s="23" t="s">
        <v>2352</v>
      </c>
      <c r="I311" s="16" t="s">
        <v>64</v>
      </c>
      <c r="J311" s="16" t="s">
        <v>1880</v>
      </c>
      <c r="K311" t="s">
        <v>2353</v>
      </c>
      <c r="N311" t="s">
        <v>2354</v>
      </c>
    </row>
    <row r="312" spans="1:16" x14ac:dyDescent="0.2">
      <c r="A312" s="1">
        <f>Kjøp!A311+1</f>
        <v>255</v>
      </c>
      <c r="B312" s="16">
        <v>30</v>
      </c>
      <c r="C312" s="16" t="s">
        <v>1600</v>
      </c>
      <c r="D312" s="16" t="s">
        <v>2355</v>
      </c>
      <c r="E312">
        <v>1978</v>
      </c>
      <c r="F312" s="61">
        <v>40</v>
      </c>
      <c r="G312" s="16" t="s">
        <v>30</v>
      </c>
      <c r="H312" s="16" t="s">
        <v>2356</v>
      </c>
      <c r="I312" s="16" t="s">
        <v>64</v>
      </c>
      <c r="J312" s="16" t="s">
        <v>439</v>
      </c>
      <c r="K312" t="s">
        <v>2357</v>
      </c>
    </row>
    <row r="313" spans="1:16" x14ac:dyDescent="0.2">
      <c r="A313" s="1">
        <f>Kjøp!A312+1</f>
        <v>256</v>
      </c>
      <c r="B313" s="16">
        <v>31</v>
      </c>
      <c r="C313" s="16" t="s">
        <v>952</v>
      </c>
      <c r="D313" s="16" t="s">
        <v>2358</v>
      </c>
      <c r="E313">
        <v>1980</v>
      </c>
      <c r="F313" s="61">
        <v>35</v>
      </c>
      <c r="G313"/>
      <c r="H313"/>
      <c r="I313"/>
      <c r="J313" s="16" t="s">
        <v>1302</v>
      </c>
      <c r="K313" t="s">
        <v>1259</v>
      </c>
    </row>
    <row r="314" spans="1:16" x14ac:dyDescent="0.2">
      <c r="A314" s="1">
        <f>Kjøp!A313+1</f>
        <v>257</v>
      </c>
      <c r="B314" s="16">
        <v>32</v>
      </c>
      <c r="C314" s="16" t="s">
        <v>952</v>
      </c>
      <c r="D314" s="16" t="s">
        <v>2359</v>
      </c>
      <c r="E314">
        <v>1982</v>
      </c>
      <c r="F314" s="61">
        <v>30</v>
      </c>
      <c r="G314"/>
      <c r="H314"/>
      <c r="I314"/>
      <c r="J314" s="16" t="s">
        <v>1302</v>
      </c>
    </row>
    <row r="315" spans="1:16" x14ac:dyDescent="0.2">
      <c r="A315" s="1">
        <f>Kjøp!A314+1</f>
        <v>258</v>
      </c>
      <c r="B315" s="16">
        <v>33</v>
      </c>
      <c r="C315" s="16" t="s">
        <v>2360</v>
      </c>
      <c r="D315" s="16" t="s">
        <v>2361</v>
      </c>
      <c r="E315">
        <v>1976</v>
      </c>
      <c r="F315" s="61">
        <v>40</v>
      </c>
      <c r="G315"/>
      <c r="H315"/>
      <c r="I315" s="16" t="s">
        <v>17</v>
      </c>
      <c r="J315" s="16" t="s">
        <v>2362</v>
      </c>
      <c r="K315" t="s">
        <v>1851</v>
      </c>
    </row>
    <row r="316" spans="1:16" x14ac:dyDescent="0.2">
      <c r="A316" s="1">
        <f>Kjøp!A315+1</f>
        <v>259</v>
      </c>
      <c r="B316" s="16">
        <v>34</v>
      </c>
      <c r="C316" s="16" t="s">
        <v>1196</v>
      </c>
      <c r="D316" s="16" t="s">
        <v>2363</v>
      </c>
      <c r="E316">
        <v>1988</v>
      </c>
      <c r="G316"/>
      <c r="H316"/>
      <c r="I316"/>
      <c r="J316"/>
    </row>
    <row r="317" spans="1:16" x14ac:dyDescent="0.2">
      <c r="A317" s="1">
        <f>Kjøp!A316+1</f>
        <v>260</v>
      </c>
      <c r="B317" s="16">
        <v>35</v>
      </c>
      <c r="C317" s="16" t="s">
        <v>1411</v>
      </c>
      <c r="D317" s="16" t="s">
        <v>2364</v>
      </c>
      <c r="E317">
        <v>1975</v>
      </c>
      <c r="G317"/>
      <c r="H317"/>
      <c r="I317"/>
      <c r="J317"/>
      <c r="P317" t="s">
        <v>2365</v>
      </c>
    </row>
    <row r="318" spans="1:16" x14ac:dyDescent="0.2">
      <c r="A318" s="1">
        <f>Kjøp!A317+1</f>
        <v>261</v>
      </c>
      <c r="B318" s="16">
        <v>36</v>
      </c>
      <c r="C318" s="16" t="s">
        <v>1207</v>
      </c>
      <c r="D318" s="16" t="s">
        <v>2366</v>
      </c>
      <c r="E318">
        <v>1982</v>
      </c>
      <c r="F318" s="61">
        <v>35</v>
      </c>
      <c r="G318"/>
      <c r="H318"/>
      <c r="I318"/>
      <c r="J318" s="16" t="s">
        <v>2153</v>
      </c>
      <c r="K318" t="s">
        <v>2367</v>
      </c>
      <c r="M318" t="s">
        <v>2368</v>
      </c>
    </row>
    <row r="319" spans="1:16" x14ac:dyDescent="0.2">
      <c r="A319" s="1">
        <f>Kjøp!A318+1</f>
        <v>262</v>
      </c>
      <c r="B319" s="16">
        <v>37</v>
      </c>
      <c r="C319" s="16" t="s">
        <v>1418</v>
      </c>
      <c r="D319" s="16" t="s">
        <v>1419</v>
      </c>
      <c r="E319">
        <v>1983</v>
      </c>
      <c r="F319" s="61">
        <v>56</v>
      </c>
      <c r="G319"/>
      <c r="H319"/>
      <c r="I319" s="16" t="s">
        <v>64</v>
      </c>
      <c r="J319" s="16" t="s">
        <v>2369</v>
      </c>
    </row>
    <row r="320" spans="1:16" x14ac:dyDescent="0.2">
      <c r="A320" s="1">
        <f>Kjøp!A319+1</f>
        <v>263</v>
      </c>
      <c r="B320" s="16">
        <v>38</v>
      </c>
      <c r="C320" s="16" t="s">
        <v>986</v>
      </c>
      <c r="D320" s="16" t="s">
        <v>987</v>
      </c>
      <c r="E320">
        <v>1981</v>
      </c>
      <c r="G320"/>
      <c r="H320"/>
      <c r="I320"/>
      <c r="J320"/>
    </row>
    <row r="321" spans="1:13" x14ac:dyDescent="0.2">
      <c r="A321" s="1">
        <f>Kjøp!A320+1</f>
        <v>264</v>
      </c>
      <c r="B321" s="16">
        <v>39</v>
      </c>
      <c r="C321" s="16" t="s">
        <v>2370</v>
      </c>
      <c r="D321" s="16" t="s">
        <v>2371</v>
      </c>
      <c r="E321">
        <v>1976</v>
      </c>
      <c r="F321" s="61">
        <v>65</v>
      </c>
      <c r="G321"/>
      <c r="H321"/>
      <c r="I321" s="16" t="s">
        <v>64</v>
      </c>
      <c r="J321" s="16" t="s">
        <v>2372</v>
      </c>
      <c r="K321" t="s">
        <v>1851</v>
      </c>
    </row>
    <row r="322" spans="1:13" x14ac:dyDescent="0.2">
      <c r="A322" s="1">
        <f>Kjøp!A321+1</f>
        <v>265</v>
      </c>
      <c r="B322" s="16">
        <v>40</v>
      </c>
      <c r="C322" s="16" t="s">
        <v>1112</v>
      </c>
      <c r="D322" s="16" t="s">
        <v>2373</v>
      </c>
      <c r="E322">
        <v>1973</v>
      </c>
      <c r="G322"/>
      <c r="H322"/>
      <c r="I322"/>
      <c r="J322"/>
    </row>
    <row r="323" spans="1:13" x14ac:dyDescent="0.2">
      <c r="A323" s="1">
        <f>Kjøp!A322+1</f>
        <v>266</v>
      </c>
      <c r="B323" s="16">
        <v>41</v>
      </c>
      <c r="C323" s="16" t="s">
        <v>1112</v>
      </c>
      <c r="D323" s="16" t="s">
        <v>2374</v>
      </c>
      <c r="E323">
        <v>1975</v>
      </c>
      <c r="G323"/>
      <c r="H323"/>
      <c r="I323"/>
      <c r="J323"/>
    </row>
    <row r="324" spans="1:13" x14ac:dyDescent="0.2">
      <c r="A324" s="1">
        <f>Kjøp!A323+1</f>
        <v>267</v>
      </c>
      <c r="B324" s="16">
        <v>42</v>
      </c>
      <c r="C324" s="16" t="s">
        <v>1112</v>
      </c>
      <c r="D324" s="16" t="s">
        <v>295</v>
      </c>
      <c r="E324">
        <v>1979</v>
      </c>
      <c r="G324"/>
      <c r="H324"/>
      <c r="I324"/>
      <c r="J324"/>
    </row>
    <row r="325" spans="1:13" x14ac:dyDescent="0.2">
      <c r="A325" s="1">
        <f>Kjøp!A324+1</f>
        <v>268</v>
      </c>
      <c r="B325" s="16">
        <v>43</v>
      </c>
      <c r="C325" s="16" t="s">
        <v>1117</v>
      </c>
      <c r="D325" s="16" t="s">
        <v>2375</v>
      </c>
      <c r="E325">
        <v>1985</v>
      </c>
      <c r="F325" s="61">
        <v>35</v>
      </c>
      <c r="G325"/>
      <c r="H325"/>
      <c r="I325" s="16" t="s">
        <v>202</v>
      </c>
      <c r="J325" s="16" t="s">
        <v>1135</v>
      </c>
    </row>
    <row r="326" spans="1:13" x14ac:dyDescent="0.2">
      <c r="A326" s="1">
        <f>Kjøp!A325+1</f>
        <v>269</v>
      </c>
      <c r="B326" s="16">
        <v>44</v>
      </c>
      <c r="C326" s="16" t="s">
        <v>2376</v>
      </c>
      <c r="D326" s="16" t="s">
        <v>2377</v>
      </c>
      <c r="E326">
        <v>1973</v>
      </c>
      <c r="F326" s="61">
        <v>30</v>
      </c>
      <c r="G326"/>
      <c r="H326" s="23"/>
      <c r="I326"/>
      <c r="J326" s="16" t="s">
        <v>1636</v>
      </c>
      <c r="M326" t="s">
        <v>2378</v>
      </c>
    </row>
    <row r="327" spans="1:13" x14ac:dyDescent="0.2">
      <c r="A327" s="1">
        <f>Kjøp!A326+1</f>
        <v>270</v>
      </c>
      <c r="B327" s="132">
        <v>45</v>
      </c>
      <c r="C327" s="16" t="s">
        <v>2043</v>
      </c>
      <c r="D327" s="16" t="s">
        <v>2379</v>
      </c>
      <c r="E327">
        <v>1973</v>
      </c>
      <c r="F327" s="61">
        <v>53</v>
      </c>
      <c r="G327"/>
      <c r="H327"/>
      <c r="I327" s="16" t="s">
        <v>32</v>
      </c>
      <c r="J327" s="16" t="s">
        <v>955</v>
      </c>
      <c r="M327" t="s">
        <v>2380</v>
      </c>
    </row>
    <row r="328" spans="1:13" x14ac:dyDescent="0.2">
      <c r="A328" s="1">
        <f>Kjøp!A327+1</f>
        <v>271</v>
      </c>
      <c r="B328" s="132">
        <v>46</v>
      </c>
      <c r="C328" s="16" t="s">
        <v>2043</v>
      </c>
      <c r="D328" s="16" t="s">
        <v>2152</v>
      </c>
      <c r="E328">
        <v>1973</v>
      </c>
      <c r="F328" s="61">
        <v>30</v>
      </c>
      <c r="G328"/>
      <c r="H328"/>
      <c r="I328" s="16" t="s">
        <v>32</v>
      </c>
      <c r="J328" s="16" t="s">
        <v>955</v>
      </c>
      <c r="M328" t="s">
        <v>2155</v>
      </c>
    </row>
    <row r="329" spans="1:13" x14ac:dyDescent="0.2">
      <c r="A329" s="1">
        <f>Kjøp!A328+1</f>
        <v>272</v>
      </c>
      <c r="B329" s="132">
        <v>47</v>
      </c>
      <c r="C329" s="16" t="s">
        <v>2043</v>
      </c>
      <c r="D329" s="16" t="s">
        <v>2381</v>
      </c>
      <c r="E329">
        <v>1976</v>
      </c>
      <c r="G329"/>
      <c r="H329"/>
      <c r="I329"/>
      <c r="J329" s="16" t="s">
        <v>980</v>
      </c>
      <c r="M329" t="s">
        <v>2382</v>
      </c>
    </row>
    <row r="330" spans="1:13" x14ac:dyDescent="0.2">
      <c r="A330" s="1">
        <f>Kjøp!A329+1</f>
        <v>273</v>
      </c>
      <c r="B330" s="132">
        <v>48</v>
      </c>
      <c r="C330" s="16" t="s">
        <v>2043</v>
      </c>
      <c r="D330" s="16" t="s">
        <v>2383</v>
      </c>
      <c r="F330" s="61">
        <v>45</v>
      </c>
      <c r="G330"/>
      <c r="H330"/>
      <c r="I330"/>
      <c r="J330"/>
    </row>
    <row r="331" spans="1:13" x14ac:dyDescent="0.2">
      <c r="A331" s="1">
        <f>Kjøp!A330+1</f>
        <v>274</v>
      </c>
      <c r="B331" s="16">
        <v>49</v>
      </c>
      <c r="C331" s="16" t="s">
        <v>2384</v>
      </c>
      <c r="D331" s="16" t="s">
        <v>601</v>
      </c>
      <c r="E331">
        <v>1971</v>
      </c>
      <c r="F331" s="61">
        <v>40</v>
      </c>
      <c r="G331"/>
      <c r="H331" s="23"/>
      <c r="I331"/>
      <c r="J331" s="16" t="s">
        <v>1560</v>
      </c>
      <c r="K331" t="s">
        <v>2385</v>
      </c>
    </row>
    <row r="332" spans="1:13" x14ac:dyDescent="0.2">
      <c r="A332" s="1">
        <f>Kjøp!A331+1</f>
        <v>275</v>
      </c>
      <c r="B332" s="16">
        <v>50</v>
      </c>
      <c r="C332" s="16" t="s">
        <v>1003</v>
      </c>
      <c r="D332" s="16" t="s">
        <v>2386</v>
      </c>
      <c r="E332">
        <v>1975</v>
      </c>
      <c r="F332" s="61">
        <v>30</v>
      </c>
      <c r="G332"/>
      <c r="H332" s="23"/>
      <c r="I332"/>
      <c r="J332" s="16" t="s">
        <v>2387</v>
      </c>
    </row>
    <row r="333" spans="1:13" x14ac:dyDescent="0.2">
      <c r="A333" s="1">
        <f>Kjøp!A332+1</f>
        <v>276</v>
      </c>
      <c r="B333" s="16">
        <v>51</v>
      </c>
      <c r="C333" s="16" t="s">
        <v>2388</v>
      </c>
      <c r="D333" s="16" t="s">
        <v>2389</v>
      </c>
      <c r="E333">
        <v>1982</v>
      </c>
      <c r="G333"/>
      <c r="H333"/>
      <c r="I333"/>
      <c r="J333" s="23" t="s">
        <v>632</v>
      </c>
      <c r="K333" t="s">
        <v>1259</v>
      </c>
    </row>
    <row r="334" spans="1:13" x14ac:dyDescent="0.2">
      <c r="A334" s="1">
        <f>Kjøp!A333+1</f>
        <v>277</v>
      </c>
      <c r="B334" s="16">
        <v>52</v>
      </c>
      <c r="C334" s="16" t="s">
        <v>2390</v>
      </c>
      <c r="D334" s="16" t="s">
        <v>2391</v>
      </c>
      <c r="E334">
        <v>1979</v>
      </c>
      <c r="G334"/>
      <c r="H334"/>
      <c r="I334"/>
      <c r="J334" s="23" t="s">
        <v>1697</v>
      </c>
    </row>
    <row r="335" spans="1:13" x14ac:dyDescent="0.2">
      <c r="A335" s="1">
        <f>Kjøp!A334+1</f>
        <v>278</v>
      </c>
      <c r="B335" s="16">
        <v>53</v>
      </c>
      <c r="C335" s="16" t="s">
        <v>2392</v>
      </c>
      <c r="D335" s="16" t="s">
        <v>2393</v>
      </c>
      <c r="E335">
        <v>1975</v>
      </c>
      <c r="F335" s="61">
        <v>30</v>
      </c>
      <c r="G335"/>
      <c r="H335" s="23"/>
      <c r="I335"/>
      <c r="J335" s="16" t="s">
        <v>2394</v>
      </c>
      <c r="K335" t="s">
        <v>634</v>
      </c>
      <c r="M335" t="s">
        <v>2395</v>
      </c>
    </row>
    <row r="336" spans="1:13" x14ac:dyDescent="0.2">
      <c r="A336" s="1">
        <f>Kjøp!A335+1</f>
        <v>279</v>
      </c>
      <c r="B336" s="16">
        <v>54</v>
      </c>
      <c r="C336" s="16" t="s">
        <v>317</v>
      </c>
      <c r="D336" s="16" t="s">
        <v>2396</v>
      </c>
      <c r="E336">
        <v>1973</v>
      </c>
      <c r="F336" s="61">
        <v>50</v>
      </c>
      <c r="G336"/>
      <c r="H336" s="23"/>
      <c r="I336" s="16" t="s">
        <v>17</v>
      </c>
      <c r="J336" s="16" t="s">
        <v>2397</v>
      </c>
      <c r="K336" t="s">
        <v>2398</v>
      </c>
    </row>
    <row r="337" spans="1:15" x14ac:dyDescent="0.2">
      <c r="A337" s="1">
        <f>Kjøp!A336+1</f>
        <v>280</v>
      </c>
      <c r="B337" s="132">
        <v>55</v>
      </c>
      <c r="C337" s="16" t="s">
        <v>1331</v>
      </c>
      <c r="D337" s="16" t="s">
        <v>2399</v>
      </c>
      <c r="E337">
        <v>1979</v>
      </c>
      <c r="F337" s="61">
        <v>35</v>
      </c>
      <c r="G337"/>
      <c r="H337"/>
      <c r="I337" s="16" t="s">
        <v>64</v>
      </c>
      <c r="J337" s="16" t="s">
        <v>1560</v>
      </c>
      <c r="M337" t="s">
        <v>2400</v>
      </c>
    </row>
    <row r="338" spans="1:15" x14ac:dyDescent="0.2">
      <c r="A338" s="1">
        <f>Kjøp!A337+1</f>
        <v>281</v>
      </c>
      <c r="B338" s="16">
        <v>56</v>
      </c>
      <c r="C338" s="16" t="s">
        <v>1331</v>
      </c>
      <c r="D338" s="16" t="s">
        <v>2401</v>
      </c>
      <c r="F338" s="61">
        <v>45</v>
      </c>
      <c r="G338"/>
      <c r="H338"/>
      <c r="I338"/>
      <c r="J338"/>
    </row>
    <row r="339" spans="1:15" x14ac:dyDescent="0.2">
      <c r="A339" s="1">
        <f>Kjøp!A338+1</f>
        <v>282</v>
      </c>
      <c r="B339" s="16">
        <v>57</v>
      </c>
      <c r="C339" s="16" t="s">
        <v>322</v>
      </c>
      <c r="D339" s="16" t="s">
        <v>229</v>
      </c>
      <c r="E339">
        <v>1986</v>
      </c>
      <c r="F339" s="61">
        <v>30</v>
      </c>
      <c r="G339" s="16" t="s">
        <v>75</v>
      </c>
      <c r="H339" s="16" t="s">
        <v>2402</v>
      </c>
      <c r="I339" s="16" t="s">
        <v>32</v>
      </c>
      <c r="J339" s="16" t="s">
        <v>921</v>
      </c>
      <c r="M339" t="s">
        <v>2403</v>
      </c>
      <c r="N339" t="s">
        <v>2404</v>
      </c>
      <c r="O339" t="s">
        <v>2405</v>
      </c>
    </row>
    <row r="340" spans="1:15" x14ac:dyDescent="0.2">
      <c r="A340" s="1">
        <f>Kjøp!A339+1</f>
        <v>283</v>
      </c>
      <c r="B340" s="16">
        <v>58</v>
      </c>
      <c r="C340" s="16" t="s">
        <v>2406</v>
      </c>
      <c r="D340" s="16" t="s">
        <v>2407</v>
      </c>
      <c r="E340">
        <v>1972</v>
      </c>
      <c r="F340" s="61">
        <v>50</v>
      </c>
      <c r="G340" s="16" t="s">
        <v>571</v>
      </c>
      <c r="H340" s="23"/>
      <c r="I340"/>
      <c r="J340"/>
      <c r="M340" t="s">
        <v>2408</v>
      </c>
    </row>
    <row r="341" spans="1:15" x14ac:dyDescent="0.2">
      <c r="A341" s="1">
        <f>Kjøp!A340+1</f>
        <v>284</v>
      </c>
      <c r="B341" s="16">
        <v>59</v>
      </c>
      <c r="C341" s="16" t="s">
        <v>2406</v>
      </c>
      <c r="D341" s="16" t="s">
        <v>2409</v>
      </c>
      <c r="E341">
        <v>1977</v>
      </c>
      <c r="F341" s="61">
        <v>35</v>
      </c>
      <c r="G341"/>
      <c r="H341"/>
      <c r="I341" s="16" t="s">
        <v>17</v>
      </c>
      <c r="J341" s="16" t="s">
        <v>1560</v>
      </c>
      <c r="M341" t="s">
        <v>2410</v>
      </c>
    </row>
    <row r="342" spans="1:15" x14ac:dyDescent="0.2">
      <c r="A342" s="1">
        <f>Kjøp!A341+1</f>
        <v>285</v>
      </c>
      <c r="B342" s="16">
        <v>60</v>
      </c>
      <c r="C342" s="16" t="s">
        <v>2411</v>
      </c>
      <c r="D342" s="16" t="s">
        <v>229</v>
      </c>
      <c r="E342">
        <v>1987</v>
      </c>
      <c r="F342" s="61">
        <v>45</v>
      </c>
      <c r="G342"/>
      <c r="H342" s="23"/>
      <c r="I342"/>
      <c r="J342" s="16" t="s">
        <v>958</v>
      </c>
      <c r="M342" t="s">
        <v>2412</v>
      </c>
    </row>
    <row r="343" spans="1:15" x14ac:dyDescent="0.2">
      <c r="A343" s="1">
        <f>Kjøp!A342+1</f>
        <v>286</v>
      </c>
      <c r="B343" s="16">
        <v>61</v>
      </c>
      <c r="C343" s="16" t="s">
        <v>2413</v>
      </c>
      <c r="D343" s="16" t="s">
        <v>2414</v>
      </c>
      <c r="F343" s="61">
        <v>35</v>
      </c>
      <c r="G343"/>
      <c r="H343"/>
      <c r="I343" s="16" t="s">
        <v>32</v>
      </c>
      <c r="J343" s="16" t="s">
        <v>18</v>
      </c>
      <c r="M343" t="s">
        <v>2415</v>
      </c>
    </row>
    <row r="344" spans="1:15" x14ac:dyDescent="0.2">
      <c r="A344" s="1">
        <f>Kjøp!A343+1</f>
        <v>287</v>
      </c>
      <c r="B344" s="132">
        <v>62</v>
      </c>
      <c r="C344" s="16" t="s">
        <v>1593</v>
      </c>
      <c r="D344" s="16" t="s">
        <v>2416</v>
      </c>
      <c r="E344">
        <v>1972</v>
      </c>
      <c r="F344" s="61">
        <v>40</v>
      </c>
      <c r="G344"/>
      <c r="H344"/>
      <c r="I344" s="16" t="s">
        <v>646</v>
      </c>
      <c r="J344" s="16" t="s">
        <v>2417</v>
      </c>
    </row>
    <row r="345" spans="1:15" x14ac:dyDescent="0.2">
      <c r="A345" s="1">
        <f>Kjøp!A344+1</f>
        <v>288</v>
      </c>
      <c r="B345" s="132">
        <v>63</v>
      </c>
      <c r="C345" s="16" t="s">
        <v>1593</v>
      </c>
      <c r="D345" s="16" t="s">
        <v>2418</v>
      </c>
      <c r="E345">
        <v>1987</v>
      </c>
      <c r="F345" s="61">
        <v>30</v>
      </c>
      <c r="G345"/>
      <c r="H345"/>
      <c r="I345" s="16" t="s">
        <v>64</v>
      </c>
      <c r="J345" s="16" t="s">
        <v>1805</v>
      </c>
    </row>
    <row r="346" spans="1:15" x14ac:dyDescent="0.2">
      <c r="A346" s="1">
        <f>Kjøp!A345+1</f>
        <v>289</v>
      </c>
      <c r="B346" s="132">
        <v>64</v>
      </c>
      <c r="C346" s="16" t="s">
        <v>1890</v>
      </c>
      <c r="D346" s="16" t="s">
        <v>2419</v>
      </c>
      <c r="E346">
        <v>1976</v>
      </c>
      <c r="F346" s="61">
        <v>45</v>
      </c>
      <c r="G346"/>
      <c r="H346"/>
      <c r="I346"/>
      <c r="J346"/>
      <c r="N346" t="s">
        <v>2420</v>
      </c>
      <c r="O346" t="s">
        <v>2421</v>
      </c>
    </row>
    <row r="347" spans="1:15" x14ac:dyDescent="0.2">
      <c r="A347" s="1">
        <f>Kjøp!A346+1</f>
        <v>290</v>
      </c>
      <c r="B347" s="132">
        <v>65</v>
      </c>
      <c r="C347" s="16" t="s">
        <v>1890</v>
      </c>
      <c r="D347" s="16" t="s">
        <v>2422</v>
      </c>
      <c r="E347" s="58" t="s">
        <v>2423</v>
      </c>
      <c r="F347" s="61">
        <v>35</v>
      </c>
      <c r="G347" s="16" t="s">
        <v>2424</v>
      </c>
      <c r="H347" s="16" t="s">
        <v>2425</v>
      </c>
      <c r="I347" s="16" t="s">
        <v>646</v>
      </c>
      <c r="J347" s="16" t="s">
        <v>763</v>
      </c>
      <c r="K347" t="s">
        <v>2426</v>
      </c>
    </row>
    <row r="348" spans="1:15" x14ac:dyDescent="0.2">
      <c r="A348" s="1">
        <f>Kjøp!A347+1</f>
        <v>291</v>
      </c>
      <c r="B348" s="16">
        <v>66</v>
      </c>
      <c r="C348" s="16" t="s">
        <v>409</v>
      </c>
      <c r="D348" s="16" t="s">
        <v>2427</v>
      </c>
      <c r="E348">
        <v>1976</v>
      </c>
      <c r="F348" s="61">
        <v>40</v>
      </c>
      <c r="G348" s="16" t="s">
        <v>411</v>
      </c>
      <c r="H348"/>
      <c r="I348" s="16" t="s">
        <v>17</v>
      </c>
      <c r="J348" s="16" t="s">
        <v>18</v>
      </c>
      <c r="M348" t="s">
        <v>2428</v>
      </c>
      <c r="N348" t="s">
        <v>2429</v>
      </c>
    </row>
    <row r="349" spans="1:15" x14ac:dyDescent="0.2">
      <c r="A349" s="1">
        <f>Kjøp!A348+1</f>
        <v>292</v>
      </c>
      <c r="B349" s="16">
        <v>67</v>
      </c>
      <c r="C349" s="16" t="s">
        <v>760</v>
      </c>
      <c r="D349" s="16" t="s">
        <v>2430</v>
      </c>
      <c r="E349">
        <v>1971</v>
      </c>
      <c r="F349" s="61">
        <v>35</v>
      </c>
      <c r="G349"/>
      <c r="H349"/>
      <c r="I349"/>
      <c r="J349"/>
      <c r="M349" t="s">
        <v>2431</v>
      </c>
    </row>
    <row r="350" spans="1:15" x14ac:dyDescent="0.2">
      <c r="A350" s="1">
        <f>Kjøp!A349+1</f>
        <v>293</v>
      </c>
      <c r="B350" s="16">
        <v>68</v>
      </c>
      <c r="C350" s="16" t="s">
        <v>760</v>
      </c>
      <c r="D350" s="16" t="s">
        <v>2432</v>
      </c>
      <c r="E350">
        <v>1980</v>
      </c>
      <c r="F350" s="61">
        <v>30</v>
      </c>
      <c r="G350"/>
      <c r="H350" s="23"/>
      <c r="I350" s="16" t="s">
        <v>32</v>
      </c>
      <c r="J350" s="16" t="s">
        <v>955</v>
      </c>
      <c r="K350" t="s">
        <v>1934</v>
      </c>
    </row>
    <row r="351" spans="1:15" x14ac:dyDescent="0.2">
      <c r="A351" s="1">
        <f>Kjøp!A350+1</f>
        <v>294</v>
      </c>
      <c r="B351" s="16">
        <v>69</v>
      </c>
      <c r="C351" s="16" t="s">
        <v>2433</v>
      </c>
      <c r="D351" s="16" t="s">
        <v>2434</v>
      </c>
      <c r="E351">
        <v>1982</v>
      </c>
      <c r="F351" s="61">
        <v>30</v>
      </c>
      <c r="G351"/>
      <c r="H351"/>
      <c r="I351" s="16" t="s">
        <v>1269</v>
      </c>
      <c r="J351" s="16" t="s">
        <v>921</v>
      </c>
      <c r="M351" t="s">
        <v>2435</v>
      </c>
      <c r="N351" t="s">
        <v>2436</v>
      </c>
      <c r="O351" t="s">
        <v>2437</v>
      </c>
    </row>
    <row r="352" spans="1:15" x14ac:dyDescent="0.2">
      <c r="A352" s="1">
        <f>Kjøp!A351+1</f>
        <v>295</v>
      </c>
      <c r="B352" s="16">
        <v>70</v>
      </c>
      <c r="C352" s="16" t="s">
        <v>2438</v>
      </c>
      <c r="D352" s="16" t="s">
        <v>2439</v>
      </c>
      <c r="E352">
        <v>1985</v>
      </c>
      <c r="F352" s="61">
        <v>45</v>
      </c>
      <c r="G352"/>
      <c r="H352" s="23"/>
      <c r="I352"/>
      <c r="J352" s="16" t="s">
        <v>1560</v>
      </c>
      <c r="K352" t="s">
        <v>2440</v>
      </c>
      <c r="M352" t="s">
        <v>2441</v>
      </c>
      <c r="N352" t="s">
        <v>2442</v>
      </c>
      <c r="O352" t="s">
        <v>2443</v>
      </c>
    </row>
    <row r="353" spans="1:15" x14ac:dyDescent="0.2">
      <c r="A353" s="1">
        <f>Kjøp!A352+1</f>
        <v>296</v>
      </c>
      <c r="B353" s="132">
        <v>71</v>
      </c>
      <c r="C353" s="16" t="s">
        <v>464</v>
      </c>
      <c r="D353" s="16" t="s">
        <v>2444</v>
      </c>
      <c r="E353">
        <v>1973</v>
      </c>
      <c r="G353" s="16" t="s">
        <v>2445</v>
      </c>
      <c r="H353" s="16" t="s">
        <v>2446</v>
      </c>
      <c r="I353" s="16" t="s">
        <v>17</v>
      </c>
      <c r="J353" s="16" t="s">
        <v>2447</v>
      </c>
      <c r="M353" t="s">
        <v>2448</v>
      </c>
      <c r="N353" t="s">
        <v>2449</v>
      </c>
    </row>
    <row r="354" spans="1:15" x14ac:dyDescent="0.2">
      <c r="A354" s="1">
        <f>Kjøp!A353+1</f>
        <v>297</v>
      </c>
      <c r="B354" s="16">
        <v>72</v>
      </c>
      <c r="C354" s="16" t="s">
        <v>488</v>
      </c>
      <c r="D354" s="16" t="s">
        <v>2450</v>
      </c>
      <c r="E354">
        <v>1985</v>
      </c>
      <c r="F354" s="61">
        <v>55</v>
      </c>
      <c r="G354"/>
      <c r="H354"/>
      <c r="I354" s="16" t="s">
        <v>64</v>
      </c>
      <c r="J354" s="16" t="s">
        <v>1296</v>
      </c>
      <c r="K354" t="s">
        <v>1851</v>
      </c>
    </row>
    <row r="355" spans="1:15" x14ac:dyDescent="0.2">
      <c r="A355" s="1">
        <f>Kjøp!A354+1</f>
        <v>298</v>
      </c>
      <c r="B355" s="16">
        <v>73</v>
      </c>
      <c r="C355" s="16" t="s">
        <v>2451</v>
      </c>
      <c r="D355" s="16" t="s">
        <v>2452</v>
      </c>
      <c r="E355">
        <v>1988</v>
      </c>
      <c r="F355" s="61">
        <v>40</v>
      </c>
      <c r="G355"/>
      <c r="H355" s="23"/>
      <c r="I355"/>
      <c r="J355"/>
      <c r="M355" t="s">
        <v>2453</v>
      </c>
    </row>
    <row r="356" spans="1:15" x14ac:dyDescent="0.2">
      <c r="A356" s="1">
        <f>Kjøp!A355+1</f>
        <v>299</v>
      </c>
      <c r="B356" s="16">
        <v>74</v>
      </c>
      <c r="C356" s="16" t="s">
        <v>2454</v>
      </c>
      <c r="D356" s="16" t="s">
        <v>229</v>
      </c>
      <c r="E356">
        <v>1973</v>
      </c>
      <c r="F356" s="61">
        <v>30</v>
      </c>
      <c r="G356" s="16" t="s">
        <v>571</v>
      </c>
      <c r="H356" s="16" t="s">
        <v>2455</v>
      </c>
      <c r="I356" s="16" t="s">
        <v>17</v>
      </c>
      <c r="J356" s="16" t="s">
        <v>2394</v>
      </c>
      <c r="M356" t="s">
        <v>2456</v>
      </c>
      <c r="N356" t="s">
        <v>2457</v>
      </c>
      <c r="O356" t="s">
        <v>2458</v>
      </c>
    </row>
    <row r="357" spans="1:15" x14ac:dyDescent="0.2">
      <c r="A357" s="1">
        <f>Kjøp!A356+1</f>
        <v>300</v>
      </c>
      <c r="B357" s="16">
        <v>75</v>
      </c>
      <c r="C357" s="16" t="s">
        <v>2459</v>
      </c>
      <c r="D357" s="16" t="s">
        <v>2460</v>
      </c>
      <c r="E357">
        <v>1982</v>
      </c>
      <c r="F357" s="61">
        <v>35</v>
      </c>
      <c r="G357"/>
      <c r="H357"/>
      <c r="I357" s="16" t="s">
        <v>32</v>
      </c>
      <c r="J357" s="16" t="s">
        <v>921</v>
      </c>
    </row>
    <row r="358" spans="1:15" x14ac:dyDescent="0.2">
      <c r="A358" s="1">
        <f>Kjøp!A357+1</f>
        <v>301</v>
      </c>
      <c r="B358" s="16">
        <v>76</v>
      </c>
      <c r="C358" s="16" t="s">
        <v>2461</v>
      </c>
      <c r="D358" s="16" t="s">
        <v>229</v>
      </c>
      <c r="E358">
        <v>1975</v>
      </c>
      <c r="G358"/>
      <c r="H358"/>
      <c r="I358"/>
      <c r="J358"/>
    </row>
    <row r="359" spans="1:15" x14ac:dyDescent="0.2">
      <c r="A359" s="1">
        <f>Kjøp!A358+1</f>
        <v>302</v>
      </c>
      <c r="B359" s="132">
        <v>77</v>
      </c>
      <c r="C359" s="16" t="s">
        <v>1236</v>
      </c>
      <c r="D359" s="16" t="s">
        <v>2462</v>
      </c>
      <c r="E359">
        <v>1978</v>
      </c>
      <c r="F359" s="61">
        <v>30</v>
      </c>
      <c r="G359"/>
      <c r="H359"/>
      <c r="I359" s="16" t="s">
        <v>32</v>
      </c>
      <c r="J359" s="16" t="s">
        <v>1871</v>
      </c>
    </row>
    <row r="360" spans="1:15" x14ac:dyDescent="0.2">
      <c r="A360" s="1">
        <f>Kjøp!A359+1</f>
        <v>303</v>
      </c>
      <c r="B360" s="132">
        <v>78</v>
      </c>
      <c r="C360" s="16" t="s">
        <v>1061</v>
      </c>
      <c r="D360" s="16" t="s">
        <v>1062</v>
      </c>
      <c r="E360">
        <v>1987</v>
      </c>
      <c r="F360" s="61">
        <v>30</v>
      </c>
      <c r="G360" s="16" t="s">
        <v>75</v>
      </c>
      <c r="H360" s="16" t="s">
        <v>1063</v>
      </c>
      <c r="I360" s="16" t="s">
        <v>32</v>
      </c>
      <c r="J360" s="16" t="s">
        <v>247</v>
      </c>
      <c r="M360" t="s">
        <v>1064</v>
      </c>
      <c r="N360" t="s">
        <v>1065</v>
      </c>
      <c r="O360" t="s">
        <v>1066</v>
      </c>
    </row>
    <row r="361" spans="1:15" x14ac:dyDescent="0.2">
      <c r="A361" s="1">
        <f>Kjøp!A360+1</f>
        <v>304</v>
      </c>
      <c r="B361" s="132">
        <v>79</v>
      </c>
      <c r="C361" s="16" t="s">
        <v>2463</v>
      </c>
      <c r="D361" s="16" t="s">
        <v>2464</v>
      </c>
      <c r="E361">
        <v>1973</v>
      </c>
      <c r="G361" s="16" t="s">
        <v>2221</v>
      </c>
      <c r="H361" s="16" t="s">
        <v>2465</v>
      </c>
      <c r="I361" s="16" t="s">
        <v>17</v>
      </c>
      <c r="J361" s="16" t="s">
        <v>1697</v>
      </c>
    </row>
    <row r="362" spans="1:15" x14ac:dyDescent="0.2">
      <c r="A362" s="1">
        <f>Kjøp!A361+1</f>
        <v>305</v>
      </c>
      <c r="B362" s="16">
        <v>80</v>
      </c>
      <c r="C362" s="16" t="s">
        <v>2092</v>
      </c>
      <c r="D362" s="16" t="s">
        <v>2466</v>
      </c>
      <c r="E362">
        <v>1979</v>
      </c>
      <c r="G362"/>
      <c r="H362"/>
      <c r="I362"/>
      <c r="J362"/>
      <c r="K362" t="s">
        <v>2467</v>
      </c>
    </row>
    <row r="363" spans="1:15" x14ac:dyDescent="0.2">
      <c r="A363" s="1">
        <f>Kjøp!A362+1</f>
        <v>306</v>
      </c>
      <c r="B363" s="16">
        <v>81</v>
      </c>
      <c r="C363" s="16" t="s">
        <v>2092</v>
      </c>
      <c r="D363" s="16" t="s">
        <v>2468</v>
      </c>
      <c r="E363">
        <v>1982</v>
      </c>
      <c r="G363"/>
      <c r="H363"/>
      <c r="I363"/>
      <c r="J363"/>
      <c r="K363" t="s">
        <v>2467</v>
      </c>
    </row>
    <row r="364" spans="1:15" x14ac:dyDescent="0.2">
      <c r="A364" s="1">
        <f>Kjøp!A363+1</f>
        <v>307</v>
      </c>
      <c r="B364" s="16">
        <v>82</v>
      </c>
      <c r="C364" s="16" t="s">
        <v>2469</v>
      </c>
      <c r="D364" s="16" t="s">
        <v>2470</v>
      </c>
      <c r="E364">
        <v>1981</v>
      </c>
      <c r="F364" s="61">
        <v>30</v>
      </c>
      <c r="G364" s="16" t="s">
        <v>133</v>
      </c>
      <c r="H364" s="23">
        <v>6435094</v>
      </c>
      <c r="I364" s="16" t="s">
        <v>32</v>
      </c>
      <c r="J364" s="16" t="s">
        <v>18</v>
      </c>
      <c r="M364" t="s">
        <v>2471</v>
      </c>
      <c r="N364" t="s">
        <v>2472</v>
      </c>
      <c r="O364" t="s">
        <v>2473</v>
      </c>
    </row>
    <row r="365" spans="1:15" x14ac:dyDescent="0.2">
      <c r="A365" s="1">
        <f>Kjøp!A364+1</f>
        <v>308</v>
      </c>
      <c r="B365" s="16">
        <v>83</v>
      </c>
      <c r="C365" s="16" t="s">
        <v>2469</v>
      </c>
      <c r="D365" s="16" t="s">
        <v>2474</v>
      </c>
      <c r="E365">
        <v>1982</v>
      </c>
      <c r="F365" s="61">
        <v>30</v>
      </c>
      <c r="G365" s="16" t="s">
        <v>133</v>
      </c>
      <c r="H365" s="23">
        <v>6435123</v>
      </c>
      <c r="I365" s="16" t="s">
        <v>32</v>
      </c>
      <c r="J365" s="16" t="s">
        <v>1135</v>
      </c>
      <c r="M365" t="s">
        <v>2475</v>
      </c>
      <c r="N365" t="s">
        <v>2476</v>
      </c>
      <c r="O365" t="s">
        <v>2477</v>
      </c>
    </row>
    <row r="366" spans="1:15" x14ac:dyDescent="0.2">
      <c r="A366" s="1">
        <f>Kjøp!A365+1</f>
        <v>309</v>
      </c>
      <c r="B366" s="16">
        <v>84</v>
      </c>
      <c r="C366" s="16" t="s">
        <v>811</v>
      </c>
      <c r="D366" s="16" t="s">
        <v>2478</v>
      </c>
      <c r="E366">
        <v>1982</v>
      </c>
      <c r="F366" s="61">
        <v>45</v>
      </c>
      <c r="G366"/>
      <c r="H366"/>
      <c r="I366"/>
      <c r="J366" s="16" t="s">
        <v>2479</v>
      </c>
      <c r="K366" t="s">
        <v>1851</v>
      </c>
    </row>
    <row r="367" spans="1:15" x14ac:dyDescent="0.2">
      <c r="A367"/>
      <c r="B367"/>
      <c r="C367"/>
      <c r="D367"/>
      <c r="F367" s="61">
        <f>SUM(Kjøp!F356:F358)</f>
        <v>65</v>
      </c>
      <c r="G367"/>
      <c r="H367"/>
      <c r="I367"/>
      <c r="J367"/>
    </row>
    <row r="368" spans="1:15" x14ac:dyDescent="0.2">
      <c r="A368" s="62">
        <f>A282+1</f>
        <v>31</v>
      </c>
      <c r="B368" s="16" t="s">
        <v>1833</v>
      </c>
      <c r="C368" s="121" t="s">
        <v>2480</v>
      </c>
      <c r="D368"/>
      <c r="G368"/>
      <c r="H368"/>
      <c r="I368"/>
      <c r="J368"/>
    </row>
    <row r="369" spans="1:15" x14ac:dyDescent="0.2">
      <c r="A369" s="1">
        <f>Kjøp!A366+1</f>
        <v>310</v>
      </c>
      <c r="B369" s="132">
        <v>1</v>
      </c>
      <c r="C369" s="16" t="s">
        <v>2481</v>
      </c>
      <c r="D369" s="16" t="s">
        <v>2482</v>
      </c>
      <c r="E369">
        <v>1985</v>
      </c>
      <c r="F369" s="61">
        <v>30</v>
      </c>
      <c r="G369"/>
      <c r="H369"/>
      <c r="I369"/>
      <c r="J369" s="16" t="s">
        <v>632</v>
      </c>
    </row>
    <row r="370" spans="1:15" x14ac:dyDescent="0.2">
      <c r="A370" s="1">
        <f>Kjøp!A369+1</f>
        <v>311</v>
      </c>
      <c r="B370" s="132">
        <v>2</v>
      </c>
      <c r="C370" s="16" t="s">
        <v>1121</v>
      </c>
      <c r="D370" s="16" t="s">
        <v>2483</v>
      </c>
      <c r="E370">
        <v>1973</v>
      </c>
      <c r="F370" s="61">
        <v>11</v>
      </c>
      <c r="G370" s="16" t="s">
        <v>680</v>
      </c>
      <c r="H370" s="16" t="s">
        <v>2484</v>
      </c>
      <c r="I370" s="16" t="s">
        <v>17</v>
      </c>
      <c r="J370" s="16" t="s">
        <v>632</v>
      </c>
      <c r="M370" t="s">
        <v>2485</v>
      </c>
      <c r="N370" t="s">
        <v>2486</v>
      </c>
      <c r="O370" t="s">
        <v>2487</v>
      </c>
    </row>
    <row r="371" spans="1:15" x14ac:dyDescent="0.2">
      <c r="A371" s="1">
        <f>Kjøp!A370+1</f>
        <v>312</v>
      </c>
      <c r="B371" s="132">
        <v>3</v>
      </c>
      <c r="C371" s="16" t="s">
        <v>2488</v>
      </c>
      <c r="D371" s="16" t="s">
        <v>2489</v>
      </c>
      <c r="E371">
        <v>1982</v>
      </c>
      <c r="F371" s="61">
        <v>31</v>
      </c>
      <c r="G371"/>
      <c r="H371"/>
      <c r="I371"/>
      <c r="J371" s="16" t="s">
        <v>632</v>
      </c>
    </row>
    <row r="372" spans="1:15" x14ac:dyDescent="0.2">
      <c r="A372" s="1">
        <f>Kjøp!A371+1</f>
        <v>313</v>
      </c>
      <c r="B372" s="132">
        <v>4</v>
      </c>
      <c r="C372" s="16" t="s">
        <v>2490</v>
      </c>
      <c r="D372" s="16" t="s">
        <v>2491</v>
      </c>
      <c r="E372">
        <v>1977</v>
      </c>
      <c r="F372" s="61">
        <v>51</v>
      </c>
      <c r="G372"/>
      <c r="H372"/>
      <c r="I372" s="16" t="s">
        <v>2492</v>
      </c>
      <c r="J372" s="16" t="s">
        <v>632</v>
      </c>
    </row>
    <row r="373" spans="1:15" x14ac:dyDescent="0.2">
      <c r="A373" s="1">
        <f>Kjøp!A372+1</f>
        <v>314</v>
      </c>
      <c r="B373" s="132">
        <v>5</v>
      </c>
      <c r="C373" s="16" t="s">
        <v>1365</v>
      </c>
      <c r="D373" s="16" t="s">
        <v>2343</v>
      </c>
      <c r="E373">
        <v>1975</v>
      </c>
      <c r="F373" s="61">
        <v>11</v>
      </c>
      <c r="G373"/>
      <c r="H373"/>
      <c r="I373"/>
      <c r="J373" s="16" t="s">
        <v>632</v>
      </c>
    </row>
    <row r="374" spans="1:15" x14ac:dyDescent="0.2">
      <c r="A374"/>
      <c r="B374" s="130" t="s">
        <v>2493</v>
      </c>
      <c r="C374" s="122"/>
      <c r="D374"/>
      <c r="F374" s="61">
        <f>SUM(Kjøp!F369:F373)</f>
        <v>134</v>
      </c>
      <c r="G374"/>
      <c r="H374"/>
      <c r="I374"/>
      <c r="J374"/>
    </row>
    <row r="375" spans="1:15" x14ac:dyDescent="0.2">
      <c r="A375" s="265" t="s">
        <v>1183</v>
      </c>
      <c r="B375" s="16">
        <v>6</v>
      </c>
      <c r="C375" s="16" t="s">
        <v>131</v>
      </c>
      <c r="D375" s="16" t="s">
        <v>136</v>
      </c>
      <c r="E375">
        <v>1985</v>
      </c>
      <c r="F375" s="61">
        <v>11</v>
      </c>
      <c r="G375"/>
      <c r="H375"/>
      <c r="I375"/>
      <c r="J375" s="16" t="s">
        <v>632</v>
      </c>
    </row>
    <row r="376" spans="1:15" x14ac:dyDescent="0.2">
      <c r="A376" s="62">
        <f>A368+1</f>
        <v>32</v>
      </c>
      <c r="B376" s="16" t="s">
        <v>2494</v>
      </c>
      <c r="C376" s="139" t="s">
        <v>2495</v>
      </c>
      <c r="D376" s="16"/>
      <c r="F376" s="61">
        <f>SUM(Kjøp!F374:F374)</f>
        <v>134</v>
      </c>
      <c r="G376"/>
      <c r="H376"/>
      <c r="I376"/>
      <c r="J376"/>
    </row>
    <row r="377" spans="1:15" x14ac:dyDescent="0.2">
      <c r="A377" s="1">
        <f>Kjøp!A376+1</f>
        <v>33</v>
      </c>
      <c r="B377" s="132">
        <v>1</v>
      </c>
      <c r="C377" s="16" t="s">
        <v>1331</v>
      </c>
      <c r="D377" s="16" t="s">
        <v>2496</v>
      </c>
      <c r="E377">
        <v>1981</v>
      </c>
      <c r="G377"/>
      <c r="H377"/>
      <c r="I377"/>
      <c r="J377"/>
      <c r="M377" t="s">
        <v>2497</v>
      </c>
    </row>
    <row r="378" spans="1:15" x14ac:dyDescent="0.2">
      <c r="A378" s="1">
        <f>Kjøp!A377+1</f>
        <v>34</v>
      </c>
      <c r="B378" s="132">
        <v>2</v>
      </c>
      <c r="C378" s="16" t="s">
        <v>2490</v>
      </c>
      <c r="D378" s="16" t="s">
        <v>229</v>
      </c>
      <c r="E378">
        <v>1970</v>
      </c>
      <c r="G378"/>
      <c r="H378"/>
      <c r="I378"/>
      <c r="J378"/>
      <c r="M378" t="s">
        <v>2498</v>
      </c>
    </row>
    <row r="379" spans="1:15" x14ac:dyDescent="0.2">
      <c r="A379" s="1">
        <f>Kjøp!A378+1</f>
        <v>35</v>
      </c>
      <c r="B379" s="132">
        <v>3</v>
      </c>
      <c r="C379" s="16" t="s">
        <v>1624</v>
      </c>
      <c r="D379" s="16" t="s">
        <v>2499</v>
      </c>
      <c r="E379">
        <v>1972</v>
      </c>
      <c r="G379"/>
      <c r="H379"/>
      <c r="I379"/>
      <c r="J379"/>
    </row>
    <row r="380" spans="1:15" x14ac:dyDescent="0.2">
      <c r="A380" s="1">
        <f>Kjøp!A379+1</f>
        <v>36</v>
      </c>
      <c r="B380" s="16">
        <v>4</v>
      </c>
      <c r="C380" s="16" t="s">
        <v>902</v>
      </c>
      <c r="D380" s="16" t="s">
        <v>903</v>
      </c>
      <c r="E380">
        <v>1983</v>
      </c>
      <c r="G380"/>
      <c r="H380"/>
      <c r="I380"/>
      <c r="J380" s="16" t="s">
        <v>18</v>
      </c>
      <c r="M380" t="s">
        <v>2500</v>
      </c>
      <c r="N380" t="s">
        <v>2500</v>
      </c>
    </row>
    <row r="381" spans="1:15" x14ac:dyDescent="0.2">
      <c r="A381" s="62">
        <f>A376+1</f>
        <v>33</v>
      </c>
      <c r="B381" s="16" t="s">
        <v>1596</v>
      </c>
      <c r="C381" s="16" t="s">
        <v>2501</v>
      </c>
      <c r="D381"/>
      <c r="G381"/>
      <c r="H381"/>
      <c r="I381"/>
      <c r="J381"/>
    </row>
    <row r="382" spans="1:15" x14ac:dyDescent="0.2">
      <c r="A382" s="1">
        <f>Kjøp!A380+1</f>
        <v>37</v>
      </c>
      <c r="B382" s="140">
        <v>1</v>
      </c>
      <c r="C382" s="16" t="s">
        <v>1842</v>
      </c>
      <c r="D382" s="16" t="s">
        <v>2502</v>
      </c>
      <c r="E382">
        <v>1982</v>
      </c>
      <c r="F382" s="61">
        <v>30</v>
      </c>
      <c r="G382" s="16" t="s">
        <v>1420</v>
      </c>
      <c r="H382" s="73" t="s">
        <v>2503</v>
      </c>
      <c r="I382" s="16" t="s">
        <v>32</v>
      </c>
      <c r="J382"/>
      <c r="N382" t="s">
        <v>2504</v>
      </c>
    </row>
    <row r="383" spans="1:15" x14ac:dyDescent="0.2">
      <c r="A383" s="1">
        <f>Kjøp!A382+1</f>
        <v>38</v>
      </c>
      <c r="B383" s="140">
        <v>2</v>
      </c>
      <c r="C383" s="16" t="s">
        <v>1842</v>
      </c>
      <c r="D383" s="16" t="s">
        <v>2505</v>
      </c>
      <c r="E383">
        <v>1977</v>
      </c>
      <c r="F383" s="61">
        <v>40</v>
      </c>
      <c r="G383" s="16" t="s">
        <v>1420</v>
      </c>
      <c r="H383" s="73" t="s">
        <v>2506</v>
      </c>
      <c r="I383" s="16" t="s">
        <v>32</v>
      </c>
      <c r="J383"/>
      <c r="N383" t="s">
        <v>2507</v>
      </c>
    </row>
    <row r="384" spans="1:15" x14ac:dyDescent="0.2">
      <c r="A384" s="1">
        <f>Kjøp!A383+1</f>
        <v>39</v>
      </c>
      <c r="B384" s="140">
        <v>3</v>
      </c>
      <c r="C384" s="16" t="s">
        <v>2508</v>
      </c>
      <c r="D384" s="16" t="s">
        <v>229</v>
      </c>
      <c r="E384">
        <v>1989</v>
      </c>
      <c r="F384" s="61">
        <v>40</v>
      </c>
      <c r="G384" s="16" t="s">
        <v>1420</v>
      </c>
      <c r="H384" s="73"/>
      <c r="I384"/>
      <c r="J384"/>
      <c r="N384" s="16" t="s">
        <v>2509</v>
      </c>
      <c r="O384" t="s">
        <v>2510</v>
      </c>
    </row>
    <row r="385" spans="1:15" x14ac:dyDescent="0.2">
      <c r="A385" s="1">
        <f>Kjøp!A384+1</f>
        <v>40</v>
      </c>
      <c r="B385" s="140">
        <v>4</v>
      </c>
      <c r="C385" s="16" t="s">
        <v>1245</v>
      </c>
      <c r="D385" s="16" t="s">
        <v>2511</v>
      </c>
      <c r="E385">
        <v>2013</v>
      </c>
      <c r="F385" s="61">
        <v>120</v>
      </c>
      <c r="G385" s="16" t="s">
        <v>133</v>
      </c>
      <c r="H385" s="73" t="s">
        <v>2512</v>
      </c>
      <c r="I385"/>
      <c r="J385"/>
    </row>
    <row r="386" spans="1:15" x14ac:dyDescent="0.2">
      <c r="A386" s="1">
        <f>Kjøp!A385+1</f>
        <v>41</v>
      </c>
      <c r="B386" s="140">
        <v>5</v>
      </c>
      <c r="C386" s="16" t="s">
        <v>1245</v>
      </c>
      <c r="D386" s="16" t="s">
        <v>2108</v>
      </c>
      <c r="E386">
        <v>1980</v>
      </c>
      <c r="F386" s="61">
        <v>50</v>
      </c>
      <c r="G386" s="16" t="s">
        <v>133</v>
      </c>
      <c r="H386" s="73" t="s">
        <v>2109</v>
      </c>
      <c r="I386" s="16" t="s">
        <v>32</v>
      </c>
      <c r="J386"/>
      <c r="M386" t="s">
        <v>2112</v>
      </c>
      <c r="N386" t="s">
        <v>2113</v>
      </c>
    </row>
    <row r="387" spans="1:15" x14ac:dyDescent="0.2">
      <c r="A387" s="1">
        <f>Kjøp!A386+1</f>
        <v>42</v>
      </c>
      <c r="B387" s="140">
        <v>6</v>
      </c>
      <c r="C387" s="16" t="s">
        <v>1245</v>
      </c>
      <c r="D387" s="16" t="s">
        <v>2513</v>
      </c>
      <c r="E387">
        <v>1981</v>
      </c>
      <c r="F387" s="61">
        <v>50</v>
      </c>
      <c r="G387" s="16" t="s">
        <v>133</v>
      </c>
      <c r="H387" s="73" t="s">
        <v>2514</v>
      </c>
      <c r="I387" s="16" t="s">
        <v>1269</v>
      </c>
      <c r="J387"/>
      <c r="M387" t="s">
        <v>2515</v>
      </c>
      <c r="N387" t="s">
        <v>2516</v>
      </c>
      <c r="O387" t="s">
        <v>2517</v>
      </c>
    </row>
    <row r="388" spans="1:15" x14ac:dyDescent="0.2">
      <c r="A388" s="1">
        <f>Kjøp!A387+1</f>
        <v>43</v>
      </c>
      <c r="B388" s="140">
        <v>7</v>
      </c>
      <c r="C388" s="16" t="s">
        <v>1245</v>
      </c>
      <c r="D388" s="16" t="s">
        <v>2518</v>
      </c>
      <c r="E388">
        <v>1975</v>
      </c>
      <c r="F388" s="61">
        <v>50</v>
      </c>
      <c r="G388" s="16" t="s">
        <v>133</v>
      </c>
      <c r="H388" s="73" t="s">
        <v>2519</v>
      </c>
      <c r="I388" s="16" t="s">
        <v>64</v>
      </c>
      <c r="J388"/>
      <c r="N388" t="s">
        <v>2520</v>
      </c>
    </row>
    <row r="389" spans="1:15" x14ac:dyDescent="0.2">
      <c r="A389" s="1">
        <f>Kjøp!A388+1</f>
        <v>44</v>
      </c>
      <c r="B389" s="140">
        <v>8</v>
      </c>
      <c r="C389" s="16" t="s">
        <v>1245</v>
      </c>
      <c r="D389" s="16" t="s">
        <v>2521</v>
      </c>
      <c r="E389" s="2">
        <v>1976</v>
      </c>
      <c r="G389" s="16" t="s">
        <v>2522</v>
      </c>
      <c r="H389" s="73" t="s">
        <v>2523</v>
      </c>
      <c r="I389" s="16" t="s">
        <v>64</v>
      </c>
      <c r="J389"/>
      <c r="N389" t="s">
        <v>2524</v>
      </c>
      <c r="O389" t="s">
        <v>2525</v>
      </c>
    </row>
    <row r="390" spans="1:15" x14ac:dyDescent="0.2">
      <c r="A390" s="1">
        <f>Kjøp!A389+1</f>
        <v>45</v>
      </c>
      <c r="B390" s="140">
        <v>9</v>
      </c>
      <c r="C390" s="16" t="s">
        <v>1308</v>
      </c>
      <c r="D390" s="16" t="s">
        <v>1309</v>
      </c>
      <c r="E390">
        <v>1982</v>
      </c>
      <c r="F390" s="61">
        <v>40</v>
      </c>
      <c r="G390" s="16" t="s">
        <v>30</v>
      </c>
      <c r="H390" s="73" t="s">
        <v>1310</v>
      </c>
      <c r="I390" s="16" t="s">
        <v>32</v>
      </c>
      <c r="J390"/>
      <c r="N390" t="s">
        <v>2526</v>
      </c>
    </row>
    <row r="391" spans="1:15" x14ac:dyDescent="0.2">
      <c r="A391" s="1">
        <f>Kjøp!A390+1</f>
        <v>46</v>
      </c>
      <c r="B391" s="140">
        <v>10</v>
      </c>
      <c r="C391" s="16" t="s">
        <v>2527</v>
      </c>
      <c r="D391" s="16" t="s">
        <v>2528</v>
      </c>
      <c r="E391" t="s">
        <v>2529</v>
      </c>
      <c r="F391" s="61">
        <v>40</v>
      </c>
      <c r="G391" s="16" t="s">
        <v>15</v>
      </c>
      <c r="H391" s="73" t="s">
        <v>2530</v>
      </c>
      <c r="I391" s="16" t="s">
        <v>32</v>
      </c>
      <c r="J391"/>
      <c r="N391" t="s">
        <v>2531</v>
      </c>
    </row>
    <row r="392" spans="1:15" x14ac:dyDescent="0.2">
      <c r="A392" s="1">
        <f>Kjøp!A391+1</f>
        <v>47</v>
      </c>
      <c r="B392" s="140">
        <v>11</v>
      </c>
      <c r="C392" s="16" t="s">
        <v>1479</v>
      </c>
      <c r="D392" s="16" t="s">
        <v>2532</v>
      </c>
      <c r="E392">
        <v>1977</v>
      </c>
      <c r="F392" s="61">
        <v>30</v>
      </c>
      <c r="G392" s="16" t="s">
        <v>133</v>
      </c>
      <c r="H392" s="73" t="s">
        <v>2533</v>
      </c>
      <c r="I392" s="16" t="s">
        <v>997</v>
      </c>
      <c r="J392"/>
      <c r="N392" t="s">
        <v>2534</v>
      </c>
    </row>
    <row r="393" spans="1:15" x14ac:dyDescent="0.2">
      <c r="A393" s="1">
        <f>Kjøp!A392+1</f>
        <v>48</v>
      </c>
      <c r="B393" s="140">
        <v>12</v>
      </c>
      <c r="C393" s="16" t="s">
        <v>599</v>
      </c>
      <c r="D393" s="16" t="s">
        <v>2535</v>
      </c>
      <c r="E393">
        <v>1974</v>
      </c>
      <c r="F393" s="61">
        <v>50</v>
      </c>
      <c r="G393" s="16" t="s">
        <v>1403</v>
      </c>
      <c r="H393" s="73" t="s">
        <v>2536</v>
      </c>
      <c r="I393" s="16" t="s">
        <v>997</v>
      </c>
      <c r="J393"/>
      <c r="N393" t="s">
        <v>2537</v>
      </c>
    </row>
    <row r="394" spans="1:15" x14ac:dyDescent="0.2">
      <c r="A394" s="1">
        <f>Kjøp!A393+1</f>
        <v>49</v>
      </c>
      <c r="B394" s="140">
        <v>13</v>
      </c>
      <c r="C394" s="16" t="s">
        <v>599</v>
      </c>
      <c r="D394" s="16" t="s">
        <v>2538</v>
      </c>
      <c r="E394">
        <v>1975</v>
      </c>
      <c r="F394" s="61">
        <v>50</v>
      </c>
      <c r="G394" s="16" t="s">
        <v>1403</v>
      </c>
      <c r="H394" s="73" t="s">
        <v>2539</v>
      </c>
      <c r="I394" s="16" t="s">
        <v>17</v>
      </c>
      <c r="J394"/>
      <c r="N394" t="s">
        <v>2540</v>
      </c>
    </row>
    <row r="395" spans="1:15" x14ac:dyDescent="0.2">
      <c r="A395" s="1">
        <f>Kjøp!A394+1</f>
        <v>50</v>
      </c>
      <c r="B395" s="140">
        <v>14</v>
      </c>
      <c r="C395" s="16" t="s">
        <v>599</v>
      </c>
      <c r="D395" s="16" t="s">
        <v>2541</v>
      </c>
      <c r="E395">
        <v>1970</v>
      </c>
      <c r="F395" s="120">
        <v>75</v>
      </c>
      <c r="G395" s="16" t="s">
        <v>2542</v>
      </c>
      <c r="H395" s="73" t="s">
        <v>2543</v>
      </c>
      <c r="I395" s="16" t="s">
        <v>17</v>
      </c>
      <c r="J395"/>
    </row>
    <row r="396" spans="1:15" x14ac:dyDescent="0.2">
      <c r="A396" s="1">
        <f>Kjøp!A395+1</f>
        <v>51</v>
      </c>
      <c r="B396" s="140">
        <v>15</v>
      </c>
      <c r="C396" s="16" t="s">
        <v>599</v>
      </c>
      <c r="D396" s="16" t="s">
        <v>2544</v>
      </c>
      <c r="E396">
        <v>1972</v>
      </c>
      <c r="F396" s="120">
        <v>60</v>
      </c>
      <c r="G396" s="16" t="s">
        <v>1403</v>
      </c>
      <c r="H396" s="73" t="s">
        <v>2545</v>
      </c>
      <c r="I396" s="16" t="s">
        <v>32</v>
      </c>
      <c r="J396"/>
      <c r="N396" t="s">
        <v>2546</v>
      </c>
    </row>
    <row r="397" spans="1:15" x14ac:dyDescent="0.2">
      <c r="A397" s="1">
        <f>Kjøp!A396+1</f>
        <v>52</v>
      </c>
      <c r="B397" s="140">
        <v>16</v>
      </c>
      <c r="C397" s="16" t="s">
        <v>599</v>
      </c>
      <c r="D397" s="16" t="s">
        <v>2547</v>
      </c>
      <c r="E397">
        <v>1972</v>
      </c>
      <c r="F397" s="120">
        <v>80</v>
      </c>
      <c r="G397" s="16" t="s">
        <v>1403</v>
      </c>
      <c r="H397" s="73" t="s">
        <v>2548</v>
      </c>
      <c r="I397"/>
      <c r="J397"/>
    </row>
    <row r="398" spans="1:15" x14ac:dyDescent="0.2">
      <c r="A398" s="1">
        <f>Kjøp!A397+1</f>
        <v>53</v>
      </c>
      <c r="B398" s="140">
        <v>17</v>
      </c>
      <c r="C398" s="16" t="s">
        <v>599</v>
      </c>
      <c r="D398" s="16" t="s">
        <v>1931</v>
      </c>
      <c r="E398">
        <v>1984</v>
      </c>
      <c r="F398" s="120">
        <v>50</v>
      </c>
      <c r="G398" s="16" t="s">
        <v>41</v>
      </c>
      <c r="H398" s="73" t="s">
        <v>2549</v>
      </c>
      <c r="I398" s="16" t="s">
        <v>64</v>
      </c>
      <c r="J398"/>
      <c r="N398" t="s">
        <v>2550</v>
      </c>
    </row>
    <row r="399" spans="1:15" x14ac:dyDescent="0.2">
      <c r="A399" s="1">
        <f>Kjøp!A398+1</f>
        <v>54</v>
      </c>
      <c r="B399" s="140">
        <v>18</v>
      </c>
      <c r="C399" s="16" t="s">
        <v>599</v>
      </c>
      <c r="D399" s="16" t="s">
        <v>2551</v>
      </c>
      <c r="E399">
        <v>1974</v>
      </c>
      <c r="F399" s="120">
        <v>50</v>
      </c>
      <c r="G399" s="16" t="s">
        <v>1403</v>
      </c>
      <c r="H399" s="73" t="s">
        <v>2552</v>
      </c>
      <c r="I399" s="16" t="s">
        <v>17</v>
      </c>
      <c r="J399"/>
      <c r="N399" t="s">
        <v>2553</v>
      </c>
    </row>
    <row r="400" spans="1:15" x14ac:dyDescent="0.2">
      <c r="A400" s="1">
        <f>Kjøp!A399+1</f>
        <v>55</v>
      </c>
      <c r="B400" s="140">
        <v>19</v>
      </c>
      <c r="C400" s="16" t="s">
        <v>599</v>
      </c>
      <c r="D400" s="16" t="s">
        <v>2554</v>
      </c>
      <c r="E400">
        <v>1987</v>
      </c>
      <c r="F400" s="120">
        <v>50</v>
      </c>
      <c r="G400" s="16"/>
      <c r="H400" s="73" t="s">
        <v>2555</v>
      </c>
      <c r="I400" s="16" t="s">
        <v>64</v>
      </c>
      <c r="J400"/>
      <c r="N400" t="s">
        <v>2556</v>
      </c>
    </row>
    <row r="401" spans="1:15" x14ac:dyDescent="0.2">
      <c r="A401" s="1">
        <f>Kjøp!A400+1</f>
        <v>56</v>
      </c>
      <c r="B401" s="140">
        <v>20</v>
      </c>
      <c r="C401" s="16" t="s">
        <v>599</v>
      </c>
      <c r="D401" s="16" t="s">
        <v>2557</v>
      </c>
      <c r="E401">
        <v>1973</v>
      </c>
      <c r="F401" s="120">
        <v>60</v>
      </c>
      <c r="G401" s="16" t="s">
        <v>1403</v>
      </c>
      <c r="H401" s="73" t="s">
        <v>2558</v>
      </c>
      <c r="I401" s="16" t="s">
        <v>997</v>
      </c>
      <c r="J401"/>
      <c r="N401" t="s">
        <v>2559</v>
      </c>
    </row>
    <row r="402" spans="1:15" x14ac:dyDescent="0.2">
      <c r="A402" s="1">
        <f>Kjøp!A401+1</f>
        <v>57</v>
      </c>
      <c r="B402" s="140">
        <v>21</v>
      </c>
      <c r="C402" s="16" t="s">
        <v>2560</v>
      </c>
      <c r="D402" s="16" t="s">
        <v>2561</v>
      </c>
      <c r="E402" s="2">
        <v>1981</v>
      </c>
      <c r="G402"/>
      <c r="H402" s="73"/>
      <c r="I402"/>
      <c r="J402"/>
      <c r="N402" t="s">
        <v>2562</v>
      </c>
      <c r="O402" t="s">
        <v>2563</v>
      </c>
    </row>
    <row r="403" spans="1:15" x14ac:dyDescent="0.2">
      <c r="A403" s="1">
        <f>Kjøp!A402+1</f>
        <v>58</v>
      </c>
      <c r="B403" s="140">
        <v>22</v>
      </c>
      <c r="C403" s="16" t="s">
        <v>2560</v>
      </c>
      <c r="D403" s="16" t="s">
        <v>2564</v>
      </c>
      <c r="E403">
        <v>1987</v>
      </c>
      <c r="F403" s="61">
        <v>150</v>
      </c>
      <c r="G403" s="16" t="s">
        <v>75</v>
      </c>
      <c r="H403" s="73" t="s">
        <v>2565</v>
      </c>
      <c r="I403" s="16" t="s">
        <v>32</v>
      </c>
      <c r="J403"/>
      <c r="N403" t="s">
        <v>2566</v>
      </c>
      <c r="O403" t="s">
        <v>2567</v>
      </c>
    </row>
    <row r="404" spans="1:15" x14ac:dyDescent="0.2">
      <c r="A404"/>
      <c r="B404" s="140"/>
      <c r="C404" s="141" t="s">
        <v>1359</v>
      </c>
      <c r="D404" s="141" t="s">
        <v>2568</v>
      </c>
      <c r="E404" s="111">
        <v>1987</v>
      </c>
      <c r="F404" s="112">
        <v>50</v>
      </c>
      <c r="G404" s="110" t="s">
        <v>133</v>
      </c>
      <c r="H404" s="142" t="s">
        <v>2569</v>
      </c>
      <c r="I404" s="110" t="s">
        <v>32</v>
      </c>
      <c r="J404" s="110" t="s">
        <v>1860</v>
      </c>
      <c r="K404" s="111" t="s">
        <v>2570</v>
      </c>
      <c r="L404" s="111"/>
      <c r="M404" s="111" t="s">
        <v>2571</v>
      </c>
      <c r="N404" s="111" t="s">
        <v>2572</v>
      </c>
    </row>
    <row r="405" spans="1:15" x14ac:dyDescent="0.2">
      <c r="A405" s="1">
        <f>Kjøp!A403+1</f>
        <v>59</v>
      </c>
      <c r="B405" s="140">
        <v>23</v>
      </c>
      <c r="C405" s="16" t="s">
        <v>1359</v>
      </c>
      <c r="D405" s="16" t="s">
        <v>2573</v>
      </c>
      <c r="E405" s="2">
        <v>1985</v>
      </c>
      <c r="F405" s="61">
        <v>40</v>
      </c>
      <c r="G405" s="16" t="s">
        <v>133</v>
      </c>
      <c r="H405" s="73" t="s">
        <v>2574</v>
      </c>
      <c r="I405"/>
      <c r="J405"/>
      <c r="M405" t="s">
        <v>1362</v>
      </c>
      <c r="N405" t="s">
        <v>1363</v>
      </c>
      <c r="O405" t="s">
        <v>1364</v>
      </c>
    </row>
    <row r="406" spans="1:15" x14ac:dyDescent="0.2">
      <c r="A406" s="1">
        <f>Kjøp!A405+1</f>
        <v>60</v>
      </c>
      <c r="B406" s="140">
        <v>24</v>
      </c>
      <c r="C406" s="16" t="s">
        <v>1359</v>
      </c>
      <c r="D406" s="16" t="s">
        <v>2575</v>
      </c>
      <c r="E406">
        <v>1984</v>
      </c>
      <c r="F406" s="61">
        <v>50</v>
      </c>
      <c r="G406" s="16" t="s">
        <v>133</v>
      </c>
      <c r="H406" s="73" t="s">
        <v>2576</v>
      </c>
      <c r="I406" s="16" t="s">
        <v>32</v>
      </c>
      <c r="J406"/>
      <c r="M406" t="s">
        <v>2577</v>
      </c>
      <c r="N406" t="s">
        <v>2578</v>
      </c>
    </row>
    <row r="407" spans="1:15" x14ac:dyDescent="0.2">
      <c r="A407" s="1">
        <f>Kjøp!A406+1</f>
        <v>61</v>
      </c>
      <c r="B407" s="140">
        <v>25</v>
      </c>
      <c r="C407" s="16" t="s">
        <v>1641</v>
      </c>
      <c r="D407" s="16" t="s">
        <v>1642</v>
      </c>
      <c r="E407">
        <v>1976</v>
      </c>
      <c r="F407" s="61">
        <v>30</v>
      </c>
      <c r="G407" s="16" t="s">
        <v>513</v>
      </c>
      <c r="H407" s="73" t="s">
        <v>2579</v>
      </c>
      <c r="I407" s="16" t="s">
        <v>64</v>
      </c>
      <c r="J407"/>
      <c r="M407" t="s">
        <v>1646</v>
      </c>
      <c r="N407" t="s">
        <v>2580</v>
      </c>
    </row>
    <row r="408" spans="1:15" ht="25.5" x14ac:dyDescent="0.2">
      <c r="A408" s="1">
        <f>Kjøp!A407+1</f>
        <v>62</v>
      </c>
      <c r="B408" s="140">
        <v>26</v>
      </c>
      <c r="C408" s="16" t="s">
        <v>2581</v>
      </c>
      <c r="D408" s="16" t="s">
        <v>2582</v>
      </c>
      <c r="E408" s="2">
        <v>1976</v>
      </c>
      <c r="G408" s="16" t="s">
        <v>2583</v>
      </c>
      <c r="H408" s="73" t="s">
        <v>2584</v>
      </c>
      <c r="I408" s="16" t="s">
        <v>997</v>
      </c>
      <c r="J408"/>
      <c r="M408" t="s">
        <v>2585</v>
      </c>
      <c r="N408" t="s">
        <v>2586</v>
      </c>
    </row>
    <row r="409" spans="1:15" x14ac:dyDescent="0.2">
      <c r="A409" s="1">
        <f>Kjøp!A408+1</f>
        <v>63</v>
      </c>
      <c r="B409" s="140">
        <v>27</v>
      </c>
      <c r="C409" s="16" t="s">
        <v>2581</v>
      </c>
      <c r="D409" s="16" t="s">
        <v>2587</v>
      </c>
      <c r="E409">
        <v>1979</v>
      </c>
      <c r="F409" s="61">
        <v>30</v>
      </c>
      <c r="G409" s="16" t="s">
        <v>2588</v>
      </c>
      <c r="H409" s="73" t="s">
        <v>2589</v>
      </c>
      <c r="I409" s="16" t="s">
        <v>32</v>
      </c>
      <c r="J409"/>
      <c r="M409" t="s">
        <v>2590</v>
      </c>
      <c r="N409" t="s">
        <v>2591</v>
      </c>
    </row>
    <row r="410" spans="1:15" x14ac:dyDescent="0.2">
      <c r="A410" s="1">
        <f>Kjøp!A409+1</f>
        <v>64</v>
      </c>
      <c r="B410" s="140">
        <v>28</v>
      </c>
      <c r="C410" s="16" t="s">
        <v>2592</v>
      </c>
      <c r="D410" s="16" t="s">
        <v>2593</v>
      </c>
      <c r="E410">
        <v>1988</v>
      </c>
      <c r="F410" s="61">
        <v>40</v>
      </c>
      <c r="G410" s="16" t="s">
        <v>2594</v>
      </c>
      <c r="H410" s="73" t="s">
        <v>2595</v>
      </c>
      <c r="I410" s="16" t="s">
        <v>32</v>
      </c>
      <c r="J410"/>
      <c r="M410" t="s">
        <v>2596</v>
      </c>
      <c r="N410" t="s">
        <v>2597</v>
      </c>
    </row>
    <row r="411" spans="1:15" x14ac:dyDescent="0.2">
      <c r="A411" s="1">
        <f>Kjøp!A410+1</f>
        <v>65</v>
      </c>
      <c r="B411" s="140">
        <v>29</v>
      </c>
      <c r="C411" s="16" t="s">
        <v>2592</v>
      </c>
      <c r="D411" s="16" t="s">
        <v>2598</v>
      </c>
      <c r="E411">
        <v>1989</v>
      </c>
      <c r="F411" s="61">
        <v>40</v>
      </c>
      <c r="G411" s="16" t="s">
        <v>2594</v>
      </c>
      <c r="H411" s="73" t="s">
        <v>2599</v>
      </c>
      <c r="I411" s="16" t="s">
        <v>194</v>
      </c>
      <c r="J411"/>
      <c r="M411" t="s">
        <v>2600</v>
      </c>
      <c r="N411" t="s">
        <v>2601</v>
      </c>
    </row>
    <row r="412" spans="1:15" x14ac:dyDescent="0.2">
      <c r="A412" s="1">
        <f>Kjøp!A411+1</f>
        <v>66</v>
      </c>
      <c r="B412" s="140">
        <v>30</v>
      </c>
      <c r="C412" s="16" t="s">
        <v>206</v>
      </c>
      <c r="D412" s="16" t="s">
        <v>2602</v>
      </c>
      <c r="E412">
        <v>1977</v>
      </c>
      <c r="F412" s="61">
        <v>30</v>
      </c>
      <c r="G412" s="16" t="s">
        <v>2603</v>
      </c>
      <c r="H412" s="73" t="s">
        <v>2604</v>
      </c>
      <c r="I412" s="16" t="s">
        <v>64</v>
      </c>
      <c r="J412"/>
      <c r="M412" t="s">
        <v>2605</v>
      </c>
      <c r="N412" s="62" t="s">
        <v>2606</v>
      </c>
    </row>
    <row r="413" spans="1:15" x14ac:dyDescent="0.2">
      <c r="A413" s="1">
        <f>Kjøp!A412+1</f>
        <v>67</v>
      </c>
      <c r="B413" s="140">
        <v>31</v>
      </c>
      <c r="C413" s="16" t="s">
        <v>1717</v>
      </c>
      <c r="D413" s="16" t="s">
        <v>2607</v>
      </c>
      <c r="E413">
        <v>1976</v>
      </c>
      <c r="F413" s="120">
        <v>60</v>
      </c>
      <c r="G413" s="16" t="s">
        <v>1718</v>
      </c>
      <c r="H413" s="73">
        <v>6369974</v>
      </c>
      <c r="I413" s="16" t="s">
        <v>997</v>
      </c>
      <c r="J413"/>
      <c r="K413" t="s">
        <v>2608</v>
      </c>
      <c r="M413" t="s">
        <v>2609</v>
      </c>
      <c r="N413" t="s">
        <v>2610</v>
      </c>
    </row>
    <row r="414" spans="1:15" x14ac:dyDescent="0.2">
      <c r="A414" s="1">
        <f>Kjøp!A413+1</f>
        <v>68</v>
      </c>
      <c r="B414" s="140">
        <v>32</v>
      </c>
      <c r="C414" s="16" t="s">
        <v>1717</v>
      </c>
      <c r="D414" s="16" t="s">
        <v>2611</v>
      </c>
      <c r="E414" s="58" t="s">
        <v>1762</v>
      </c>
      <c r="F414" s="120">
        <v>60</v>
      </c>
      <c r="G414" s="16" t="s">
        <v>2612</v>
      </c>
      <c r="H414" s="73" t="s">
        <v>2613</v>
      </c>
      <c r="I414" s="16" t="s">
        <v>202</v>
      </c>
      <c r="J414"/>
      <c r="M414" t="s">
        <v>2614</v>
      </c>
      <c r="N414" t="s">
        <v>2615</v>
      </c>
    </row>
    <row r="415" spans="1:15" x14ac:dyDescent="0.2">
      <c r="A415" s="1">
        <f>Kjøp!A414+1</f>
        <v>69</v>
      </c>
      <c r="B415" s="140">
        <v>33</v>
      </c>
      <c r="C415" s="16" t="s">
        <v>1717</v>
      </c>
      <c r="D415" s="16" t="s">
        <v>2616</v>
      </c>
      <c r="E415">
        <v>1973</v>
      </c>
      <c r="F415" s="120">
        <v>60</v>
      </c>
      <c r="G415" s="16" t="s">
        <v>1718</v>
      </c>
      <c r="H415" s="73" t="s">
        <v>2617</v>
      </c>
      <c r="I415" s="16" t="s">
        <v>64</v>
      </c>
      <c r="J415"/>
      <c r="M415" t="s">
        <v>2618</v>
      </c>
      <c r="N415" t="s">
        <v>2619</v>
      </c>
    </row>
    <row r="416" spans="1:15" x14ac:dyDescent="0.2">
      <c r="A416" s="1">
        <f>Kjøp!A415+1</f>
        <v>70</v>
      </c>
      <c r="B416" s="140">
        <v>34</v>
      </c>
      <c r="C416" s="16" t="s">
        <v>1717</v>
      </c>
      <c r="D416" s="16" t="s">
        <v>2620</v>
      </c>
      <c r="E416">
        <v>1974</v>
      </c>
      <c r="F416" s="120">
        <v>75</v>
      </c>
      <c r="G416" s="16" t="s">
        <v>1718</v>
      </c>
      <c r="H416" s="73">
        <v>66412266641.225998</v>
      </c>
      <c r="I416" s="16" t="s">
        <v>32</v>
      </c>
      <c r="J416"/>
      <c r="M416" t="s">
        <v>2621</v>
      </c>
      <c r="N416" t="s">
        <v>2621</v>
      </c>
    </row>
    <row r="417" spans="1:15" ht="25.5" x14ac:dyDescent="0.2">
      <c r="A417" s="1">
        <f>Kjøp!A416+1</f>
        <v>71</v>
      </c>
      <c r="B417" s="140">
        <v>35</v>
      </c>
      <c r="C417" s="16" t="s">
        <v>1203</v>
      </c>
      <c r="D417" s="16" t="s">
        <v>2622</v>
      </c>
      <c r="E417">
        <v>1981</v>
      </c>
      <c r="F417" s="120">
        <v>50</v>
      </c>
      <c r="G417" s="16" t="s">
        <v>2623</v>
      </c>
      <c r="H417" s="73" t="s">
        <v>2624</v>
      </c>
      <c r="I417"/>
      <c r="J417"/>
      <c r="M417" t="s">
        <v>2625</v>
      </c>
    </row>
    <row r="418" spans="1:15" x14ac:dyDescent="0.2">
      <c r="A418" s="1">
        <f>Kjøp!A417+1</f>
        <v>72</v>
      </c>
      <c r="B418" s="140">
        <v>36</v>
      </c>
      <c r="C418" s="16" t="s">
        <v>1203</v>
      </c>
      <c r="D418" s="16" t="s">
        <v>2626</v>
      </c>
      <c r="E418">
        <v>1985</v>
      </c>
      <c r="F418" s="120">
        <v>80</v>
      </c>
      <c r="G418" s="16" t="s">
        <v>145</v>
      </c>
      <c r="H418" s="73" t="s">
        <v>2627</v>
      </c>
      <c r="I418" s="16" t="s">
        <v>2628</v>
      </c>
      <c r="J418"/>
      <c r="M418" t="s">
        <v>2629</v>
      </c>
      <c r="N418" t="s">
        <v>2630</v>
      </c>
    </row>
    <row r="419" spans="1:15" x14ac:dyDescent="0.2">
      <c r="A419" s="1">
        <f>Kjøp!A418+1</f>
        <v>73</v>
      </c>
      <c r="B419" s="140">
        <v>37</v>
      </c>
      <c r="C419" s="16" t="s">
        <v>1203</v>
      </c>
      <c r="D419" s="16" t="s">
        <v>2631</v>
      </c>
      <c r="E419">
        <v>1983</v>
      </c>
      <c r="F419" s="120">
        <v>60</v>
      </c>
      <c r="G419" s="16" t="s">
        <v>145</v>
      </c>
      <c r="H419" s="73" t="s">
        <v>2632</v>
      </c>
      <c r="I419" s="16" t="s">
        <v>64</v>
      </c>
      <c r="J419"/>
      <c r="M419" t="s">
        <v>2633</v>
      </c>
      <c r="N419" t="s">
        <v>2634</v>
      </c>
    </row>
    <row r="420" spans="1:15" ht="25.5" x14ac:dyDescent="0.2">
      <c r="A420" s="1">
        <f>Kjøp!A419+1</f>
        <v>74</v>
      </c>
      <c r="B420" s="140">
        <v>38</v>
      </c>
      <c r="C420" s="16" t="s">
        <v>1203</v>
      </c>
      <c r="D420" s="16" t="s">
        <v>2635</v>
      </c>
      <c r="E420">
        <v>1984</v>
      </c>
      <c r="F420" s="61">
        <v>60</v>
      </c>
      <c r="G420" s="16" t="s">
        <v>145</v>
      </c>
      <c r="H420" s="73" t="s">
        <v>2636</v>
      </c>
      <c r="I420" s="16" t="s">
        <v>2628</v>
      </c>
      <c r="J420"/>
      <c r="M420" t="s">
        <v>2637</v>
      </c>
      <c r="N420" t="s">
        <v>2638</v>
      </c>
    </row>
    <row r="421" spans="1:15" ht="25.5" x14ac:dyDescent="0.2">
      <c r="A421" s="1">
        <f>Kjøp!A420+1</f>
        <v>75</v>
      </c>
      <c r="B421" s="140">
        <v>39</v>
      </c>
      <c r="C421" s="16" t="s">
        <v>1203</v>
      </c>
      <c r="D421" s="16" t="s">
        <v>229</v>
      </c>
      <c r="E421">
        <v>1980</v>
      </c>
      <c r="F421" s="61">
        <v>40</v>
      </c>
      <c r="G421" s="16" t="s">
        <v>2639</v>
      </c>
      <c r="H421" s="73" t="s">
        <v>2640</v>
      </c>
      <c r="I421"/>
      <c r="J421"/>
      <c r="M421" t="s">
        <v>1206</v>
      </c>
      <c r="N421" s="16" t="s">
        <v>2641</v>
      </c>
      <c r="O421" t="s">
        <v>2642</v>
      </c>
    </row>
    <row r="422" spans="1:15" ht="25.5" x14ac:dyDescent="0.2">
      <c r="A422" s="1">
        <f>Kjøp!A421+1</f>
        <v>76</v>
      </c>
      <c r="B422" s="140">
        <v>40</v>
      </c>
      <c r="C422" s="16" t="s">
        <v>1203</v>
      </c>
      <c r="D422" s="16" t="s">
        <v>2643</v>
      </c>
      <c r="E422">
        <v>1987</v>
      </c>
      <c r="F422" s="61">
        <v>60</v>
      </c>
      <c r="G422" s="16" t="s">
        <v>145</v>
      </c>
      <c r="H422" s="73" t="s">
        <v>2644</v>
      </c>
      <c r="I422" s="16" t="s">
        <v>2628</v>
      </c>
      <c r="J422"/>
      <c r="M422" t="s">
        <v>2645</v>
      </c>
      <c r="N422" t="s">
        <v>2646</v>
      </c>
    </row>
    <row r="423" spans="1:15" ht="25.5" x14ac:dyDescent="0.2">
      <c r="A423" s="1">
        <f>Kjøp!A422+1</f>
        <v>77</v>
      </c>
      <c r="B423" s="140">
        <v>41</v>
      </c>
      <c r="C423" s="16" t="s">
        <v>1203</v>
      </c>
      <c r="D423" s="16" t="s">
        <v>2647</v>
      </c>
      <c r="E423">
        <v>1986</v>
      </c>
      <c r="F423" s="61">
        <v>60</v>
      </c>
      <c r="G423" s="16" t="s">
        <v>145</v>
      </c>
      <c r="H423" s="73" t="s">
        <v>2648</v>
      </c>
      <c r="I423" s="16" t="s">
        <v>2628</v>
      </c>
      <c r="J423"/>
      <c r="M423" t="s">
        <v>2649</v>
      </c>
      <c r="N423" t="s">
        <v>2650</v>
      </c>
    </row>
    <row r="424" spans="1:15" x14ac:dyDescent="0.2">
      <c r="A424" s="1">
        <f>Kjøp!A423+1</f>
        <v>78</v>
      </c>
      <c r="B424" s="140">
        <v>42</v>
      </c>
      <c r="C424" s="16" t="s">
        <v>1203</v>
      </c>
      <c r="D424" s="16" t="s">
        <v>2651</v>
      </c>
      <c r="E424">
        <v>1982</v>
      </c>
      <c r="F424" s="61">
        <v>60</v>
      </c>
      <c r="G424" s="16" t="s">
        <v>145</v>
      </c>
      <c r="H424" s="73" t="s">
        <v>2652</v>
      </c>
      <c r="I424" s="16" t="s">
        <v>64</v>
      </c>
      <c r="J424"/>
      <c r="K424" t="s">
        <v>2653</v>
      </c>
      <c r="M424" t="s">
        <v>2654</v>
      </c>
      <c r="N424" t="s">
        <v>2655</v>
      </c>
    </row>
    <row r="425" spans="1:15" x14ac:dyDescent="0.2">
      <c r="A425" s="1">
        <f>Kjøp!A424+1</f>
        <v>79</v>
      </c>
      <c r="B425" s="140">
        <v>43</v>
      </c>
      <c r="C425" s="16" t="s">
        <v>1760</v>
      </c>
      <c r="D425" s="16" t="s">
        <v>1761</v>
      </c>
      <c r="E425">
        <v>1971</v>
      </c>
      <c r="F425" s="61">
        <v>60</v>
      </c>
      <c r="G425" s="16" t="s">
        <v>2656</v>
      </c>
      <c r="H425" s="73" t="s">
        <v>2657</v>
      </c>
      <c r="I425" s="16" t="s">
        <v>17</v>
      </c>
      <c r="J425"/>
      <c r="M425" t="s">
        <v>1765</v>
      </c>
      <c r="N425" t="s">
        <v>2658</v>
      </c>
    </row>
    <row r="426" spans="1:15" x14ac:dyDescent="0.2">
      <c r="A426" s="1">
        <f>Kjøp!A425+1</f>
        <v>80</v>
      </c>
      <c r="B426" s="140">
        <v>44</v>
      </c>
      <c r="C426" s="16" t="s">
        <v>1411</v>
      </c>
      <c r="D426" s="16" t="s">
        <v>2659</v>
      </c>
      <c r="E426">
        <v>1976</v>
      </c>
      <c r="F426" s="61">
        <v>40</v>
      </c>
      <c r="G426" s="16" t="s">
        <v>2660</v>
      </c>
      <c r="H426" s="73" t="s">
        <v>2661</v>
      </c>
      <c r="I426" s="16" t="s">
        <v>32</v>
      </c>
      <c r="J426"/>
      <c r="K426" t="s">
        <v>2662</v>
      </c>
      <c r="M426" t="s">
        <v>2663</v>
      </c>
      <c r="N426" t="s">
        <v>2664</v>
      </c>
    </row>
    <row r="427" spans="1:15" x14ac:dyDescent="0.2">
      <c r="A427" s="1">
        <f>Kjøp!A426+1</f>
        <v>81</v>
      </c>
      <c r="B427" s="140">
        <v>45</v>
      </c>
      <c r="C427" s="16" t="s">
        <v>1411</v>
      </c>
      <c r="D427" s="16" t="s">
        <v>229</v>
      </c>
      <c r="E427">
        <v>1974</v>
      </c>
      <c r="F427" s="61">
        <v>40</v>
      </c>
      <c r="G427" s="16" t="s">
        <v>2660</v>
      </c>
      <c r="H427" s="73" t="s">
        <v>2665</v>
      </c>
      <c r="I427" s="16" t="s">
        <v>194</v>
      </c>
      <c r="J427"/>
      <c r="M427" t="s">
        <v>2666</v>
      </c>
      <c r="N427" t="s">
        <v>2667</v>
      </c>
    </row>
    <row r="428" spans="1:15" x14ac:dyDescent="0.2">
      <c r="A428" s="1">
        <f>Kjøp!A427+1</f>
        <v>82</v>
      </c>
      <c r="B428" s="140">
        <v>46</v>
      </c>
      <c r="C428" s="16" t="s">
        <v>2122</v>
      </c>
      <c r="D428" s="16" t="s">
        <v>2668</v>
      </c>
      <c r="E428">
        <v>1975</v>
      </c>
      <c r="F428" s="61">
        <v>70</v>
      </c>
      <c r="G428" s="16" t="s">
        <v>2669</v>
      </c>
      <c r="H428" s="73" t="s">
        <v>2670</v>
      </c>
      <c r="I428" s="16" t="s">
        <v>32</v>
      </c>
      <c r="J428"/>
      <c r="M428" t="s">
        <v>2671</v>
      </c>
      <c r="N428" t="s">
        <v>2672</v>
      </c>
    </row>
    <row r="429" spans="1:15" x14ac:dyDescent="0.2">
      <c r="A429" s="1">
        <f>Kjøp!A428+1</f>
        <v>83</v>
      </c>
      <c r="B429" s="140">
        <v>47</v>
      </c>
      <c r="C429" s="16" t="s">
        <v>2122</v>
      </c>
      <c r="D429" s="16" t="s">
        <v>2673</v>
      </c>
      <c r="E429">
        <v>1976</v>
      </c>
      <c r="F429" s="61">
        <v>50</v>
      </c>
      <c r="G429" s="16" t="s">
        <v>2669</v>
      </c>
      <c r="H429" s="73" t="s">
        <v>2674</v>
      </c>
      <c r="I429" s="16" t="s">
        <v>997</v>
      </c>
      <c r="J429"/>
      <c r="M429" t="s">
        <v>2675</v>
      </c>
      <c r="N429" t="s">
        <v>2676</v>
      </c>
    </row>
    <row r="430" spans="1:15" x14ac:dyDescent="0.2">
      <c r="A430" s="1">
        <f>Kjøp!A429+1</f>
        <v>84</v>
      </c>
      <c r="B430" s="140">
        <v>48</v>
      </c>
      <c r="C430" s="16" t="s">
        <v>2122</v>
      </c>
      <c r="D430" s="16" t="s">
        <v>2677</v>
      </c>
      <c r="E430">
        <v>1975</v>
      </c>
      <c r="F430" s="61">
        <v>50</v>
      </c>
      <c r="G430" s="16" t="s">
        <v>2669</v>
      </c>
      <c r="H430" s="73" t="s">
        <v>2678</v>
      </c>
      <c r="I430" s="16" t="s">
        <v>997</v>
      </c>
      <c r="J430"/>
      <c r="M430" t="s">
        <v>2679</v>
      </c>
      <c r="N430" t="s">
        <v>2680</v>
      </c>
    </row>
    <row r="431" spans="1:15" x14ac:dyDescent="0.2">
      <c r="A431" s="1">
        <f>Kjøp!A430+1</f>
        <v>85</v>
      </c>
      <c r="B431" s="140">
        <v>49</v>
      </c>
      <c r="C431" s="16" t="s">
        <v>2122</v>
      </c>
      <c r="D431" s="16" t="s">
        <v>2681</v>
      </c>
      <c r="E431">
        <v>1974</v>
      </c>
      <c r="F431" s="61">
        <v>50</v>
      </c>
      <c r="G431" s="16" t="s">
        <v>2669</v>
      </c>
      <c r="H431" s="73" t="s">
        <v>2682</v>
      </c>
      <c r="I431" s="16" t="s">
        <v>194</v>
      </c>
      <c r="J431"/>
      <c r="M431" t="s">
        <v>2683</v>
      </c>
      <c r="N431" t="s">
        <v>2684</v>
      </c>
    </row>
    <row r="432" spans="1:15" x14ac:dyDescent="0.2">
      <c r="A432" s="1">
        <f>Kjøp!A431+1</f>
        <v>86</v>
      </c>
      <c r="B432" s="140">
        <v>50</v>
      </c>
      <c r="C432" s="16" t="s">
        <v>2122</v>
      </c>
      <c r="D432" s="16" t="s">
        <v>2685</v>
      </c>
      <c r="E432">
        <v>1977</v>
      </c>
      <c r="F432" s="61">
        <v>40</v>
      </c>
      <c r="G432" s="16" t="s">
        <v>2669</v>
      </c>
      <c r="H432" s="68" t="s">
        <v>2686</v>
      </c>
      <c r="I432" s="16" t="s">
        <v>997</v>
      </c>
      <c r="J432"/>
      <c r="M432" t="s">
        <v>2687</v>
      </c>
      <c r="N432" s="143" t="s">
        <v>2688</v>
      </c>
    </row>
    <row r="433" spans="1:15" ht="25.5" x14ac:dyDescent="0.2">
      <c r="A433" s="1">
        <f>Kjøp!A432+1</f>
        <v>87</v>
      </c>
      <c r="B433" s="140">
        <v>51</v>
      </c>
      <c r="C433" s="16" t="s">
        <v>2370</v>
      </c>
      <c r="D433" s="16" t="s">
        <v>2689</v>
      </c>
      <c r="E433">
        <v>1988</v>
      </c>
      <c r="F433" s="61">
        <v>50</v>
      </c>
      <c r="G433" s="16" t="s">
        <v>477</v>
      </c>
      <c r="H433" s="73" t="s">
        <v>2690</v>
      </c>
      <c r="I433" s="16" t="s">
        <v>64</v>
      </c>
      <c r="J433"/>
      <c r="M433" t="s">
        <v>2691</v>
      </c>
      <c r="N433" t="s">
        <v>2692</v>
      </c>
    </row>
    <row r="434" spans="1:15" x14ac:dyDescent="0.2">
      <c r="A434" s="1">
        <f>Kjøp!A433+1</f>
        <v>88</v>
      </c>
      <c r="B434" s="140">
        <v>52</v>
      </c>
      <c r="C434" s="16" t="s">
        <v>1112</v>
      </c>
      <c r="D434" s="16" t="s">
        <v>2693</v>
      </c>
      <c r="E434">
        <v>1980</v>
      </c>
      <c r="F434" s="61">
        <v>30</v>
      </c>
      <c r="G434" s="16" t="s">
        <v>1538</v>
      </c>
      <c r="H434" s="73" t="s">
        <v>2694</v>
      </c>
      <c r="I434" s="16" t="s">
        <v>64</v>
      </c>
      <c r="J434"/>
      <c r="M434" t="s">
        <v>2695</v>
      </c>
      <c r="N434" t="s">
        <v>2696</v>
      </c>
    </row>
    <row r="435" spans="1:15" x14ac:dyDescent="0.2">
      <c r="A435" s="1">
        <f>Kjøp!A434+1</f>
        <v>89</v>
      </c>
      <c r="B435" s="140">
        <v>53</v>
      </c>
      <c r="C435" s="16" t="s">
        <v>1112</v>
      </c>
      <c r="D435" s="16" t="s">
        <v>2697</v>
      </c>
      <c r="E435">
        <v>1974</v>
      </c>
      <c r="F435" s="61">
        <v>50</v>
      </c>
      <c r="G435" s="16" t="s">
        <v>1538</v>
      </c>
      <c r="H435" s="73" t="s">
        <v>2698</v>
      </c>
      <c r="I435" s="16" t="s">
        <v>17</v>
      </c>
      <c r="J435"/>
      <c r="M435" t="s">
        <v>2699</v>
      </c>
      <c r="N435" t="s">
        <v>2700</v>
      </c>
    </row>
    <row r="436" spans="1:15" x14ac:dyDescent="0.2">
      <c r="A436" s="1">
        <f>Kjøp!A435+1</f>
        <v>90</v>
      </c>
      <c r="B436" s="140">
        <v>54</v>
      </c>
      <c r="C436" s="16" t="s">
        <v>1112</v>
      </c>
      <c r="D436" s="16" t="s">
        <v>2701</v>
      </c>
      <c r="E436" s="2">
        <v>1978</v>
      </c>
      <c r="F436" s="61">
        <v>20</v>
      </c>
      <c r="G436" s="16" t="s">
        <v>1538</v>
      </c>
      <c r="H436" s="73" t="s">
        <v>2702</v>
      </c>
      <c r="I436" s="16" t="s">
        <v>17</v>
      </c>
      <c r="J436" s="16" t="s">
        <v>632</v>
      </c>
      <c r="K436" t="s">
        <v>2703</v>
      </c>
      <c r="M436" t="s">
        <v>2704</v>
      </c>
      <c r="N436" t="s">
        <v>2705</v>
      </c>
    </row>
    <row r="437" spans="1:15" x14ac:dyDescent="0.2">
      <c r="A437" s="1">
        <f>Kjøp!A436+1</f>
        <v>91</v>
      </c>
      <c r="B437" s="140">
        <v>55</v>
      </c>
      <c r="C437" s="16" t="s">
        <v>1224</v>
      </c>
      <c r="D437" s="16" t="s">
        <v>1614</v>
      </c>
      <c r="E437">
        <v>1984</v>
      </c>
      <c r="F437" s="120">
        <v>50</v>
      </c>
      <c r="G437" s="16"/>
      <c r="H437" s="73"/>
      <c r="I437"/>
      <c r="J437"/>
      <c r="M437" t="s">
        <v>1618</v>
      </c>
      <c r="N437" s="143" t="s">
        <v>1619</v>
      </c>
    </row>
    <row r="438" spans="1:15" x14ac:dyDescent="0.2">
      <c r="A438" s="1">
        <f>Kjøp!A437+1</f>
        <v>92</v>
      </c>
      <c r="B438" s="140">
        <v>56</v>
      </c>
      <c r="C438" s="16" t="s">
        <v>1224</v>
      </c>
      <c r="D438" s="16" t="s">
        <v>1662</v>
      </c>
      <c r="E438">
        <v>1983</v>
      </c>
      <c r="F438" s="61">
        <v>40</v>
      </c>
      <c r="G438" s="16" t="s">
        <v>145</v>
      </c>
      <c r="H438" s="73" t="s">
        <v>2706</v>
      </c>
      <c r="I438" s="16" t="s">
        <v>17</v>
      </c>
      <c r="J438"/>
      <c r="M438" t="s">
        <v>1665</v>
      </c>
      <c r="N438" t="s">
        <v>2707</v>
      </c>
    </row>
    <row r="439" spans="1:15" x14ac:dyDescent="0.2">
      <c r="A439" s="1">
        <f>Kjøp!A438+1</f>
        <v>93</v>
      </c>
      <c r="B439" s="140">
        <v>57</v>
      </c>
      <c r="C439" s="16" t="s">
        <v>1224</v>
      </c>
      <c r="D439" s="16" t="s">
        <v>2708</v>
      </c>
      <c r="E439">
        <v>1990</v>
      </c>
      <c r="F439" s="61">
        <v>50</v>
      </c>
      <c r="G439" s="16" t="s">
        <v>2639</v>
      </c>
      <c r="H439" s="73" t="s">
        <v>2709</v>
      </c>
      <c r="I439" s="16" t="s">
        <v>64</v>
      </c>
      <c r="J439"/>
      <c r="M439" t="s">
        <v>2710</v>
      </c>
      <c r="N439" t="s">
        <v>2711</v>
      </c>
    </row>
    <row r="440" spans="1:15" x14ac:dyDescent="0.2">
      <c r="A440" s="1">
        <f>Kjøp!A439+1</f>
        <v>94</v>
      </c>
      <c r="B440" s="140">
        <v>58</v>
      </c>
      <c r="C440" s="16" t="s">
        <v>1224</v>
      </c>
      <c r="D440" s="16" t="s">
        <v>2712</v>
      </c>
      <c r="E440">
        <v>1988</v>
      </c>
      <c r="F440" s="61">
        <v>50</v>
      </c>
      <c r="G440"/>
      <c r="H440"/>
      <c r="I440"/>
      <c r="J440"/>
      <c r="M440" t="s">
        <v>2713</v>
      </c>
      <c r="N440" s="143" t="s">
        <v>2714</v>
      </c>
    </row>
    <row r="441" spans="1:15" x14ac:dyDescent="0.2">
      <c r="A441" s="1">
        <f>Kjøp!A440+1</f>
        <v>95</v>
      </c>
      <c r="B441" s="132">
        <v>59</v>
      </c>
      <c r="C441" s="16" t="s">
        <v>2715</v>
      </c>
      <c r="D441" s="16" t="s">
        <v>995</v>
      </c>
      <c r="E441">
        <v>1981</v>
      </c>
      <c r="F441" s="61">
        <v>130</v>
      </c>
      <c r="G441" s="16" t="s">
        <v>75</v>
      </c>
      <c r="H441" s="68" t="s">
        <v>996</v>
      </c>
      <c r="I441" s="16" t="s">
        <v>997</v>
      </c>
      <c r="J441"/>
      <c r="N441" t="s">
        <v>998</v>
      </c>
    </row>
    <row r="442" spans="1:15" x14ac:dyDescent="0.2">
      <c r="A442" s="1">
        <f>Kjøp!A441+1</f>
        <v>96</v>
      </c>
      <c r="B442" s="140">
        <v>60</v>
      </c>
      <c r="C442" s="16" t="s">
        <v>1121</v>
      </c>
      <c r="D442" s="16" t="s">
        <v>2483</v>
      </c>
      <c r="E442">
        <v>1973</v>
      </c>
      <c r="F442" s="61">
        <v>50</v>
      </c>
      <c r="G442" s="16" t="s">
        <v>680</v>
      </c>
      <c r="H442" s="73" t="s">
        <v>2484</v>
      </c>
      <c r="I442" s="16" t="s">
        <v>997</v>
      </c>
      <c r="J442"/>
      <c r="M442" t="s">
        <v>2485</v>
      </c>
      <c r="N442" t="s">
        <v>2716</v>
      </c>
    </row>
    <row r="443" spans="1:15" x14ac:dyDescent="0.2">
      <c r="A443" s="1">
        <f>Kjøp!A442+1</f>
        <v>97</v>
      </c>
      <c r="B443" s="140">
        <v>61</v>
      </c>
      <c r="C443" s="16" t="s">
        <v>2043</v>
      </c>
      <c r="D443" s="16" t="s">
        <v>2717</v>
      </c>
      <c r="E443">
        <v>1977</v>
      </c>
      <c r="F443" s="61">
        <v>40</v>
      </c>
      <c r="G443" s="16" t="s">
        <v>133</v>
      </c>
      <c r="H443" s="73" t="s">
        <v>2718</v>
      </c>
      <c r="I443" s="16" t="s">
        <v>32</v>
      </c>
      <c r="J443"/>
      <c r="M443" t="s">
        <v>2719</v>
      </c>
      <c r="N443" t="s">
        <v>2720</v>
      </c>
    </row>
    <row r="444" spans="1:15" x14ac:dyDescent="0.2">
      <c r="A444" s="1">
        <f>Kjøp!A443+1</f>
        <v>98</v>
      </c>
      <c r="B444" s="140">
        <v>62</v>
      </c>
      <c r="C444" s="16" t="s">
        <v>2043</v>
      </c>
      <c r="D444" s="16" t="s">
        <v>2721</v>
      </c>
      <c r="E444">
        <v>1975</v>
      </c>
      <c r="F444" s="61">
        <v>50</v>
      </c>
      <c r="G444" s="16" t="s">
        <v>2722</v>
      </c>
      <c r="H444" s="73" t="s">
        <v>2723</v>
      </c>
      <c r="I444" s="16" t="s">
        <v>202</v>
      </c>
      <c r="J444"/>
      <c r="M444" t="s">
        <v>2724</v>
      </c>
      <c r="N444" t="s">
        <v>2725</v>
      </c>
    </row>
    <row r="445" spans="1:15" x14ac:dyDescent="0.2">
      <c r="A445" s="1">
        <f>Kjøp!A444+1</f>
        <v>99</v>
      </c>
      <c r="B445" s="140">
        <v>63</v>
      </c>
      <c r="C445" s="16" t="s">
        <v>2043</v>
      </c>
      <c r="D445" s="16" t="s">
        <v>2726</v>
      </c>
      <c r="E445">
        <v>1973</v>
      </c>
      <c r="F445" s="61">
        <v>50</v>
      </c>
      <c r="G445" s="16" t="s">
        <v>133</v>
      </c>
      <c r="H445" s="73" t="s">
        <v>2727</v>
      </c>
      <c r="I445" s="16" t="s">
        <v>32</v>
      </c>
      <c r="J445"/>
      <c r="M445" t="s">
        <v>2380</v>
      </c>
      <c r="N445" t="s">
        <v>2728</v>
      </c>
    </row>
    <row r="446" spans="1:15" x14ac:dyDescent="0.2">
      <c r="A446" s="1">
        <f>Kjøp!A445+1</f>
        <v>100</v>
      </c>
      <c r="B446" s="140">
        <v>64</v>
      </c>
      <c r="C446" s="16" t="s">
        <v>2043</v>
      </c>
      <c r="D446" s="16" t="s">
        <v>2043</v>
      </c>
      <c r="E446">
        <v>1971</v>
      </c>
      <c r="F446" s="61">
        <v>50</v>
      </c>
      <c r="G446" s="16" t="s">
        <v>133</v>
      </c>
      <c r="H446" s="73" t="s">
        <v>2729</v>
      </c>
      <c r="I446" s="16" t="s">
        <v>32</v>
      </c>
      <c r="J446"/>
      <c r="M446" t="s">
        <v>2730</v>
      </c>
      <c r="N446" t="s">
        <v>2731</v>
      </c>
      <c r="O446" t="s">
        <v>2732</v>
      </c>
    </row>
    <row r="447" spans="1:15" x14ac:dyDescent="0.2">
      <c r="A447" s="1">
        <f>Kjøp!A446+1</f>
        <v>101</v>
      </c>
      <c r="B447" s="140">
        <v>65</v>
      </c>
      <c r="C447" s="16" t="s">
        <v>2043</v>
      </c>
      <c r="D447" s="16" t="s">
        <v>2152</v>
      </c>
      <c r="E447">
        <v>1973</v>
      </c>
      <c r="F447" s="61">
        <v>50</v>
      </c>
      <c r="G447" s="16" t="s">
        <v>644</v>
      </c>
      <c r="H447" s="73" t="s">
        <v>2733</v>
      </c>
      <c r="I447" s="16" t="s">
        <v>997</v>
      </c>
      <c r="J447"/>
      <c r="M447" t="s">
        <v>2155</v>
      </c>
      <c r="N447" t="s">
        <v>2734</v>
      </c>
    </row>
    <row r="448" spans="1:15" x14ac:dyDescent="0.2">
      <c r="A448" s="1">
        <f>Kjøp!A447+1</f>
        <v>102</v>
      </c>
      <c r="B448" s="140" t="s">
        <v>2735</v>
      </c>
      <c r="C448" s="16" t="s">
        <v>2043</v>
      </c>
      <c r="D448" s="16" t="s">
        <v>2736</v>
      </c>
      <c r="E448">
        <v>1981</v>
      </c>
      <c r="F448" s="120">
        <v>30</v>
      </c>
      <c r="G448" s="16" t="s">
        <v>2737</v>
      </c>
      <c r="H448" s="16" t="s">
        <v>2738</v>
      </c>
      <c r="I448" s="16" t="s">
        <v>17</v>
      </c>
      <c r="J448"/>
      <c r="K448" t="s">
        <v>2739</v>
      </c>
      <c r="M448" t="s">
        <v>2740</v>
      </c>
      <c r="N448" t="s">
        <v>2741</v>
      </c>
      <c r="O448" t="s">
        <v>2742</v>
      </c>
    </row>
    <row r="449" spans="1:15" x14ac:dyDescent="0.2">
      <c r="A449" s="1">
        <f>Kjøp!A448+1</f>
        <v>103</v>
      </c>
      <c r="B449" s="140">
        <v>67</v>
      </c>
      <c r="C449" s="16" t="s">
        <v>1591</v>
      </c>
      <c r="D449" s="16" t="s">
        <v>2743</v>
      </c>
      <c r="E449">
        <v>1978</v>
      </c>
      <c r="F449" s="61">
        <v>40</v>
      </c>
      <c r="G449" s="16" t="s">
        <v>724</v>
      </c>
      <c r="H449" s="73" t="s">
        <v>2744</v>
      </c>
      <c r="I449" s="16" t="s">
        <v>194</v>
      </c>
      <c r="J449"/>
      <c r="M449" t="s">
        <v>2745</v>
      </c>
      <c r="N449" t="s">
        <v>2746</v>
      </c>
      <c r="O449" t="s">
        <v>2747</v>
      </c>
    </row>
    <row r="450" spans="1:15" x14ac:dyDescent="0.2">
      <c r="A450" s="1">
        <f>Kjøp!A449+1</f>
        <v>104</v>
      </c>
      <c r="B450" s="140">
        <v>68</v>
      </c>
      <c r="C450" s="16" t="s">
        <v>1591</v>
      </c>
      <c r="D450" s="16" t="s">
        <v>2748</v>
      </c>
      <c r="E450">
        <v>1983</v>
      </c>
      <c r="F450" s="61">
        <v>50</v>
      </c>
      <c r="G450" s="16" t="s">
        <v>1718</v>
      </c>
      <c r="H450" s="73" t="s">
        <v>2749</v>
      </c>
      <c r="I450" s="16" t="s">
        <v>32</v>
      </c>
      <c r="J450"/>
      <c r="M450" t="s">
        <v>2750</v>
      </c>
      <c r="N450" t="s">
        <v>2751</v>
      </c>
    </row>
    <row r="451" spans="1:15" x14ac:dyDescent="0.2">
      <c r="A451" s="1">
        <f>Kjøp!A450+1</f>
        <v>105</v>
      </c>
      <c r="B451" s="140">
        <v>69</v>
      </c>
      <c r="C451" s="16" t="s">
        <v>2752</v>
      </c>
      <c r="D451" s="16" t="s">
        <v>2753</v>
      </c>
      <c r="E451">
        <v>1973</v>
      </c>
      <c r="F451" s="120">
        <v>50</v>
      </c>
      <c r="G451" s="16"/>
      <c r="H451" s="73"/>
      <c r="I451"/>
      <c r="J451"/>
      <c r="K451" t="s">
        <v>2754</v>
      </c>
      <c r="M451" t="s">
        <v>2755</v>
      </c>
      <c r="N451" t="s">
        <v>2756</v>
      </c>
    </row>
    <row r="452" spans="1:15" x14ac:dyDescent="0.2">
      <c r="A452" s="1">
        <f>Kjøp!A451+1</f>
        <v>106</v>
      </c>
      <c r="B452" s="140">
        <v>70</v>
      </c>
      <c r="C452" s="16" t="s">
        <v>1230</v>
      </c>
      <c r="D452" s="16" t="s">
        <v>2757</v>
      </c>
      <c r="E452">
        <v>1976</v>
      </c>
      <c r="F452" s="61">
        <v>40</v>
      </c>
      <c r="G452" s="16" t="s">
        <v>145</v>
      </c>
      <c r="H452" s="73" t="s">
        <v>2758</v>
      </c>
      <c r="I452" s="16" t="s">
        <v>163</v>
      </c>
      <c r="J452"/>
      <c r="M452" t="s">
        <v>2759</v>
      </c>
      <c r="N452" t="s">
        <v>2760</v>
      </c>
    </row>
    <row r="453" spans="1:15" x14ac:dyDescent="0.2">
      <c r="A453" s="1">
        <f>Kjøp!A452+1</f>
        <v>107</v>
      </c>
      <c r="B453" s="140">
        <v>71</v>
      </c>
      <c r="C453" s="16" t="s">
        <v>1230</v>
      </c>
      <c r="D453" s="16" t="s">
        <v>2761</v>
      </c>
      <c r="E453">
        <v>1975</v>
      </c>
      <c r="F453" s="61">
        <v>40</v>
      </c>
      <c r="G453" s="16" t="s">
        <v>2762</v>
      </c>
      <c r="H453" s="73" t="s">
        <v>2763</v>
      </c>
      <c r="I453" s="16" t="s">
        <v>32</v>
      </c>
      <c r="J453"/>
      <c r="M453" t="s">
        <v>2764</v>
      </c>
      <c r="N453" t="s">
        <v>2765</v>
      </c>
    </row>
    <row r="454" spans="1:15" x14ac:dyDescent="0.2">
      <c r="A454" s="1">
        <f>Kjøp!A453+1</f>
        <v>108</v>
      </c>
      <c r="B454" s="140">
        <v>72</v>
      </c>
      <c r="C454" s="16" t="s">
        <v>1230</v>
      </c>
      <c r="D454" s="16" t="s">
        <v>2061</v>
      </c>
      <c r="E454">
        <v>1974</v>
      </c>
      <c r="F454" s="61">
        <v>50</v>
      </c>
      <c r="G454" s="16" t="s">
        <v>145</v>
      </c>
      <c r="H454" s="73" t="s">
        <v>2766</v>
      </c>
      <c r="I454" s="16" t="s">
        <v>17</v>
      </c>
      <c r="J454"/>
      <c r="M454" t="s">
        <v>2767</v>
      </c>
      <c r="N454" t="s">
        <v>2065</v>
      </c>
    </row>
    <row r="455" spans="1:15" x14ac:dyDescent="0.2">
      <c r="A455" s="1">
        <f>Kjøp!A454+1</f>
        <v>109</v>
      </c>
      <c r="B455" s="140">
        <v>73</v>
      </c>
      <c r="C455" s="16" t="s">
        <v>2768</v>
      </c>
      <c r="D455" s="16" t="s">
        <v>2769</v>
      </c>
      <c r="E455">
        <v>1990</v>
      </c>
      <c r="F455" s="61">
        <v>60</v>
      </c>
      <c r="G455" s="16" t="s">
        <v>145</v>
      </c>
      <c r="H455" s="73" t="s">
        <v>2770</v>
      </c>
      <c r="I455" s="16" t="s">
        <v>2771</v>
      </c>
      <c r="J455"/>
      <c r="M455" t="s">
        <v>2772</v>
      </c>
      <c r="N455" t="s">
        <v>2773</v>
      </c>
      <c r="O455" t="s">
        <v>2774</v>
      </c>
    </row>
    <row r="456" spans="1:15" x14ac:dyDescent="0.2">
      <c r="A456" s="1">
        <f>Kjøp!A455+1</f>
        <v>110</v>
      </c>
      <c r="B456" s="140">
        <v>74</v>
      </c>
      <c r="C456" s="16" t="s">
        <v>2768</v>
      </c>
      <c r="D456" s="16" t="s">
        <v>2775</v>
      </c>
      <c r="E456">
        <v>1988</v>
      </c>
      <c r="F456" s="120">
        <v>60</v>
      </c>
      <c r="G456" s="16" t="s">
        <v>2776</v>
      </c>
      <c r="H456" s="73" t="s">
        <v>2777</v>
      </c>
      <c r="I456" s="16" t="s">
        <v>2628</v>
      </c>
      <c r="J456"/>
      <c r="M456" t="s">
        <v>2778</v>
      </c>
      <c r="N456" t="s">
        <v>2778</v>
      </c>
      <c r="O456" t="s">
        <v>2779</v>
      </c>
    </row>
    <row r="457" spans="1:15" x14ac:dyDescent="0.2">
      <c r="A457" s="1">
        <f>Kjøp!A456+1</f>
        <v>111</v>
      </c>
      <c r="B457" s="140">
        <v>75</v>
      </c>
      <c r="C457" s="16" t="s">
        <v>2768</v>
      </c>
      <c r="D457" s="16" t="s">
        <v>2780</v>
      </c>
      <c r="E457">
        <v>1986</v>
      </c>
      <c r="F457" s="120">
        <v>50</v>
      </c>
      <c r="G457" s="16"/>
      <c r="H457" s="73"/>
      <c r="I457"/>
      <c r="J457"/>
      <c r="M457" t="s">
        <v>2781</v>
      </c>
      <c r="N457" s="143" t="s">
        <v>2782</v>
      </c>
    </row>
    <row r="458" spans="1:15" x14ac:dyDescent="0.2">
      <c r="A458" s="1">
        <f>Kjøp!A457+1</f>
        <v>112</v>
      </c>
      <c r="B458" s="140">
        <v>76</v>
      </c>
      <c r="C458" s="16" t="s">
        <v>1331</v>
      </c>
      <c r="D458" s="16" t="s">
        <v>2783</v>
      </c>
      <c r="E458">
        <v>1977</v>
      </c>
      <c r="F458" s="120">
        <v>75</v>
      </c>
      <c r="G458" s="16" t="s">
        <v>2784</v>
      </c>
      <c r="H458" s="73" t="s">
        <v>2785</v>
      </c>
      <c r="I458" s="16" t="s">
        <v>997</v>
      </c>
      <c r="J458"/>
      <c r="M458" t="s">
        <v>2786</v>
      </c>
      <c r="N458" t="s">
        <v>2787</v>
      </c>
    </row>
    <row r="459" spans="1:15" x14ac:dyDescent="0.2">
      <c r="A459" s="1">
        <f>Kjøp!A458+1</f>
        <v>113</v>
      </c>
      <c r="B459" s="140">
        <v>77</v>
      </c>
      <c r="C459" s="16" t="s">
        <v>1331</v>
      </c>
      <c r="D459" s="16" t="s">
        <v>2788</v>
      </c>
      <c r="E459">
        <v>1976</v>
      </c>
      <c r="F459" s="120">
        <v>50</v>
      </c>
      <c r="G459" s="16" t="s">
        <v>41</v>
      </c>
      <c r="H459" s="73" t="s">
        <v>2789</v>
      </c>
      <c r="I459" s="16" t="s">
        <v>64</v>
      </c>
      <c r="J459"/>
      <c r="M459" t="s">
        <v>2790</v>
      </c>
      <c r="N459" t="s">
        <v>2791</v>
      </c>
    </row>
    <row r="460" spans="1:15" x14ac:dyDescent="0.2">
      <c r="A460" s="1">
        <f>Kjøp!A459+1</f>
        <v>114</v>
      </c>
      <c r="B460" s="140">
        <v>78</v>
      </c>
      <c r="C460" s="16" t="s">
        <v>1331</v>
      </c>
      <c r="D460" s="16" t="s">
        <v>2792</v>
      </c>
      <c r="E460">
        <v>1975</v>
      </c>
      <c r="F460" s="120">
        <v>50</v>
      </c>
      <c r="G460" s="16" t="s">
        <v>41</v>
      </c>
      <c r="H460" s="73" t="s">
        <v>2793</v>
      </c>
      <c r="I460" s="16" t="s">
        <v>32</v>
      </c>
      <c r="J460"/>
      <c r="M460" t="s">
        <v>2216</v>
      </c>
      <c r="N460" t="s">
        <v>2794</v>
      </c>
    </row>
    <row r="461" spans="1:15" x14ac:dyDescent="0.2">
      <c r="A461" s="1">
        <f>Kjøp!A460+1</f>
        <v>115</v>
      </c>
      <c r="B461" s="140">
        <v>79</v>
      </c>
      <c r="C461" s="16" t="s">
        <v>337</v>
      </c>
      <c r="D461" s="16" t="s">
        <v>2795</v>
      </c>
      <c r="E461">
        <v>1974</v>
      </c>
      <c r="F461" s="120">
        <v>50</v>
      </c>
      <c r="G461" s="16" t="s">
        <v>2796</v>
      </c>
      <c r="H461" s="73" t="s">
        <v>2797</v>
      </c>
      <c r="I461" s="16" t="s">
        <v>17</v>
      </c>
      <c r="J461" s="16" t="s">
        <v>247</v>
      </c>
      <c r="K461" t="s">
        <v>2798</v>
      </c>
      <c r="M461" t="s">
        <v>2799</v>
      </c>
      <c r="N461" t="s">
        <v>2800</v>
      </c>
    </row>
    <row r="462" spans="1:15" x14ac:dyDescent="0.2">
      <c r="A462" s="1">
        <f>Kjøp!A461+1</f>
        <v>116</v>
      </c>
      <c r="B462" s="140">
        <v>80</v>
      </c>
      <c r="C462" s="16" t="s">
        <v>2801</v>
      </c>
      <c r="D462" s="106">
        <v>2112</v>
      </c>
      <c r="E462">
        <v>1976</v>
      </c>
      <c r="F462" s="120">
        <v>65</v>
      </c>
      <c r="G462" s="16" t="s">
        <v>75</v>
      </c>
      <c r="H462" s="73" t="s">
        <v>2802</v>
      </c>
      <c r="I462" s="16" t="s">
        <v>32</v>
      </c>
      <c r="J462"/>
      <c r="M462" t="s">
        <v>2803</v>
      </c>
      <c r="N462" t="s">
        <v>2804</v>
      </c>
    </row>
    <row r="463" spans="1:15" x14ac:dyDescent="0.2">
      <c r="A463" s="1">
        <f>Kjøp!A462+1</f>
        <v>117</v>
      </c>
      <c r="B463" s="140">
        <v>81</v>
      </c>
      <c r="C463" s="16" t="s">
        <v>2801</v>
      </c>
      <c r="D463" s="16" t="s">
        <v>2805</v>
      </c>
      <c r="E463">
        <v>1977</v>
      </c>
      <c r="F463" s="120">
        <v>50</v>
      </c>
      <c r="G463" s="16" t="s">
        <v>75</v>
      </c>
      <c r="H463" s="73" t="s">
        <v>2806</v>
      </c>
      <c r="I463" s="16" t="s">
        <v>32</v>
      </c>
      <c r="J463"/>
      <c r="M463" t="s">
        <v>2807</v>
      </c>
      <c r="N463" t="s">
        <v>2808</v>
      </c>
      <c r="O463" t="s">
        <v>2809</v>
      </c>
    </row>
    <row r="464" spans="1:15" x14ac:dyDescent="0.2">
      <c r="A464" s="1">
        <f>Kjøp!A463+1</f>
        <v>118</v>
      </c>
      <c r="B464" s="140">
        <v>82</v>
      </c>
      <c r="C464" s="16" t="s">
        <v>2801</v>
      </c>
      <c r="D464" s="16" t="s">
        <v>2810</v>
      </c>
      <c r="E464">
        <v>1978</v>
      </c>
      <c r="F464" s="120">
        <v>90</v>
      </c>
      <c r="G464" s="16" t="s">
        <v>75</v>
      </c>
      <c r="H464" s="73" t="s">
        <v>2811</v>
      </c>
      <c r="I464" s="16" t="s">
        <v>17</v>
      </c>
      <c r="J464"/>
      <c r="M464" t="s">
        <v>2812</v>
      </c>
      <c r="N464" t="s">
        <v>2813</v>
      </c>
    </row>
    <row r="465" spans="1:15" x14ac:dyDescent="0.2">
      <c r="A465" s="1">
        <f>Kjøp!A464+1</f>
        <v>119</v>
      </c>
      <c r="B465" s="140">
        <v>83</v>
      </c>
      <c r="C465" s="16" t="s">
        <v>2801</v>
      </c>
      <c r="D465" s="16" t="s">
        <v>2814</v>
      </c>
      <c r="E465">
        <v>1981</v>
      </c>
      <c r="F465" s="120">
        <v>70</v>
      </c>
      <c r="G465" s="16" t="s">
        <v>75</v>
      </c>
      <c r="H465" s="73">
        <v>66190536337.195</v>
      </c>
      <c r="I465" s="16" t="s">
        <v>17</v>
      </c>
      <c r="J465"/>
      <c r="M465" t="s">
        <v>2815</v>
      </c>
      <c r="N465" t="s">
        <v>2816</v>
      </c>
    </row>
    <row r="466" spans="1:15" x14ac:dyDescent="0.2">
      <c r="A466" s="1">
        <f>Kjøp!A465+1</f>
        <v>120</v>
      </c>
      <c r="B466" s="140">
        <v>84</v>
      </c>
      <c r="C466" s="16" t="s">
        <v>2801</v>
      </c>
      <c r="D466" s="16" t="s">
        <v>2817</v>
      </c>
      <c r="E466">
        <v>1975</v>
      </c>
      <c r="F466" s="120">
        <v>55</v>
      </c>
      <c r="G466" s="16" t="s">
        <v>75</v>
      </c>
      <c r="H466" s="73" t="s">
        <v>2818</v>
      </c>
      <c r="I466" s="16" t="s">
        <v>32</v>
      </c>
      <c r="J466"/>
      <c r="M466" t="s">
        <v>2819</v>
      </c>
      <c r="N466" t="s">
        <v>2820</v>
      </c>
    </row>
    <row r="467" spans="1:15" x14ac:dyDescent="0.2">
      <c r="A467" s="1">
        <f>Kjøp!A466+1</f>
        <v>121</v>
      </c>
      <c r="B467" s="140">
        <v>85</v>
      </c>
      <c r="C467" s="16" t="s">
        <v>2801</v>
      </c>
      <c r="D467" s="16" t="s">
        <v>2821</v>
      </c>
      <c r="E467">
        <v>1978</v>
      </c>
      <c r="F467" s="120">
        <v>60</v>
      </c>
      <c r="G467" s="16" t="s">
        <v>75</v>
      </c>
      <c r="H467" s="73" t="s">
        <v>2822</v>
      </c>
      <c r="I467" s="16" t="s">
        <v>32</v>
      </c>
      <c r="J467"/>
      <c r="M467" t="s">
        <v>2823</v>
      </c>
      <c r="N467" t="s">
        <v>2824</v>
      </c>
    </row>
    <row r="468" spans="1:15" x14ac:dyDescent="0.2">
      <c r="A468" s="1">
        <f>Kjøp!A467+1</f>
        <v>122</v>
      </c>
      <c r="B468" s="140">
        <v>86</v>
      </c>
      <c r="C468" s="16" t="s">
        <v>2801</v>
      </c>
      <c r="D468" s="16" t="s">
        <v>2825</v>
      </c>
      <c r="E468">
        <v>1981</v>
      </c>
      <c r="F468" s="120">
        <v>60</v>
      </c>
      <c r="G468" s="16" t="s">
        <v>75</v>
      </c>
      <c r="H468" s="73" t="s">
        <v>2826</v>
      </c>
      <c r="I468" s="16" t="s">
        <v>32</v>
      </c>
      <c r="J468"/>
      <c r="M468" t="s">
        <v>2827</v>
      </c>
      <c r="N468" t="s">
        <v>2828</v>
      </c>
    </row>
    <row r="469" spans="1:15" x14ac:dyDescent="0.2">
      <c r="A469" s="1">
        <f>Kjøp!A468+1</f>
        <v>123</v>
      </c>
      <c r="B469" s="140">
        <v>87</v>
      </c>
      <c r="C469" s="16" t="s">
        <v>2801</v>
      </c>
      <c r="D469" s="16" t="s">
        <v>2829</v>
      </c>
      <c r="E469">
        <v>1980</v>
      </c>
      <c r="F469" s="120">
        <v>55</v>
      </c>
      <c r="G469" s="16" t="s">
        <v>75</v>
      </c>
      <c r="H469" s="73" t="s">
        <v>2830</v>
      </c>
      <c r="I469" s="16" t="s">
        <v>123</v>
      </c>
      <c r="J469"/>
      <c r="M469" t="s">
        <v>2831</v>
      </c>
      <c r="N469" t="s">
        <v>2832</v>
      </c>
    </row>
    <row r="470" spans="1:15" x14ac:dyDescent="0.2">
      <c r="A470" s="1">
        <f>Kjøp!A469+1</f>
        <v>124</v>
      </c>
      <c r="B470" s="140">
        <v>88</v>
      </c>
      <c r="C470" s="16" t="s">
        <v>2801</v>
      </c>
      <c r="D470" s="16" t="s">
        <v>229</v>
      </c>
      <c r="E470">
        <v>1974</v>
      </c>
      <c r="F470" s="120">
        <v>50</v>
      </c>
      <c r="G470" s="16" t="s">
        <v>75</v>
      </c>
      <c r="H470" s="73" t="s">
        <v>2833</v>
      </c>
      <c r="I470" s="16" t="s">
        <v>17</v>
      </c>
      <c r="J470"/>
      <c r="M470" t="s">
        <v>2834</v>
      </c>
      <c r="N470" t="s">
        <v>2835</v>
      </c>
      <c r="O470" t="s">
        <v>2836</v>
      </c>
    </row>
    <row r="471" spans="1:15" x14ac:dyDescent="0.2">
      <c r="A471" s="1">
        <f>Kjøp!A470+1</f>
        <v>125</v>
      </c>
      <c r="B471" s="140">
        <v>89</v>
      </c>
      <c r="C471" s="16" t="s">
        <v>2837</v>
      </c>
      <c r="D471" s="16" t="s">
        <v>2838</v>
      </c>
      <c r="E471">
        <v>1979</v>
      </c>
      <c r="F471" s="120">
        <v>40</v>
      </c>
      <c r="G471" s="144" t="s">
        <v>1718</v>
      </c>
      <c r="H471" s="144" t="s">
        <v>2839</v>
      </c>
      <c r="I471" s="16" t="s">
        <v>997</v>
      </c>
      <c r="J471"/>
      <c r="M471" t="s">
        <v>2840</v>
      </c>
      <c r="N471" t="s">
        <v>2841</v>
      </c>
      <c r="O471" t="s">
        <v>2842</v>
      </c>
    </row>
    <row r="472" spans="1:15" x14ac:dyDescent="0.2">
      <c r="A472" s="1">
        <f>Kjøp!A471+1</f>
        <v>126</v>
      </c>
      <c r="B472" s="140">
        <v>90</v>
      </c>
      <c r="C472" s="16" t="s">
        <v>2837</v>
      </c>
      <c r="D472" s="16" t="s">
        <v>2843</v>
      </c>
      <c r="E472">
        <v>1975</v>
      </c>
      <c r="F472" s="120">
        <v>50</v>
      </c>
      <c r="G472" s="16" t="s">
        <v>1718</v>
      </c>
      <c r="H472" s="73" t="s">
        <v>2844</v>
      </c>
      <c r="I472" s="16" t="s">
        <v>17</v>
      </c>
      <c r="J472"/>
      <c r="M472" t="s">
        <v>2845</v>
      </c>
      <c r="N472" t="s">
        <v>2846</v>
      </c>
      <c r="O472" t="s">
        <v>2847</v>
      </c>
    </row>
    <row r="473" spans="1:15" x14ac:dyDescent="0.2">
      <c r="A473" s="1">
        <f>Kjøp!A472+1</f>
        <v>127</v>
      </c>
      <c r="B473" s="140">
        <v>91</v>
      </c>
      <c r="C473" s="16" t="s">
        <v>760</v>
      </c>
      <c r="D473" s="16" t="s">
        <v>2848</v>
      </c>
      <c r="E473">
        <v>1982</v>
      </c>
      <c r="F473" s="120">
        <v>30</v>
      </c>
      <c r="G473" s="16" t="s">
        <v>2722</v>
      </c>
      <c r="H473" s="73" t="s">
        <v>2849</v>
      </c>
      <c r="I473" s="16" t="s">
        <v>32</v>
      </c>
      <c r="J473"/>
      <c r="M473" t="s">
        <v>2850</v>
      </c>
      <c r="N473" t="s">
        <v>2851</v>
      </c>
    </row>
    <row r="474" spans="1:15" x14ac:dyDescent="0.2">
      <c r="A474" s="1">
        <f>Kjøp!A473+1</f>
        <v>128</v>
      </c>
      <c r="B474" s="140">
        <v>92</v>
      </c>
      <c r="C474" s="16" t="s">
        <v>760</v>
      </c>
      <c r="D474" s="16" t="s">
        <v>2852</v>
      </c>
      <c r="E474">
        <v>1974</v>
      </c>
      <c r="F474" s="120">
        <v>50</v>
      </c>
      <c r="G474" s="16" t="s">
        <v>2722</v>
      </c>
      <c r="H474" s="73" t="s">
        <v>2853</v>
      </c>
      <c r="I474" s="16" t="s">
        <v>17</v>
      </c>
      <c r="J474"/>
      <c r="M474" t="s">
        <v>2854</v>
      </c>
      <c r="N474" t="s">
        <v>2855</v>
      </c>
    </row>
    <row r="475" spans="1:15" x14ac:dyDescent="0.2">
      <c r="A475" s="1">
        <f>Kjøp!A474+1</f>
        <v>129</v>
      </c>
      <c r="B475" s="140">
        <v>93</v>
      </c>
      <c r="C475" s="16" t="s">
        <v>760</v>
      </c>
      <c r="D475" s="16" t="s">
        <v>229</v>
      </c>
      <c r="E475">
        <v>1970</v>
      </c>
      <c r="F475" s="120">
        <v>40</v>
      </c>
      <c r="G475" s="16" t="s">
        <v>2722</v>
      </c>
      <c r="H475" s="73" t="s">
        <v>2856</v>
      </c>
      <c r="I475" s="16" t="s">
        <v>32</v>
      </c>
      <c r="J475"/>
      <c r="M475" t="s">
        <v>2857</v>
      </c>
      <c r="N475" t="s">
        <v>2858</v>
      </c>
    </row>
    <row r="476" spans="1:15" x14ac:dyDescent="0.2">
      <c r="A476" s="1">
        <f>Kjøp!A475+1</f>
        <v>130</v>
      </c>
      <c r="B476" s="140">
        <v>94</v>
      </c>
      <c r="C476" s="16" t="s">
        <v>2859</v>
      </c>
      <c r="D476" s="16" t="s">
        <v>2860</v>
      </c>
      <c r="E476" s="2">
        <v>1975</v>
      </c>
      <c r="G476" s="16" t="s">
        <v>680</v>
      </c>
      <c r="H476" s="73" t="s">
        <v>2861</v>
      </c>
      <c r="I476" s="16" t="s">
        <v>17</v>
      </c>
      <c r="J476"/>
      <c r="M476" t="s">
        <v>2862</v>
      </c>
      <c r="N476" t="s">
        <v>2863</v>
      </c>
      <c r="O476" t="s">
        <v>2864</v>
      </c>
    </row>
    <row r="477" spans="1:15" x14ac:dyDescent="0.2">
      <c r="A477" s="1">
        <f>Kjøp!A476+1</f>
        <v>131</v>
      </c>
      <c r="B477" s="140">
        <v>95</v>
      </c>
      <c r="C477" s="16" t="s">
        <v>1236</v>
      </c>
      <c r="D477" s="16" t="s">
        <v>2865</v>
      </c>
      <c r="E477">
        <v>1974</v>
      </c>
      <c r="F477" s="120">
        <v>60</v>
      </c>
      <c r="G477" s="16" t="s">
        <v>133</v>
      </c>
      <c r="H477" s="73">
        <v>9102008</v>
      </c>
      <c r="I477" s="16" t="s">
        <v>997</v>
      </c>
      <c r="J477"/>
      <c r="M477" t="s">
        <v>2866</v>
      </c>
      <c r="N477" t="s">
        <v>2867</v>
      </c>
    </row>
    <row r="478" spans="1:15" x14ac:dyDescent="0.2">
      <c r="A478" s="1">
        <f>Kjøp!A477+1</f>
        <v>132</v>
      </c>
      <c r="B478" s="140">
        <v>96</v>
      </c>
      <c r="C478" s="16" t="s">
        <v>1236</v>
      </c>
      <c r="D478" s="16" t="s">
        <v>2868</v>
      </c>
      <c r="E478">
        <v>1983</v>
      </c>
      <c r="F478" s="120">
        <v>50</v>
      </c>
      <c r="G478" s="16"/>
      <c r="H478" s="73"/>
      <c r="I478"/>
      <c r="J478"/>
      <c r="M478" t="s">
        <v>2869</v>
      </c>
      <c r="N478" s="143" t="s">
        <v>2870</v>
      </c>
    </row>
    <row r="479" spans="1:15" x14ac:dyDescent="0.2">
      <c r="A479" s="1">
        <f>Kjøp!A478+1</f>
        <v>133</v>
      </c>
      <c r="B479" s="140">
        <v>97</v>
      </c>
      <c r="C479" s="16" t="s">
        <v>1236</v>
      </c>
      <c r="D479" s="16" t="s">
        <v>2871</v>
      </c>
      <c r="E479">
        <v>1978</v>
      </c>
      <c r="F479" s="120">
        <v>60</v>
      </c>
      <c r="G479" s="16" t="s">
        <v>133</v>
      </c>
      <c r="H479" s="73">
        <v>6641810</v>
      </c>
      <c r="I479" s="16" t="s">
        <v>997</v>
      </c>
      <c r="J479"/>
      <c r="M479" t="s">
        <v>1241</v>
      </c>
      <c r="N479" t="s">
        <v>1242</v>
      </c>
      <c r="O479" t="s">
        <v>2872</v>
      </c>
    </row>
    <row r="480" spans="1:15" x14ac:dyDescent="0.2">
      <c r="A480" s="1">
        <f>Kjøp!A479+1</f>
        <v>134</v>
      </c>
      <c r="B480" s="140">
        <v>98</v>
      </c>
      <c r="C480" s="16" t="s">
        <v>1236</v>
      </c>
      <c r="D480" s="16" t="s">
        <v>2873</v>
      </c>
      <c r="E480">
        <v>1974</v>
      </c>
      <c r="F480" s="120">
        <v>50</v>
      </c>
      <c r="G480" s="16"/>
      <c r="H480" s="73"/>
      <c r="I480"/>
      <c r="J480"/>
      <c r="M480" t="s">
        <v>2874</v>
      </c>
      <c r="N480" s="143" t="s">
        <v>2875</v>
      </c>
    </row>
    <row r="481" spans="1:15" x14ac:dyDescent="0.2">
      <c r="A481" s="1">
        <f>Kjøp!A480+1</f>
        <v>135</v>
      </c>
      <c r="B481" s="140">
        <v>99</v>
      </c>
      <c r="C481" s="16" t="s">
        <v>2004</v>
      </c>
      <c r="D481" s="16" t="s">
        <v>2876</v>
      </c>
      <c r="E481">
        <v>1982</v>
      </c>
      <c r="F481" s="120">
        <v>30</v>
      </c>
      <c r="G481" s="16" t="s">
        <v>30</v>
      </c>
      <c r="H481" s="73" t="s">
        <v>2877</v>
      </c>
      <c r="I481" s="16" t="s">
        <v>32</v>
      </c>
      <c r="J481"/>
      <c r="M481" t="s">
        <v>2878</v>
      </c>
      <c r="N481" t="s">
        <v>2879</v>
      </c>
    </row>
    <row r="482" spans="1:15" x14ac:dyDescent="0.2">
      <c r="A482" s="1">
        <f>Kjøp!A481+1</f>
        <v>136</v>
      </c>
      <c r="B482" s="140">
        <v>100</v>
      </c>
      <c r="C482" s="16" t="s">
        <v>2880</v>
      </c>
      <c r="D482" s="16" t="s">
        <v>2880</v>
      </c>
      <c r="E482">
        <v>1978</v>
      </c>
      <c r="F482" s="120">
        <v>40</v>
      </c>
      <c r="G482" s="16" t="s">
        <v>41</v>
      </c>
      <c r="H482" s="73">
        <v>2344104</v>
      </c>
      <c r="I482" s="16" t="s">
        <v>64</v>
      </c>
      <c r="J482"/>
      <c r="M482" t="s">
        <v>2881</v>
      </c>
      <c r="N482" t="s">
        <v>2882</v>
      </c>
    </row>
    <row r="483" spans="1:15" ht="25.5" x14ac:dyDescent="0.2">
      <c r="A483" s="1">
        <f>Kjøp!A482+1</f>
        <v>137</v>
      </c>
      <c r="B483" s="140">
        <v>101</v>
      </c>
      <c r="C483" s="16" t="s">
        <v>2092</v>
      </c>
      <c r="D483" s="106">
        <v>1987</v>
      </c>
      <c r="E483">
        <v>1987</v>
      </c>
      <c r="F483" s="120">
        <v>50</v>
      </c>
      <c r="G483" s="16" t="s">
        <v>145</v>
      </c>
      <c r="H483" s="73" t="s">
        <v>2883</v>
      </c>
      <c r="I483" s="16" t="s">
        <v>2884</v>
      </c>
      <c r="J483"/>
      <c r="M483" t="s">
        <v>2885</v>
      </c>
      <c r="N483" t="s">
        <v>2886</v>
      </c>
    </row>
    <row r="484" spans="1:15" x14ac:dyDescent="0.2">
      <c r="A484" s="1">
        <f>Kjøp!A483+1</f>
        <v>138</v>
      </c>
      <c r="B484" s="140">
        <v>102</v>
      </c>
      <c r="C484" s="16" t="s">
        <v>2092</v>
      </c>
      <c r="D484" s="23" t="s">
        <v>2887</v>
      </c>
      <c r="E484">
        <v>1980</v>
      </c>
      <c r="F484" s="120">
        <v>60</v>
      </c>
      <c r="G484" s="16"/>
      <c r="H484" s="73"/>
      <c r="I484"/>
      <c r="J484"/>
      <c r="K484" t="s">
        <v>638</v>
      </c>
      <c r="M484" t="s">
        <v>2888</v>
      </c>
      <c r="N484" t="s">
        <v>2889</v>
      </c>
    </row>
    <row r="485" spans="1:15" x14ac:dyDescent="0.2">
      <c r="A485" s="1">
        <f>Kjøp!A484+1</f>
        <v>139</v>
      </c>
      <c r="B485" s="140">
        <v>103</v>
      </c>
      <c r="C485" s="16" t="s">
        <v>2092</v>
      </c>
      <c r="D485" s="16" t="s">
        <v>2468</v>
      </c>
      <c r="E485">
        <v>1982</v>
      </c>
      <c r="F485" s="120">
        <v>50</v>
      </c>
      <c r="G485" s="16" t="s">
        <v>2890</v>
      </c>
      <c r="H485" s="73" t="s">
        <v>2891</v>
      </c>
      <c r="I485" s="16" t="s">
        <v>64</v>
      </c>
      <c r="J485"/>
      <c r="M485" t="s">
        <v>2892</v>
      </c>
      <c r="N485" t="s">
        <v>2893</v>
      </c>
    </row>
    <row r="486" spans="1:15" x14ac:dyDescent="0.2">
      <c r="A486" s="1">
        <f>Kjøp!A485+1</f>
        <v>140</v>
      </c>
      <c r="B486" s="140">
        <v>104</v>
      </c>
      <c r="C486" s="16" t="s">
        <v>2894</v>
      </c>
      <c r="D486" s="16" t="s">
        <v>2895</v>
      </c>
      <c r="E486">
        <v>1972</v>
      </c>
      <c r="F486" s="120">
        <v>60</v>
      </c>
      <c r="G486" s="16" t="s">
        <v>724</v>
      </c>
      <c r="H486" s="73" t="s">
        <v>2896</v>
      </c>
      <c r="I486" s="16" t="s">
        <v>194</v>
      </c>
      <c r="J486"/>
      <c r="M486" t="s">
        <v>2897</v>
      </c>
      <c r="N486" t="s">
        <v>2898</v>
      </c>
    </row>
    <row r="487" spans="1:15" x14ac:dyDescent="0.2">
      <c r="A487" s="103" t="s">
        <v>1183</v>
      </c>
      <c r="B487" s="127" t="s">
        <v>1183</v>
      </c>
      <c r="C487" s="110" t="s">
        <v>2894</v>
      </c>
      <c r="D487" s="110" t="s">
        <v>2899</v>
      </c>
      <c r="E487" s="111">
        <v>1971</v>
      </c>
      <c r="F487" s="112">
        <v>60</v>
      </c>
      <c r="G487" s="110" t="s">
        <v>724</v>
      </c>
      <c r="H487" s="142" t="s">
        <v>2900</v>
      </c>
      <c r="I487" s="110" t="s">
        <v>17</v>
      </c>
      <c r="J487" s="110"/>
      <c r="K487" s="111"/>
      <c r="L487" s="111"/>
      <c r="M487" s="111" t="s">
        <v>2901</v>
      </c>
      <c r="N487" s="111" t="s">
        <v>2902</v>
      </c>
      <c r="O487" s="111" t="s">
        <v>2903</v>
      </c>
    </row>
    <row r="488" spans="1:15" x14ac:dyDescent="0.2">
      <c r="A488" s="1">
        <f>Kjøp!A486+1</f>
        <v>141</v>
      </c>
      <c r="B488" s="140">
        <v>106</v>
      </c>
      <c r="C488" s="16" t="s">
        <v>2894</v>
      </c>
      <c r="D488" s="16" t="s">
        <v>2904</v>
      </c>
      <c r="E488">
        <v>1974</v>
      </c>
      <c r="F488" s="120">
        <v>60</v>
      </c>
      <c r="G488" s="16" t="s">
        <v>724</v>
      </c>
      <c r="H488" s="73" t="s">
        <v>2905</v>
      </c>
      <c r="I488" s="16" t="s">
        <v>64</v>
      </c>
      <c r="J488"/>
      <c r="M488" t="s">
        <v>2906</v>
      </c>
      <c r="N488" t="s">
        <v>2907</v>
      </c>
    </row>
    <row r="489" spans="1:15" x14ac:dyDescent="0.2">
      <c r="A489" s="1">
        <f>Kjøp!A488+1</f>
        <v>142</v>
      </c>
      <c r="B489" s="140">
        <v>107</v>
      </c>
      <c r="C489" s="16" t="s">
        <v>2894</v>
      </c>
      <c r="D489" s="16" t="s">
        <v>2908</v>
      </c>
      <c r="E489">
        <v>1973</v>
      </c>
      <c r="F489" s="120">
        <v>50</v>
      </c>
      <c r="G489" s="16" t="s">
        <v>724</v>
      </c>
      <c r="H489" s="73" t="s">
        <v>2909</v>
      </c>
      <c r="I489" s="16" t="s">
        <v>194</v>
      </c>
      <c r="J489" s="16" t="s">
        <v>2910</v>
      </c>
      <c r="M489" t="s">
        <v>2911</v>
      </c>
      <c r="N489" t="s">
        <v>2912</v>
      </c>
    </row>
    <row r="490" spans="1:15" x14ac:dyDescent="0.2">
      <c r="A490" s="1">
        <f>Kjøp!A489+1</f>
        <v>143</v>
      </c>
      <c r="B490" s="140">
        <v>108</v>
      </c>
      <c r="C490" s="16" t="s">
        <v>2894</v>
      </c>
      <c r="D490" s="16" t="s">
        <v>2913</v>
      </c>
      <c r="E490">
        <v>1971</v>
      </c>
      <c r="F490" s="120">
        <v>60</v>
      </c>
      <c r="G490" s="16" t="s">
        <v>724</v>
      </c>
      <c r="H490" s="73" t="s">
        <v>2914</v>
      </c>
      <c r="I490" s="16" t="s">
        <v>17</v>
      </c>
      <c r="J490"/>
      <c r="M490" t="s">
        <v>2915</v>
      </c>
      <c r="N490" t="s">
        <v>2916</v>
      </c>
      <c r="O490" t="s">
        <v>2917</v>
      </c>
    </row>
    <row r="491" spans="1:15" x14ac:dyDescent="0.2">
      <c r="A491" s="1">
        <f>Kjøp!A490+1</f>
        <v>144</v>
      </c>
      <c r="B491" s="140">
        <v>109</v>
      </c>
      <c r="C491" s="16" t="s">
        <v>2894</v>
      </c>
      <c r="D491" s="16" t="s">
        <v>229</v>
      </c>
      <c r="E491">
        <v>1969</v>
      </c>
      <c r="F491" s="120">
        <v>60</v>
      </c>
      <c r="G491" s="16" t="s">
        <v>724</v>
      </c>
      <c r="H491" s="73" t="s">
        <v>2918</v>
      </c>
      <c r="I491" s="16" t="s">
        <v>194</v>
      </c>
      <c r="J491"/>
      <c r="M491" t="s">
        <v>2919</v>
      </c>
      <c r="N491" t="s">
        <v>2920</v>
      </c>
    </row>
    <row r="492" spans="1:15" x14ac:dyDescent="0.2">
      <c r="A492" s="1">
        <f>Kjøp!A491+1</f>
        <v>145</v>
      </c>
      <c r="B492" s="140">
        <v>110</v>
      </c>
      <c r="C492" s="16" t="s">
        <v>2894</v>
      </c>
      <c r="D492" s="16" t="s">
        <v>2921</v>
      </c>
      <c r="E492">
        <v>1973</v>
      </c>
      <c r="F492" s="120">
        <v>90</v>
      </c>
      <c r="G492" s="16" t="s">
        <v>724</v>
      </c>
      <c r="H492" s="73" t="s">
        <v>2922</v>
      </c>
      <c r="I492" s="16" t="s">
        <v>64</v>
      </c>
      <c r="J492"/>
      <c r="M492" t="s">
        <v>2923</v>
      </c>
      <c r="N492" t="s">
        <v>2924</v>
      </c>
      <c r="O492" t="s">
        <v>2925</v>
      </c>
    </row>
    <row r="493" spans="1:15" x14ac:dyDescent="0.2">
      <c r="A493" s="1">
        <f>Kjøp!A492+1</f>
        <v>146</v>
      </c>
      <c r="B493" s="140">
        <v>111</v>
      </c>
      <c r="C493" s="16" t="s">
        <v>1947</v>
      </c>
      <c r="D493" s="16" t="s">
        <v>2926</v>
      </c>
      <c r="E493">
        <v>2013</v>
      </c>
      <c r="F493" s="120"/>
      <c r="G493" s="16" t="s">
        <v>2927</v>
      </c>
      <c r="H493" s="23">
        <v>238941</v>
      </c>
      <c r="I493" s="16" t="s">
        <v>2928</v>
      </c>
      <c r="J493" s="16" t="s">
        <v>2929</v>
      </c>
      <c r="M493" t="s">
        <v>2930</v>
      </c>
      <c r="N493" t="s">
        <v>2931</v>
      </c>
      <c r="O493" t="s">
        <v>2932</v>
      </c>
    </row>
    <row r="494" spans="1:15" x14ac:dyDescent="0.2">
      <c r="A494"/>
      <c r="B494" s="16"/>
      <c r="C494" s="16" t="s">
        <v>2933</v>
      </c>
      <c r="D494" s="16"/>
      <c r="F494" s="61">
        <f>SUM(Kjøp!F382:F492)</f>
        <v>5710</v>
      </c>
      <c r="G494"/>
      <c r="H494"/>
      <c r="I494"/>
      <c r="J494"/>
      <c r="M494" t="s">
        <v>2934</v>
      </c>
    </row>
    <row r="495" spans="1:15" x14ac:dyDescent="0.2">
      <c r="A495" s="62">
        <f>A381+1</f>
        <v>34</v>
      </c>
      <c r="B495" s="16" t="s">
        <v>1432</v>
      </c>
      <c r="C495" s="16" t="s">
        <v>2935</v>
      </c>
      <c r="D495"/>
      <c r="G495"/>
      <c r="H495"/>
      <c r="I495"/>
      <c r="J495"/>
    </row>
    <row r="496" spans="1:15" x14ac:dyDescent="0.2">
      <c r="A496" s="1">
        <f>Kjøp!A493+1</f>
        <v>147</v>
      </c>
      <c r="B496" s="140">
        <v>1</v>
      </c>
      <c r="C496" s="16" t="s">
        <v>2177</v>
      </c>
      <c r="D496" s="16" t="s">
        <v>2178</v>
      </c>
      <c r="E496">
        <v>1979</v>
      </c>
      <c r="F496" s="61">
        <v>40</v>
      </c>
      <c r="G496" s="16" t="s">
        <v>1571</v>
      </c>
      <c r="H496" s="68" t="s">
        <v>2936</v>
      </c>
      <c r="I496" s="16" t="s">
        <v>32</v>
      </c>
      <c r="J496" s="16" t="s">
        <v>958</v>
      </c>
      <c r="M496" t="s">
        <v>2937</v>
      </c>
      <c r="N496" t="s">
        <v>2938</v>
      </c>
    </row>
    <row r="497" spans="1:16" x14ac:dyDescent="0.2">
      <c r="A497" s="1">
        <f>Kjøp!A496+1</f>
        <v>148</v>
      </c>
      <c r="B497" s="140">
        <v>2</v>
      </c>
      <c r="C497" s="16" t="s">
        <v>2177</v>
      </c>
      <c r="D497" s="16" t="s">
        <v>2939</v>
      </c>
      <c r="E497" s="2">
        <v>1977</v>
      </c>
      <c r="F497" s="61">
        <v>40</v>
      </c>
      <c r="G497" s="16" t="s">
        <v>1571</v>
      </c>
      <c r="H497" s="16" t="s">
        <v>2940</v>
      </c>
      <c r="I497" s="16" t="s">
        <v>32</v>
      </c>
      <c r="J497" s="16" t="s">
        <v>900</v>
      </c>
      <c r="M497" t="s">
        <v>2941</v>
      </c>
      <c r="N497" t="s">
        <v>2942</v>
      </c>
      <c r="O497" t="s">
        <v>2943</v>
      </c>
    </row>
    <row r="498" spans="1:16" x14ac:dyDescent="0.2">
      <c r="A498" s="1">
        <f>Kjøp!A497+1</f>
        <v>149</v>
      </c>
      <c r="B498" s="140">
        <v>3</v>
      </c>
      <c r="C498" s="16" t="s">
        <v>1583</v>
      </c>
      <c r="D498" s="16" t="s">
        <v>2944</v>
      </c>
      <c r="E498" s="2">
        <v>1973</v>
      </c>
      <c r="F498" s="61">
        <v>210</v>
      </c>
      <c r="G498" s="16" t="s">
        <v>2945</v>
      </c>
      <c r="H498" s="16" t="s">
        <v>2946</v>
      </c>
      <c r="I498" s="16" t="s">
        <v>17</v>
      </c>
      <c r="J498" s="16" t="s">
        <v>18</v>
      </c>
      <c r="M498" t="s">
        <v>2947</v>
      </c>
      <c r="N498" t="s">
        <v>2948</v>
      </c>
      <c r="O498" t="s">
        <v>2949</v>
      </c>
    </row>
    <row r="499" spans="1:16" ht="25.5" x14ac:dyDescent="0.2">
      <c r="A499" s="1">
        <f>Kjøp!A498+1</f>
        <v>150</v>
      </c>
      <c r="B499" s="140">
        <v>4</v>
      </c>
      <c r="C499" s="16" t="s">
        <v>1494</v>
      </c>
      <c r="D499" s="16" t="s">
        <v>2950</v>
      </c>
      <c r="E499" s="2">
        <v>1984</v>
      </c>
      <c r="F499" s="61">
        <v>40</v>
      </c>
      <c r="G499" s="16" t="s">
        <v>2951</v>
      </c>
      <c r="H499" s="16" t="s">
        <v>2952</v>
      </c>
      <c r="I499" s="16" t="s">
        <v>2953</v>
      </c>
      <c r="J499" s="16" t="s">
        <v>18</v>
      </c>
      <c r="M499" t="s">
        <v>2954</v>
      </c>
    </row>
    <row r="500" spans="1:16" x14ac:dyDescent="0.2">
      <c r="A500" s="1">
        <f>Kjøp!A499+1</f>
        <v>151</v>
      </c>
      <c r="B500" s="140">
        <v>5</v>
      </c>
      <c r="C500" s="19" t="s">
        <v>1365</v>
      </c>
      <c r="D500" s="16" t="s">
        <v>2955</v>
      </c>
      <c r="E500">
        <v>1973</v>
      </c>
      <c r="F500" s="61">
        <v>40</v>
      </c>
      <c r="G500" s="16" t="s">
        <v>2956</v>
      </c>
      <c r="H500" s="16" t="s">
        <v>2957</v>
      </c>
      <c r="I500" s="16" t="s">
        <v>32</v>
      </c>
      <c r="J500" s="16" t="s">
        <v>1697</v>
      </c>
      <c r="M500" t="s">
        <v>2958</v>
      </c>
      <c r="N500" t="s">
        <v>2959</v>
      </c>
      <c r="O500" t="s">
        <v>2960</v>
      </c>
    </row>
    <row r="501" spans="1:16" x14ac:dyDescent="0.2">
      <c r="A501" s="1">
        <f>Kjøp!A500+1</f>
        <v>152</v>
      </c>
      <c r="B501" s="132">
        <v>6</v>
      </c>
      <c r="C501" s="16" t="s">
        <v>1947</v>
      </c>
      <c r="D501" s="16" t="s">
        <v>2961</v>
      </c>
      <c r="E501">
        <v>1979</v>
      </c>
      <c r="G501" s="16" t="s">
        <v>30</v>
      </c>
      <c r="H501" s="16" t="s">
        <v>2962</v>
      </c>
      <c r="I501" s="16" t="s">
        <v>32</v>
      </c>
      <c r="J501" s="16" t="s">
        <v>439</v>
      </c>
      <c r="M501" t="s">
        <v>2963</v>
      </c>
      <c r="N501" t="s">
        <v>2964</v>
      </c>
    </row>
    <row r="502" spans="1:16" x14ac:dyDescent="0.2">
      <c r="A502" s="1">
        <f>Kjøp!A501+1</f>
        <v>153</v>
      </c>
      <c r="B502" s="140">
        <v>7</v>
      </c>
      <c r="C502" s="16" t="s">
        <v>2965</v>
      </c>
      <c r="D502" s="16" t="s">
        <v>1985</v>
      </c>
      <c r="E502">
        <v>1990</v>
      </c>
      <c r="F502" s="61">
        <v>40</v>
      </c>
      <c r="G502" s="16" t="s">
        <v>2966</v>
      </c>
      <c r="H502" s="16" t="s">
        <v>2967</v>
      </c>
      <c r="I502" s="16" t="s">
        <v>64</v>
      </c>
      <c r="J502" s="16" t="s">
        <v>18</v>
      </c>
      <c r="M502" t="s">
        <v>2968</v>
      </c>
      <c r="N502" t="s">
        <v>2969</v>
      </c>
    </row>
    <row r="503" spans="1:16" x14ac:dyDescent="0.2">
      <c r="A503" s="1">
        <f>Kjøp!A502+1</f>
        <v>154</v>
      </c>
      <c r="B503" s="140">
        <v>8</v>
      </c>
      <c r="C503" s="16" t="s">
        <v>337</v>
      </c>
      <c r="D503" s="16" t="s">
        <v>2970</v>
      </c>
      <c r="E503">
        <v>1978</v>
      </c>
      <c r="F503" s="61">
        <v>40</v>
      </c>
      <c r="G503" s="16" t="s">
        <v>2971</v>
      </c>
      <c r="H503" s="16" t="s">
        <v>2972</v>
      </c>
      <c r="I503" s="16" t="s">
        <v>64</v>
      </c>
      <c r="J503" s="16" t="s">
        <v>18</v>
      </c>
      <c r="M503" t="s">
        <v>2973</v>
      </c>
      <c r="N503" t="s">
        <v>2974</v>
      </c>
    </row>
    <row r="504" spans="1:16" x14ac:dyDescent="0.2">
      <c r="A504" s="1">
        <f>Kjøp!A503+1</f>
        <v>155</v>
      </c>
      <c r="B504" s="140" t="s">
        <v>2975</v>
      </c>
      <c r="C504" s="16" t="s">
        <v>337</v>
      </c>
      <c r="D504" s="16" t="s">
        <v>2976</v>
      </c>
      <c r="E504">
        <v>1983</v>
      </c>
      <c r="F504" s="61">
        <v>40</v>
      </c>
      <c r="G504" s="145" t="s">
        <v>2977</v>
      </c>
      <c r="H504" s="16" t="s">
        <v>2978</v>
      </c>
      <c r="I504" s="16" t="s">
        <v>2979</v>
      </c>
      <c r="J504" s="146" t="s">
        <v>632</v>
      </c>
      <c r="K504" t="s">
        <v>2980</v>
      </c>
      <c r="M504" t="s">
        <v>2981</v>
      </c>
    </row>
    <row r="505" spans="1:16" x14ac:dyDescent="0.2">
      <c r="A505" s="1">
        <f>Kjøp!A504+1</f>
        <v>156</v>
      </c>
      <c r="B505" s="132">
        <v>10</v>
      </c>
      <c r="C505" s="16" t="s">
        <v>1624</v>
      </c>
      <c r="D505" s="16" t="s">
        <v>2982</v>
      </c>
      <c r="E505">
        <v>1968</v>
      </c>
      <c r="G505" s="16" t="s">
        <v>41</v>
      </c>
      <c r="H505" s="16" t="s">
        <v>2983</v>
      </c>
      <c r="I505" s="16" t="s">
        <v>997</v>
      </c>
      <c r="J505" s="16" t="s">
        <v>931</v>
      </c>
      <c r="K505" t="s">
        <v>2984</v>
      </c>
      <c r="M505" t="s">
        <v>2985</v>
      </c>
      <c r="N505" t="s">
        <v>2986</v>
      </c>
      <c r="O505" t="s">
        <v>2987</v>
      </c>
    </row>
    <row r="506" spans="1:16" x14ac:dyDescent="0.2">
      <c r="A506" s="1">
        <f>Kjøp!A505+1</f>
        <v>157</v>
      </c>
      <c r="B506" s="140">
        <v>11</v>
      </c>
      <c r="C506" s="16" t="s">
        <v>2988</v>
      </c>
      <c r="D506" s="16" t="s">
        <v>2989</v>
      </c>
      <c r="E506">
        <v>1980</v>
      </c>
      <c r="F506" s="61">
        <v>40</v>
      </c>
      <c r="G506" s="16" t="s">
        <v>471</v>
      </c>
      <c r="H506" s="16" t="s">
        <v>2990</v>
      </c>
      <c r="I506" s="16" t="s">
        <v>17</v>
      </c>
      <c r="J506" s="16" t="s">
        <v>2991</v>
      </c>
      <c r="M506" t="s">
        <v>2992</v>
      </c>
      <c r="N506" t="s">
        <v>2993</v>
      </c>
      <c r="O506" t="s">
        <v>2994</v>
      </c>
    </row>
    <row r="507" spans="1:16" x14ac:dyDescent="0.2">
      <c r="A507" s="103" t="s">
        <v>1183</v>
      </c>
      <c r="B507" s="147">
        <v>12</v>
      </c>
      <c r="C507" s="110" t="s">
        <v>2894</v>
      </c>
      <c r="D507" s="110" t="s">
        <v>2913</v>
      </c>
      <c r="E507" s="111">
        <v>1971</v>
      </c>
      <c r="F507" s="112">
        <v>40</v>
      </c>
      <c r="G507" s="110" t="s">
        <v>724</v>
      </c>
      <c r="H507" s="110" t="s">
        <v>2995</v>
      </c>
      <c r="I507" s="110" t="s">
        <v>64</v>
      </c>
      <c r="J507" s="110" t="s">
        <v>18</v>
      </c>
      <c r="K507" s="111"/>
      <c r="L507" s="111"/>
      <c r="M507" s="111" t="s">
        <v>2996</v>
      </c>
      <c r="N507" s="111" t="s">
        <v>2997</v>
      </c>
      <c r="O507" s="111" t="s">
        <v>2998</v>
      </c>
      <c r="P507" s="111" t="s">
        <v>2999</v>
      </c>
    </row>
    <row r="508" spans="1:16" x14ac:dyDescent="0.2">
      <c r="A508"/>
      <c r="B508" s="16" t="s">
        <v>3000</v>
      </c>
      <c r="C508" s="16"/>
      <c r="D508" s="16"/>
      <c r="E508" s="2"/>
      <c r="F508" s="61">
        <f>SUM(Kjøp!F496:F507)</f>
        <v>570</v>
      </c>
      <c r="G508" s="16"/>
      <c r="H508"/>
      <c r="I508"/>
      <c r="J508"/>
    </row>
    <row r="509" spans="1:16" x14ac:dyDescent="0.2">
      <c r="A509" s="1">
        <f>Kjøp!A506+1</f>
        <v>158</v>
      </c>
      <c r="B509" s="132">
        <v>13</v>
      </c>
      <c r="C509" s="16" t="s">
        <v>3001</v>
      </c>
      <c r="D509" s="16" t="s">
        <v>3002</v>
      </c>
      <c r="E509">
        <v>1989</v>
      </c>
      <c r="F509" s="61">
        <v>25</v>
      </c>
      <c r="G509"/>
      <c r="H509"/>
      <c r="I509"/>
      <c r="J509"/>
    </row>
    <row r="510" spans="1:16" x14ac:dyDescent="0.2">
      <c r="A510" s="1">
        <f>Kjøp!A509+1</f>
        <v>159</v>
      </c>
      <c r="B510" s="132">
        <v>14</v>
      </c>
      <c r="C510" s="16" t="s">
        <v>3003</v>
      </c>
      <c r="D510" s="16" t="s">
        <v>3004</v>
      </c>
      <c r="E510" s="2"/>
      <c r="F510" s="61">
        <v>50</v>
      </c>
      <c r="G510" s="16"/>
      <c r="H510" s="16" t="s">
        <v>3005</v>
      </c>
      <c r="I510" s="16" t="s">
        <v>32</v>
      </c>
      <c r="J510" s="16" t="s">
        <v>3006</v>
      </c>
    </row>
    <row r="511" spans="1:16" x14ac:dyDescent="0.2">
      <c r="A511" s="1">
        <f>Kjøp!A510+1</f>
        <v>160</v>
      </c>
      <c r="B511" s="132">
        <v>15</v>
      </c>
      <c r="C511" s="16" t="s">
        <v>1418</v>
      </c>
      <c r="D511" s="16" t="s">
        <v>3007</v>
      </c>
      <c r="E511" s="2">
        <v>1984</v>
      </c>
      <c r="F511" s="61">
        <v>40</v>
      </c>
      <c r="G511" s="16"/>
      <c r="H511"/>
      <c r="I511" s="16" t="s">
        <v>194</v>
      </c>
      <c r="J511"/>
      <c r="K511" t="s">
        <v>3008</v>
      </c>
    </row>
    <row r="512" spans="1:16" x14ac:dyDescent="0.2">
      <c r="A512" s="1">
        <f>Kjøp!A511+1</f>
        <v>161</v>
      </c>
      <c r="B512" s="132">
        <v>16</v>
      </c>
      <c r="C512" s="16" t="s">
        <v>1418</v>
      </c>
      <c r="D512" s="16" t="s">
        <v>3009</v>
      </c>
      <c r="E512" s="2">
        <v>1986</v>
      </c>
      <c r="F512" s="61">
        <v>35</v>
      </c>
      <c r="G512" s="16" t="s">
        <v>1420</v>
      </c>
      <c r="H512" s="16" t="s">
        <v>3010</v>
      </c>
      <c r="I512" s="16" t="s">
        <v>194</v>
      </c>
      <c r="J512" s="16" t="s">
        <v>1636</v>
      </c>
      <c r="K512" t="s">
        <v>3008</v>
      </c>
      <c r="M512" t="s">
        <v>3011</v>
      </c>
      <c r="N512" t="s">
        <v>3012</v>
      </c>
      <c r="O512" t="s">
        <v>3013</v>
      </c>
    </row>
    <row r="513" spans="1:15" x14ac:dyDescent="0.2">
      <c r="A513" s="1">
        <f>Kjøp!A512+1</f>
        <v>162</v>
      </c>
      <c r="B513" s="132">
        <v>17</v>
      </c>
      <c r="C513" s="16" t="s">
        <v>2413</v>
      </c>
      <c r="D513" s="16" t="s">
        <v>3014</v>
      </c>
      <c r="E513" s="2">
        <v>1980</v>
      </c>
      <c r="F513" s="61">
        <v>25</v>
      </c>
      <c r="G513" s="16"/>
      <c r="H513" s="148"/>
      <c r="I513"/>
      <c r="J513"/>
    </row>
    <row r="514" spans="1:15" x14ac:dyDescent="0.2">
      <c r="A514" s="1">
        <f>Kjøp!A513+1</f>
        <v>163</v>
      </c>
      <c r="B514" s="132">
        <v>18</v>
      </c>
      <c r="C514" s="16" t="s">
        <v>2413</v>
      </c>
      <c r="D514" s="16" t="s">
        <v>3015</v>
      </c>
      <c r="E514" s="2">
        <v>1981</v>
      </c>
      <c r="F514" s="61">
        <v>25</v>
      </c>
      <c r="G514" s="16"/>
      <c r="H514" s="148"/>
      <c r="I514"/>
      <c r="J514"/>
    </row>
    <row r="515" spans="1:15" x14ac:dyDescent="0.2">
      <c r="A515" s="1">
        <f>Kjøp!A514+1</f>
        <v>164</v>
      </c>
      <c r="B515" s="132">
        <v>19</v>
      </c>
      <c r="C515" s="16" t="s">
        <v>409</v>
      </c>
      <c r="D515" s="16" t="s">
        <v>415</v>
      </c>
      <c r="E515" s="2">
        <v>1978</v>
      </c>
      <c r="F515" s="61">
        <v>40</v>
      </c>
      <c r="G515" s="16"/>
      <c r="H515" s="16" t="s">
        <v>416</v>
      </c>
      <c r="I515" s="16" t="s">
        <v>123</v>
      </c>
      <c r="J515" s="16" t="s">
        <v>1560</v>
      </c>
    </row>
    <row r="516" spans="1:15" x14ac:dyDescent="0.2">
      <c r="A516" s="1">
        <f>Kjøp!A515+1</f>
        <v>165</v>
      </c>
      <c r="B516" s="132">
        <v>20</v>
      </c>
      <c r="C516" s="16" t="s">
        <v>2451</v>
      </c>
      <c r="D516" s="16" t="s">
        <v>3016</v>
      </c>
      <c r="E516" s="2">
        <v>1986</v>
      </c>
      <c r="F516" s="61">
        <v>25</v>
      </c>
      <c r="G516" s="16"/>
      <c r="H516"/>
      <c r="I516"/>
      <c r="J516" s="16"/>
      <c r="M516" t="s">
        <v>3017</v>
      </c>
    </row>
    <row r="517" spans="1:15" x14ac:dyDescent="0.2">
      <c r="A517"/>
      <c r="B517"/>
      <c r="C517" s="16"/>
      <c r="D517" s="16"/>
      <c r="E517" s="2"/>
      <c r="F517" s="61">
        <f>SUM(Kjøp!F509:F516)</f>
        <v>265</v>
      </c>
      <c r="G517" s="16"/>
      <c r="H517" s="148"/>
      <c r="I517"/>
      <c r="J517"/>
    </row>
    <row r="518" spans="1:15" x14ac:dyDescent="0.2">
      <c r="A518" s="62">
        <f>A495+1</f>
        <v>35</v>
      </c>
      <c r="B518" s="16" t="s">
        <v>3018</v>
      </c>
      <c r="C518" s="16" t="s">
        <v>3019</v>
      </c>
      <c r="D518" s="16" t="s">
        <v>3020</v>
      </c>
      <c r="G518"/>
      <c r="H518"/>
      <c r="I518"/>
      <c r="J518"/>
    </row>
    <row r="519" spans="1:15" x14ac:dyDescent="0.2">
      <c r="A519" s="1">
        <f>Kjøp!A516+1</f>
        <v>166</v>
      </c>
      <c r="B519" s="16">
        <v>1</v>
      </c>
      <c r="C519" s="16" t="s">
        <v>488</v>
      </c>
      <c r="D519" s="16" t="s">
        <v>229</v>
      </c>
      <c r="E519">
        <v>1967</v>
      </c>
      <c r="F519" s="61">
        <v>55</v>
      </c>
      <c r="G519"/>
      <c r="H519"/>
      <c r="I519"/>
      <c r="J519" s="16" t="s">
        <v>18</v>
      </c>
      <c r="K519" t="s">
        <v>58</v>
      </c>
      <c r="L519" t="s">
        <v>20</v>
      </c>
      <c r="M519" t="s">
        <v>3021</v>
      </c>
    </row>
    <row r="520" spans="1:15" x14ac:dyDescent="0.2">
      <c r="A520" s="1">
        <f>Kjøp!A519+1</f>
        <v>167</v>
      </c>
      <c r="B520" s="16">
        <v>2</v>
      </c>
      <c r="C520" s="16" t="s">
        <v>488</v>
      </c>
      <c r="D520" s="16" t="s">
        <v>3022</v>
      </c>
      <c r="E520">
        <v>1970</v>
      </c>
      <c r="F520" s="61">
        <v>55</v>
      </c>
      <c r="G520"/>
      <c r="H520"/>
      <c r="I520"/>
      <c r="J520" s="16" t="s">
        <v>18</v>
      </c>
      <c r="K520" t="s">
        <v>3023</v>
      </c>
      <c r="L520" t="s">
        <v>20</v>
      </c>
      <c r="M520" t="s">
        <v>3024</v>
      </c>
    </row>
    <row r="521" spans="1:15" x14ac:dyDescent="0.2">
      <c r="A521" s="1">
        <f>Kjøp!A520+1</f>
        <v>168</v>
      </c>
      <c r="B521" s="16">
        <v>3</v>
      </c>
      <c r="C521" s="16" t="s">
        <v>907</v>
      </c>
      <c r="D521" s="16" t="s">
        <v>908</v>
      </c>
      <c r="E521">
        <v>1990</v>
      </c>
      <c r="F521" s="61">
        <v>55</v>
      </c>
      <c r="G521"/>
      <c r="H521"/>
      <c r="I521"/>
      <c r="J521" s="16" t="s">
        <v>18</v>
      </c>
      <c r="K521" t="s">
        <v>909</v>
      </c>
    </row>
    <row r="522" spans="1:15" x14ac:dyDescent="0.2">
      <c r="A522" s="1">
        <f>Kjøp!A521+1</f>
        <v>169</v>
      </c>
      <c r="B522" s="16">
        <v>4</v>
      </c>
      <c r="C522" s="16" t="s">
        <v>3025</v>
      </c>
      <c r="D522" s="16" t="s">
        <v>3026</v>
      </c>
      <c r="E522">
        <v>1984</v>
      </c>
      <c r="F522" s="61">
        <v>20</v>
      </c>
      <c r="G522"/>
      <c r="H522"/>
      <c r="I522"/>
      <c r="J522" s="16" t="s">
        <v>18</v>
      </c>
      <c r="M522" t="s">
        <v>3027</v>
      </c>
    </row>
    <row r="523" spans="1:15" x14ac:dyDescent="0.2">
      <c r="A523"/>
      <c r="B523" s="16" t="s">
        <v>3028</v>
      </c>
      <c r="C523" s="16" t="s">
        <v>3029</v>
      </c>
      <c r="D523" s="16"/>
      <c r="G523"/>
      <c r="H523"/>
      <c r="I523"/>
      <c r="J523"/>
    </row>
    <row r="524" spans="1:15" x14ac:dyDescent="0.2">
      <c r="A524" s="1">
        <f>Kjøp!A522+1</f>
        <v>170</v>
      </c>
      <c r="B524" s="140">
        <v>5</v>
      </c>
      <c r="C524" s="16" t="s">
        <v>3030</v>
      </c>
      <c r="D524" s="16" t="s">
        <v>3031</v>
      </c>
      <c r="E524">
        <v>1970</v>
      </c>
      <c r="F524" s="61">
        <v>20</v>
      </c>
      <c r="G524"/>
      <c r="H524"/>
      <c r="I524"/>
      <c r="J524" s="16" t="s">
        <v>632</v>
      </c>
      <c r="M524" t="s">
        <v>3032</v>
      </c>
    </row>
    <row r="525" spans="1:15" x14ac:dyDescent="0.2">
      <c r="A525" s="1">
        <f>Kjøp!A524+1</f>
        <v>171</v>
      </c>
      <c r="B525" s="140">
        <v>6</v>
      </c>
      <c r="C525" s="16" t="s">
        <v>1600</v>
      </c>
      <c r="D525" s="16" t="s">
        <v>3033</v>
      </c>
      <c r="E525">
        <v>1977</v>
      </c>
      <c r="F525" s="61">
        <v>20</v>
      </c>
      <c r="G525"/>
      <c r="H525"/>
      <c r="I525"/>
      <c r="J525" s="16" t="s">
        <v>1029</v>
      </c>
      <c r="M525" t="s">
        <v>3034</v>
      </c>
    </row>
    <row r="526" spans="1:15" x14ac:dyDescent="0.2">
      <c r="A526" s="1">
        <f>Kjøp!A525+1</f>
        <v>172</v>
      </c>
      <c r="B526" s="140">
        <v>7</v>
      </c>
      <c r="C526" s="16" t="s">
        <v>1224</v>
      </c>
      <c r="D526" s="16" t="s">
        <v>3035</v>
      </c>
      <c r="E526">
        <v>1984</v>
      </c>
      <c r="F526" s="61">
        <v>35</v>
      </c>
      <c r="G526"/>
      <c r="H526"/>
      <c r="I526"/>
      <c r="J526" s="16" t="s">
        <v>632</v>
      </c>
      <c r="M526" t="s">
        <v>3036</v>
      </c>
    </row>
    <row r="527" spans="1:15" x14ac:dyDescent="0.2">
      <c r="A527" s="1">
        <f>Kjøp!A526+1</f>
        <v>173</v>
      </c>
      <c r="B527" s="140">
        <v>8</v>
      </c>
      <c r="C527" s="16" t="s">
        <v>365</v>
      </c>
      <c r="D527" s="16" t="s">
        <v>3037</v>
      </c>
      <c r="E527">
        <v>1985</v>
      </c>
      <c r="F527" s="61">
        <v>20</v>
      </c>
      <c r="G527"/>
      <c r="H527"/>
      <c r="I527"/>
      <c r="J527" s="16" t="s">
        <v>632</v>
      </c>
      <c r="N527" t="s">
        <v>3038</v>
      </c>
      <c r="O527" t="s">
        <v>3039</v>
      </c>
    </row>
    <row r="528" spans="1:15" x14ac:dyDescent="0.2">
      <c r="A528" s="1">
        <f>Kjøp!A527+1</f>
        <v>174</v>
      </c>
      <c r="B528" s="16">
        <v>9</v>
      </c>
      <c r="C528" s="16" t="s">
        <v>488</v>
      </c>
      <c r="D528" s="16" t="s">
        <v>3040</v>
      </c>
      <c r="E528">
        <v>1983</v>
      </c>
      <c r="F528" s="61">
        <v>40</v>
      </c>
      <c r="G528"/>
      <c r="H528"/>
      <c r="I528"/>
      <c r="J528" s="16" t="s">
        <v>632</v>
      </c>
      <c r="M528" t="s">
        <v>3041</v>
      </c>
    </row>
    <row r="529" spans="1:13" x14ac:dyDescent="0.2">
      <c r="A529"/>
      <c r="B529" s="16" t="s">
        <v>3042</v>
      </c>
      <c r="C529" s="16"/>
      <c r="D529" s="16"/>
      <c r="F529" s="61">
        <f>SUM(Kjøp!F519:F528)</f>
        <v>320</v>
      </c>
      <c r="G529"/>
      <c r="H529"/>
      <c r="I529"/>
      <c r="J529"/>
    </row>
    <row r="530" spans="1:13" x14ac:dyDescent="0.2">
      <c r="A530" s="1">
        <f>Kjøp!A528+1</f>
        <v>175</v>
      </c>
      <c r="B530" s="132">
        <v>10</v>
      </c>
      <c r="C530" s="16" t="s">
        <v>1352</v>
      </c>
      <c r="D530" s="16" t="s">
        <v>1353</v>
      </c>
      <c r="E530">
        <v>1980</v>
      </c>
      <c r="F530" s="61">
        <v>50</v>
      </c>
      <c r="G530"/>
      <c r="H530"/>
      <c r="I530"/>
      <c r="J530"/>
      <c r="M530" t="s">
        <v>1356</v>
      </c>
    </row>
    <row r="531" spans="1:13" x14ac:dyDescent="0.2">
      <c r="A531" s="1">
        <f>Kjøp!A530+1</f>
        <v>176</v>
      </c>
      <c r="B531" s="132">
        <v>11</v>
      </c>
      <c r="C531" s="16" t="s">
        <v>1682</v>
      </c>
      <c r="D531" s="16" t="s">
        <v>3043</v>
      </c>
      <c r="E531">
        <v>1980</v>
      </c>
      <c r="F531" s="61">
        <v>50</v>
      </c>
      <c r="G531"/>
      <c r="H531"/>
      <c r="I531"/>
      <c r="J531"/>
      <c r="M531" t="s">
        <v>3044</v>
      </c>
    </row>
    <row r="532" spans="1:13" x14ac:dyDescent="0.2">
      <c r="A532" s="1">
        <f>Kjøp!A531+1</f>
        <v>177</v>
      </c>
      <c r="B532" s="132">
        <v>12</v>
      </c>
      <c r="C532" s="16" t="s">
        <v>1682</v>
      </c>
      <c r="D532" s="16" t="s">
        <v>3045</v>
      </c>
      <c r="E532">
        <v>1979</v>
      </c>
      <c r="F532" s="61">
        <v>30</v>
      </c>
      <c r="G532"/>
      <c r="H532"/>
      <c r="I532"/>
      <c r="J532"/>
      <c r="M532" t="s">
        <v>3046</v>
      </c>
    </row>
    <row r="533" spans="1:13" x14ac:dyDescent="0.2">
      <c r="A533" s="1">
        <f>Kjøp!A532+1</f>
        <v>178</v>
      </c>
      <c r="B533" s="132">
        <v>13</v>
      </c>
      <c r="C533" s="16" t="s">
        <v>1655</v>
      </c>
      <c r="D533" s="16" t="s">
        <v>3047</v>
      </c>
      <c r="E533">
        <v>1989</v>
      </c>
      <c r="F533" s="61">
        <v>20</v>
      </c>
      <c r="G533"/>
      <c r="H533"/>
      <c r="I533"/>
      <c r="J533"/>
      <c r="M533" t="s">
        <v>3048</v>
      </c>
    </row>
    <row r="534" spans="1:13" x14ac:dyDescent="0.2">
      <c r="A534" s="1">
        <f>Kjøp!A533+1</f>
        <v>179</v>
      </c>
      <c r="B534" s="132">
        <v>14</v>
      </c>
      <c r="C534" s="16" t="s">
        <v>1655</v>
      </c>
      <c r="D534" s="16" t="s">
        <v>3049</v>
      </c>
      <c r="E534">
        <v>1987</v>
      </c>
      <c r="F534" s="61">
        <v>20</v>
      </c>
      <c r="G534"/>
      <c r="H534"/>
      <c r="I534"/>
      <c r="J534"/>
      <c r="M534" t="s">
        <v>3050</v>
      </c>
    </row>
    <row r="535" spans="1:13" x14ac:dyDescent="0.2">
      <c r="A535" s="1">
        <f>Kjøp!A534+1</f>
        <v>180</v>
      </c>
      <c r="B535" s="132">
        <v>15</v>
      </c>
      <c r="C535" s="16" t="s">
        <v>3051</v>
      </c>
      <c r="D535" s="16" t="s">
        <v>3052</v>
      </c>
      <c r="E535">
        <v>1984</v>
      </c>
      <c r="F535" s="61">
        <v>20</v>
      </c>
      <c r="G535"/>
      <c r="H535"/>
      <c r="I535"/>
      <c r="J535"/>
      <c r="M535" t="s">
        <v>3053</v>
      </c>
    </row>
    <row r="536" spans="1:13" x14ac:dyDescent="0.2">
      <c r="A536" s="1">
        <f>Kjøp!A535+1</f>
        <v>181</v>
      </c>
      <c r="B536" s="132">
        <v>16</v>
      </c>
      <c r="C536" s="16" t="s">
        <v>2988</v>
      </c>
      <c r="D536" s="16" t="s">
        <v>3054</v>
      </c>
      <c r="E536">
        <v>1983</v>
      </c>
      <c r="F536" s="61">
        <v>30</v>
      </c>
      <c r="G536"/>
      <c r="H536"/>
      <c r="I536"/>
      <c r="J536"/>
      <c r="M536" t="s">
        <v>3055</v>
      </c>
    </row>
    <row r="537" spans="1:13" x14ac:dyDescent="0.2">
      <c r="A537" s="1">
        <f>Kjøp!A536+1</f>
        <v>182</v>
      </c>
      <c r="B537" s="132">
        <v>17</v>
      </c>
      <c r="C537" s="16" t="s">
        <v>3056</v>
      </c>
      <c r="D537" s="16" t="s">
        <v>3057</v>
      </c>
      <c r="E537">
        <v>1985</v>
      </c>
      <c r="F537" s="61">
        <v>30</v>
      </c>
      <c r="G537"/>
      <c r="H537"/>
      <c r="I537"/>
      <c r="J537"/>
      <c r="M537" t="s">
        <v>3058</v>
      </c>
    </row>
    <row r="538" spans="1:13" x14ac:dyDescent="0.2">
      <c r="A538"/>
      <c r="B538"/>
      <c r="C538"/>
      <c r="D538"/>
      <c r="F538" s="61">
        <f>SUM(Kjøp!F530:F537)</f>
        <v>250</v>
      </c>
      <c r="G538"/>
      <c r="H538"/>
      <c r="I538"/>
      <c r="J538"/>
    </row>
    <row r="539" spans="1:13" x14ac:dyDescent="0.2">
      <c r="A539"/>
      <c r="B539" s="16" t="s">
        <v>3059</v>
      </c>
      <c r="C539" s="130" t="s">
        <v>3060</v>
      </c>
      <c r="D539"/>
      <c r="G539"/>
      <c r="H539"/>
      <c r="I539"/>
      <c r="J539"/>
    </row>
    <row r="540" spans="1:13" x14ac:dyDescent="0.2">
      <c r="A540" s="1">
        <f>Kjøp!A537+1</f>
        <v>183</v>
      </c>
      <c r="B540"/>
      <c r="C540" s="130" t="s">
        <v>1020</v>
      </c>
      <c r="D540" s="16" t="s">
        <v>1023</v>
      </c>
      <c r="E540">
        <v>1973</v>
      </c>
      <c r="F540" s="61">
        <v>31</v>
      </c>
      <c r="G540"/>
      <c r="H540"/>
      <c r="I540"/>
      <c r="J540" s="16" t="s">
        <v>1024</v>
      </c>
      <c r="K540" t="s">
        <v>1025</v>
      </c>
    </row>
    <row r="541" spans="1:13" x14ac:dyDescent="0.2">
      <c r="A541"/>
      <c r="B541"/>
      <c r="C541"/>
      <c r="D541"/>
      <c r="G541"/>
      <c r="H541"/>
      <c r="I541"/>
      <c r="J541"/>
    </row>
    <row r="542" spans="1:13" x14ac:dyDescent="0.2">
      <c r="A542" s="62">
        <f>A518+1</f>
        <v>36</v>
      </c>
      <c r="B542" s="16" t="s">
        <v>2090</v>
      </c>
      <c r="C542" s="16" t="s">
        <v>3061</v>
      </c>
      <c r="D542"/>
      <c r="G542"/>
      <c r="H542"/>
      <c r="I542"/>
      <c r="J542"/>
    </row>
    <row r="543" spans="1:13" x14ac:dyDescent="0.2">
      <c r="A543" s="1">
        <f>Kjøp!A540+1</f>
        <v>184</v>
      </c>
      <c r="B543" s="68">
        <v>1</v>
      </c>
      <c r="C543" s="68" t="s">
        <v>1352</v>
      </c>
      <c r="D543" s="68" t="s">
        <v>3062</v>
      </c>
      <c r="E543">
        <v>1978</v>
      </c>
      <c r="F543" s="61">
        <v>40</v>
      </c>
      <c r="G543"/>
      <c r="H543"/>
      <c r="I543"/>
      <c r="J543"/>
    </row>
    <row r="544" spans="1:13" x14ac:dyDescent="0.2">
      <c r="A544" s="1">
        <f>Kjøp!A543+1</f>
        <v>185</v>
      </c>
      <c r="B544" s="68">
        <v>2</v>
      </c>
      <c r="C544" s="68" t="s">
        <v>3063</v>
      </c>
      <c r="D544" s="68" t="s">
        <v>3064</v>
      </c>
      <c r="E544">
        <v>1985</v>
      </c>
      <c r="F544" s="61">
        <v>40</v>
      </c>
      <c r="G544"/>
      <c r="H544"/>
      <c r="I544"/>
      <c r="J544"/>
    </row>
    <row r="545" spans="1:15" x14ac:dyDescent="0.2">
      <c r="A545" s="1">
        <f>Kjøp!A544+1</f>
        <v>186</v>
      </c>
      <c r="B545" s="68">
        <v>3</v>
      </c>
      <c r="C545" s="68" t="s">
        <v>1230</v>
      </c>
      <c r="D545" s="68" t="s">
        <v>2061</v>
      </c>
      <c r="E545">
        <v>1974</v>
      </c>
      <c r="F545" s="61">
        <v>30</v>
      </c>
      <c r="G545" s="16" t="s">
        <v>145</v>
      </c>
      <c r="H545"/>
      <c r="I545"/>
      <c r="J545" s="16" t="s">
        <v>763</v>
      </c>
    </row>
    <row r="546" spans="1:15" x14ac:dyDescent="0.2">
      <c r="A546" s="1">
        <f>Kjøp!A545+1</f>
        <v>187</v>
      </c>
      <c r="B546" s="68">
        <v>4</v>
      </c>
      <c r="C546" s="68" t="s">
        <v>1771</v>
      </c>
      <c r="D546" s="68" t="s">
        <v>3065</v>
      </c>
      <c r="E546">
        <v>1990</v>
      </c>
      <c r="F546" s="61">
        <v>25</v>
      </c>
      <c r="G546" s="16" t="s">
        <v>2722</v>
      </c>
      <c r="H546" s="16" t="s">
        <v>3066</v>
      </c>
      <c r="I546"/>
      <c r="J546" s="16" t="s">
        <v>1022</v>
      </c>
    </row>
    <row r="547" spans="1:15" x14ac:dyDescent="0.2">
      <c r="A547" s="1">
        <f>Kjøp!A546+1</f>
        <v>188</v>
      </c>
      <c r="B547" s="68">
        <v>5</v>
      </c>
      <c r="C547" s="68" t="s">
        <v>2004</v>
      </c>
      <c r="D547" s="68" t="s">
        <v>229</v>
      </c>
      <c r="E547">
        <v>1978</v>
      </c>
      <c r="F547" s="61">
        <v>25</v>
      </c>
      <c r="G547" s="16" t="s">
        <v>30</v>
      </c>
      <c r="H547" s="16" t="s">
        <v>3067</v>
      </c>
      <c r="I547"/>
      <c r="J547" s="16" t="s">
        <v>958</v>
      </c>
    </row>
    <row r="548" spans="1:15" x14ac:dyDescent="0.2">
      <c r="A548" s="1">
        <f>Kjøp!A547+1</f>
        <v>189</v>
      </c>
      <c r="B548" s="68">
        <v>6</v>
      </c>
      <c r="C548" s="68" t="s">
        <v>2894</v>
      </c>
      <c r="D548" s="68" t="s">
        <v>229</v>
      </c>
      <c r="E548" s="58" t="s">
        <v>3068</v>
      </c>
      <c r="F548" s="61">
        <v>70</v>
      </c>
      <c r="G548"/>
      <c r="H548"/>
      <c r="I548"/>
      <c r="J548"/>
    </row>
    <row r="549" spans="1:15" x14ac:dyDescent="0.2">
      <c r="A549" s="62">
        <f>A542+1</f>
        <v>37</v>
      </c>
      <c r="B549" s="16" t="s">
        <v>3069</v>
      </c>
      <c r="C549" t="s">
        <v>3070</v>
      </c>
      <c r="D549"/>
      <c r="G549"/>
      <c r="H549"/>
      <c r="I549"/>
      <c r="J549"/>
    </row>
    <row r="550" spans="1:15" x14ac:dyDescent="0.2">
      <c r="A550" s="1">
        <f>Kjøp!A548+1</f>
        <v>190</v>
      </c>
      <c r="B550" s="132">
        <v>1</v>
      </c>
      <c r="C550" s="16" t="s">
        <v>945</v>
      </c>
      <c r="D550" s="16" t="s">
        <v>946</v>
      </c>
      <c r="E550">
        <v>1987</v>
      </c>
      <c r="F550" s="61">
        <v>30</v>
      </c>
      <c r="G550"/>
      <c r="H550"/>
      <c r="I550"/>
      <c r="J550" s="16" t="s">
        <v>947</v>
      </c>
    </row>
    <row r="551" spans="1:15" x14ac:dyDescent="0.2">
      <c r="A551" s="1">
        <f>Kjøp!A550+1</f>
        <v>191</v>
      </c>
      <c r="B551" s="132">
        <v>2</v>
      </c>
      <c r="C551" s="16" t="s">
        <v>952</v>
      </c>
      <c r="D551" s="16" t="s">
        <v>953</v>
      </c>
      <c r="E551">
        <v>1983</v>
      </c>
      <c r="F551" s="61">
        <v>30</v>
      </c>
      <c r="G551"/>
      <c r="H551"/>
      <c r="I551"/>
      <c r="J551" s="16" t="s">
        <v>439</v>
      </c>
    </row>
    <row r="552" spans="1:15" x14ac:dyDescent="0.2">
      <c r="A552" s="103" t="s">
        <v>1183</v>
      </c>
      <c r="B552" s="147">
        <v>3</v>
      </c>
      <c r="C552" s="110" t="s">
        <v>952</v>
      </c>
      <c r="D552" s="110" t="s">
        <v>954</v>
      </c>
      <c r="E552" s="111">
        <v>1987</v>
      </c>
      <c r="F552" s="112">
        <v>30</v>
      </c>
      <c r="G552" s="110"/>
      <c r="H552" s="110"/>
      <c r="I552" s="110" t="s">
        <v>123</v>
      </c>
      <c r="J552" s="110" t="s">
        <v>955</v>
      </c>
    </row>
    <row r="553" spans="1:15" x14ac:dyDescent="0.2">
      <c r="A553" s="1">
        <f>Kjøp!A551+1</f>
        <v>192</v>
      </c>
      <c r="B553" s="132">
        <v>4</v>
      </c>
      <c r="C553" s="16" t="s">
        <v>974</v>
      </c>
      <c r="D553" s="16" t="s">
        <v>3071</v>
      </c>
      <c r="E553">
        <v>1981</v>
      </c>
      <c r="F553" s="61">
        <v>30</v>
      </c>
      <c r="G553"/>
      <c r="H553"/>
      <c r="I553"/>
      <c r="J553" s="16" t="s">
        <v>947</v>
      </c>
      <c r="M553" t="s">
        <v>976</v>
      </c>
    </row>
    <row r="554" spans="1:15" x14ac:dyDescent="0.2">
      <c r="A554" s="1">
        <f>Kjøp!A553+1</f>
        <v>193</v>
      </c>
      <c r="B554" s="132">
        <v>5</v>
      </c>
      <c r="C554" s="16" t="s">
        <v>977</v>
      </c>
      <c r="D554" s="16" t="s">
        <v>983</v>
      </c>
      <c r="E554">
        <v>1980</v>
      </c>
      <c r="F554" s="61">
        <v>30</v>
      </c>
      <c r="G554"/>
      <c r="H554"/>
      <c r="I554"/>
      <c r="J554" s="16" t="s">
        <v>632</v>
      </c>
    </row>
    <row r="555" spans="1:15" x14ac:dyDescent="0.2">
      <c r="A555" s="1">
        <f>Kjøp!A554+1</f>
        <v>194</v>
      </c>
      <c r="B555" s="132">
        <v>6</v>
      </c>
      <c r="C555" s="16" t="s">
        <v>977</v>
      </c>
      <c r="D555" s="16" t="s">
        <v>984</v>
      </c>
      <c r="E555">
        <v>1981</v>
      </c>
      <c r="F555" s="61">
        <v>30</v>
      </c>
      <c r="G555"/>
      <c r="H555"/>
      <c r="I555"/>
      <c r="J555" s="16" t="s">
        <v>958</v>
      </c>
      <c r="M555" t="s">
        <v>985</v>
      </c>
    </row>
    <row r="556" spans="1:15" x14ac:dyDescent="0.2">
      <c r="A556" s="1">
        <f>Kjøp!A555+1</f>
        <v>195</v>
      </c>
      <c r="B556" s="132">
        <v>7</v>
      </c>
      <c r="C556" s="16" t="s">
        <v>1050</v>
      </c>
      <c r="D556" s="16" t="s">
        <v>3072</v>
      </c>
      <c r="E556">
        <v>1975</v>
      </c>
      <c r="F556" s="61">
        <v>30</v>
      </c>
      <c r="G556"/>
      <c r="H556"/>
      <c r="I556"/>
      <c r="J556" s="16" t="s">
        <v>1060</v>
      </c>
      <c r="K556" t="s">
        <v>3073</v>
      </c>
    </row>
    <row r="557" spans="1:15" ht="25.5" x14ac:dyDescent="0.2">
      <c r="A557" s="62">
        <f>A549+1</f>
        <v>38</v>
      </c>
      <c r="B557" s="16" t="s">
        <v>2011</v>
      </c>
      <c r="C557" s="16" t="s">
        <v>3074</v>
      </c>
      <c r="D557"/>
      <c r="G557"/>
      <c r="H557"/>
      <c r="I557"/>
      <c r="J557"/>
    </row>
    <row r="558" spans="1:15" x14ac:dyDescent="0.2">
      <c r="A558"/>
      <c r="B558" s="132">
        <v>1</v>
      </c>
      <c r="C558" s="104" t="s">
        <v>599</v>
      </c>
      <c r="D558" s="16" t="s">
        <v>3075</v>
      </c>
      <c r="E558">
        <v>1997</v>
      </c>
      <c r="F558" s="61">
        <v>20</v>
      </c>
      <c r="G558"/>
      <c r="H558" s="16" t="s">
        <v>3076</v>
      </c>
      <c r="I558" s="16" t="s">
        <v>3077</v>
      </c>
      <c r="J558"/>
      <c r="N558" t="s">
        <v>3078</v>
      </c>
      <c r="O558" t="s">
        <v>3079</v>
      </c>
    </row>
    <row r="559" spans="1:15" x14ac:dyDescent="0.2">
      <c r="A559" s="1">
        <f>Kjøp!A556+1</f>
        <v>196</v>
      </c>
      <c r="B559" s="132">
        <v>2</v>
      </c>
      <c r="C559" s="16" t="s">
        <v>2560</v>
      </c>
      <c r="D559" s="16" t="s">
        <v>3080</v>
      </c>
      <c r="E559">
        <v>1980</v>
      </c>
      <c r="F559" s="61">
        <v>20</v>
      </c>
      <c r="G559"/>
      <c r="H559" s="68"/>
      <c r="I559"/>
      <c r="J559"/>
    </row>
    <row r="560" spans="1:15" x14ac:dyDescent="0.2">
      <c r="A560" s="1">
        <f>Kjøp!A559+1</f>
        <v>197</v>
      </c>
      <c r="B560" s="132">
        <v>3</v>
      </c>
      <c r="C560" s="16" t="s">
        <v>2560</v>
      </c>
      <c r="D560" s="16" t="s">
        <v>2564</v>
      </c>
      <c r="E560">
        <v>1987</v>
      </c>
      <c r="F560" s="61">
        <v>20</v>
      </c>
      <c r="G560"/>
      <c r="H560" s="68"/>
      <c r="I560"/>
      <c r="J560"/>
      <c r="M560" t="s">
        <v>3081</v>
      </c>
    </row>
    <row r="561" spans="1:15" x14ac:dyDescent="0.2">
      <c r="A561" s="1">
        <f>Kjøp!A560+1</f>
        <v>198</v>
      </c>
      <c r="B561" s="132">
        <v>4</v>
      </c>
      <c r="C561" s="16" t="s">
        <v>1717</v>
      </c>
      <c r="D561" s="16" t="s">
        <v>3082</v>
      </c>
      <c r="E561">
        <v>1976</v>
      </c>
      <c r="F561" s="61">
        <v>20</v>
      </c>
      <c r="G561" s="16" t="s">
        <v>1718</v>
      </c>
      <c r="H561" s="68" t="s">
        <v>3083</v>
      </c>
      <c r="I561" s="16" t="s">
        <v>3084</v>
      </c>
      <c r="J561" s="16" t="s">
        <v>632</v>
      </c>
      <c r="K561" t="s">
        <v>3085</v>
      </c>
      <c r="M561" t="s">
        <v>3086</v>
      </c>
      <c r="N561" t="s">
        <v>3087</v>
      </c>
      <c r="O561" t="s">
        <v>3088</v>
      </c>
    </row>
    <row r="562" spans="1:15" x14ac:dyDescent="0.2">
      <c r="A562"/>
      <c r="B562" s="132">
        <v>5</v>
      </c>
      <c r="C562" s="104" t="s">
        <v>1203</v>
      </c>
      <c r="D562" s="16" t="s">
        <v>3089</v>
      </c>
      <c r="E562">
        <v>1980</v>
      </c>
      <c r="F562" s="61">
        <v>20</v>
      </c>
      <c r="G562"/>
      <c r="H562" s="68"/>
      <c r="I562"/>
      <c r="J562"/>
      <c r="K562" s="16" t="s">
        <v>3090</v>
      </c>
    </row>
    <row r="563" spans="1:15" x14ac:dyDescent="0.2">
      <c r="A563"/>
      <c r="B563" s="132">
        <v>6</v>
      </c>
      <c r="C563" s="104" t="s">
        <v>1203</v>
      </c>
      <c r="D563" s="16" t="s">
        <v>3091</v>
      </c>
      <c r="E563">
        <v>1985</v>
      </c>
      <c r="F563" s="61">
        <v>40</v>
      </c>
      <c r="G563"/>
      <c r="H563"/>
      <c r="I563"/>
      <c r="J563"/>
    </row>
    <row r="564" spans="1:15" x14ac:dyDescent="0.2">
      <c r="A564"/>
      <c r="B564" s="132">
        <v>7</v>
      </c>
      <c r="C564" s="104" t="s">
        <v>1203</v>
      </c>
      <c r="D564" s="16" t="s">
        <v>3092</v>
      </c>
      <c r="E564">
        <v>2011</v>
      </c>
      <c r="F564" s="61">
        <v>50</v>
      </c>
      <c r="G564"/>
      <c r="H564"/>
      <c r="I564"/>
      <c r="J564"/>
    </row>
    <row r="565" spans="1:15" x14ac:dyDescent="0.2">
      <c r="A565" s="1">
        <f>Kjøp!A561+1</f>
        <v>199</v>
      </c>
      <c r="B565" s="132">
        <v>8</v>
      </c>
      <c r="C565" s="16" t="s">
        <v>275</v>
      </c>
      <c r="D565" s="16" t="s">
        <v>3093</v>
      </c>
      <c r="E565">
        <v>1975</v>
      </c>
      <c r="F565" s="61">
        <v>10</v>
      </c>
      <c r="G565" s="16" t="s">
        <v>3094</v>
      </c>
      <c r="H565" s="16" t="s">
        <v>3095</v>
      </c>
      <c r="I565"/>
      <c r="J565"/>
      <c r="K565" s="16"/>
      <c r="M565" t="s">
        <v>3096</v>
      </c>
    </row>
    <row r="566" spans="1:15" x14ac:dyDescent="0.2">
      <c r="A566"/>
      <c r="B566" s="132">
        <v>9</v>
      </c>
      <c r="C566" s="104" t="s">
        <v>2122</v>
      </c>
      <c r="D566" s="16" t="s">
        <v>3097</v>
      </c>
      <c r="E566">
        <v>2005</v>
      </c>
      <c r="F566" s="61">
        <v>30</v>
      </c>
      <c r="G566"/>
      <c r="H566"/>
      <c r="I566"/>
      <c r="J566"/>
      <c r="M566" t="s">
        <v>3098</v>
      </c>
    </row>
    <row r="567" spans="1:15" ht="25.5" x14ac:dyDescent="0.2">
      <c r="A567"/>
      <c r="B567" s="132">
        <v>10</v>
      </c>
      <c r="C567" s="104" t="s">
        <v>1150</v>
      </c>
      <c r="D567" s="16" t="s">
        <v>3099</v>
      </c>
      <c r="E567">
        <v>2010</v>
      </c>
      <c r="F567" s="61">
        <v>40</v>
      </c>
      <c r="G567"/>
      <c r="H567" s="68"/>
      <c r="I567"/>
      <c r="J567"/>
      <c r="K567" s="16" t="s">
        <v>3100</v>
      </c>
    </row>
    <row r="568" spans="1:15" x14ac:dyDescent="0.2">
      <c r="A568" s="1">
        <f>Kjøp!A565+1</f>
        <v>200</v>
      </c>
      <c r="B568" s="132">
        <v>11</v>
      </c>
      <c r="C568" s="16" t="s">
        <v>2043</v>
      </c>
      <c r="D568" s="16" t="s">
        <v>3101</v>
      </c>
      <c r="E568">
        <v>1976</v>
      </c>
      <c r="F568" s="61">
        <v>20</v>
      </c>
      <c r="G568"/>
      <c r="H568" s="68"/>
      <c r="I568"/>
      <c r="J568"/>
    </row>
    <row r="569" spans="1:15" x14ac:dyDescent="0.2">
      <c r="A569" s="1">
        <f>Kjøp!A568+1</f>
        <v>201</v>
      </c>
      <c r="B569" s="132">
        <v>12</v>
      </c>
      <c r="C569" s="16" t="s">
        <v>3102</v>
      </c>
      <c r="D569" s="16" t="s">
        <v>3103</v>
      </c>
      <c r="E569">
        <v>1985</v>
      </c>
      <c r="F569" s="61">
        <v>10</v>
      </c>
      <c r="G569"/>
      <c r="H569"/>
      <c r="I569"/>
      <c r="J569"/>
    </row>
    <row r="570" spans="1:15" x14ac:dyDescent="0.2">
      <c r="A570" s="1">
        <f>Kjøp!A569+1</f>
        <v>202</v>
      </c>
      <c r="B570" s="132">
        <v>13</v>
      </c>
      <c r="C570" s="16" t="s">
        <v>527</v>
      </c>
      <c r="D570" s="16" t="s">
        <v>3104</v>
      </c>
      <c r="E570">
        <v>1977</v>
      </c>
      <c r="F570" s="61">
        <v>25</v>
      </c>
      <c r="G570" s="16" t="s">
        <v>3105</v>
      </c>
      <c r="H570" s="16" t="s">
        <v>3106</v>
      </c>
      <c r="I570"/>
      <c r="J570"/>
      <c r="K570" s="16"/>
      <c r="M570" t="s">
        <v>3107</v>
      </c>
    </row>
    <row r="571" spans="1:15" x14ac:dyDescent="0.2">
      <c r="A571" s="1">
        <f>Kjøp!A570+1</f>
        <v>203</v>
      </c>
      <c r="B571" s="132">
        <v>14</v>
      </c>
      <c r="C571" s="16" t="s">
        <v>464</v>
      </c>
      <c r="D571" s="16" t="s">
        <v>1156</v>
      </c>
      <c r="E571">
        <v>1973</v>
      </c>
      <c r="F571" s="61">
        <v>40</v>
      </c>
      <c r="G571"/>
      <c r="H571" s="16" t="s">
        <v>3108</v>
      </c>
      <c r="I571" s="16" t="s">
        <v>1269</v>
      </c>
      <c r="J571"/>
      <c r="M571" t="s">
        <v>1160</v>
      </c>
      <c r="N571" t="s">
        <v>3109</v>
      </c>
      <c r="O571" t="s">
        <v>3110</v>
      </c>
    </row>
    <row r="572" spans="1:15" x14ac:dyDescent="0.2">
      <c r="A572" s="1">
        <f>Kjøp!A571+1</f>
        <v>204</v>
      </c>
      <c r="B572" s="132">
        <v>15</v>
      </c>
      <c r="C572" s="16" t="s">
        <v>464</v>
      </c>
      <c r="D572" s="16" t="s">
        <v>2444</v>
      </c>
      <c r="E572">
        <v>1973</v>
      </c>
      <c r="F572" s="61">
        <v>40</v>
      </c>
      <c r="G572"/>
      <c r="H572" s="16" t="s">
        <v>3111</v>
      </c>
      <c r="I572" s="16" t="s">
        <v>32</v>
      </c>
      <c r="J572"/>
      <c r="K572" t="s">
        <v>3112</v>
      </c>
      <c r="M572" t="s">
        <v>3113</v>
      </c>
      <c r="N572" t="s">
        <v>3114</v>
      </c>
      <c r="O572" t="s">
        <v>3115</v>
      </c>
    </row>
    <row r="573" spans="1:15" x14ac:dyDescent="0.2">
      <c r="A573"/>
      <c r="B573" s="132">
        <v>16</v>
      </c>
      <c r="C573" s="104" t="s">
        <v>464</v>
      </c>
      <c r="D573" s="16" t="s">
        <v>3116</v>
      </c>
      <c r="E573">
        <v>2006</v>
      </c>
      <c r="F573" s="61">
        <v>60</v>
      </c>
      <c r="G573"/>
      <c r="H573"/>
      <c r="I573"/>
      <c r="J573"/>
      <c r="M573" t="s">
        <v>3117</v>
      </c>
    </row>
    <row r="574" spans="1:15" x14ac:dyDescent="0.2">
      <c r="A574"/>
      <c r="B574" s="132">
        <v>17</v>
      </c>
      <c r="C574" s="104" t="s">
        <v>488</v>
      </c>
      <c r="D574" s="16" t="s">
        <v>3118</v>
      </c>
      <c r="E574">
        <v>2002</v>
      </c>
      <c r="F574" s="61">
        <v>60</v>
      </c>
      <c r="G574"/>
      <c r="H574"/>
      <c r="I574"/>
      <c r="J574"/>
    </row>
    <row r="575" spans="1:15" x14ac:dyDescent="0.2">
      <c r="A575" s="1">
        <f>Kjøp!A572+1</f>
        <v>205</v>
      </c>
      <c r="B575" s="132">
        <v>18</v>
      </c>
      <c r="C575" s="16" t="s">
        <v>1727</v>
      </c>
      <c r="D575" s="16" t="s">
        <v>3119</v>
      </c>
      <c r="E575">
        <v>1965</v>
      </c>
      <c r="F575" s="61">
        <v>20</v>
      </c>
      <c r="G575" s="16" t="s">
        <v>3120</v>
      </c>
      <c r="H575" s="68" t="s">
        <v>3121</v>
      </c>
      <c r="I575" s="16" t="s">
        <v>17</v>
      </c>
      <c r="J575"/>
      <c r="K575" t="s">
        <v>3122</v>
      </c>
      <c r="M575" t="s">
        <v>3123</v>
      </c>
      <c r="N575" t="s">
        <v>3124</v>
      </c>
      <c r="O575" t="s">
        <v>3125</v>
      </c>
    </row>
    <row r="576" spans="1:15" x14ac:dyDescent="0.2">
      <c r="A576" s="1">
        <f>Kjøp!A575+1</f>
        <v>206</v>
      </c>
      <c r="B576" s="132">
        <v>19</v>
      </c>
      <c r="C576" s="16" t="s">
        <v>1727</v>
      </c>
      <c r="D576" s="16" t="s">
        <v>3126</v>
      </c>
      <c r="E576">
        <v>1970</v>
      </c>
      <c r="F576" s="61">
        <v>50</v>
      </c>
      <c r="G576" s="16" t="s">
        <v>41</v>
      </c>
      <c r="H576" s="68" t="s">
        <v>3127</v>
      </c>
      <c r="I576" s="16" t="s">
        <v>64</v>
      </c>
      <c r="J576"/>
      <c r="K576" t="s">
        <v>3128</v>
      </c>
      <c r="M576" t="s">
        <v>1729</v>
      </c>
      <c r="N576" t="s">
        <v>3129</v>
      </c>
      <c r="O576" t="s">
        <v>3130</v>
      </c>
    </row>
    <row r="577" spans="1:15" x14ac:dyDescent="0.2">
      <c r="A577" s="1">
        <f>Kjøp!A576+1</f>
        <v>207</v>
      </c>
      <c r="B577" s="132">
        <v>20</v>
      </c>
      <c r="C577" s="16" t="s">
        <v>1727</v>
      </c>
      <c r="D577" s="16" t="s">
        <v>3131</v>
      </c>
      <c r="E577">
        <v>1975</v>
      </c>
      <c r="F577" s="61">
        <v>40</v>
      </c>
      <c r="G577" s="16" t="s">
        <v>41</v>
      </c>
      <c r="H577" s="68" t="s">
        <v>3132</v>
      </c>
      <c r="I577" s="16" t="s">
        <v>64</v>
      </c>
      <c r="J577"/>
      <c r="K577" t="s">
        <v>3133</v>
      </c>
      <c r="M577" t="s">
        <v>3134</v>
      </c>
      <c r="N577" t="s">
        <v>3135</v>
      </c>
    </row>
    <row r="578" spans="1:15" x14ac:dyDescent="0.2">
      <c r="A578" s="1">
        <f>Kjøp!A577+1</f>
        <v>208</v>
      </c>
      <c r="B578" s="132">
        <v>21</v>
      </c>
      <c r="C578" s="16" t="s">
        <v>1727</v>
      </c>
      <c r="D578" s="16" t="s">
        <v>3136</v>
      </c>
      <c r="E578">
        <v>1975</v>
      </c>
      <c r="F578" s="61">
        <v>50</v>
      </c>
      <c r="G578" s="16" t="s">
        <v>3137</v>
      </c>
      <c r="H578" s="68" t="s">
        <v>3138</v>
      </c>
      <c r="I578" s="16" t="s">
        <v>64</v>
      </c>
      <c r="J578"/>
      <c r="N578" t="s">
        <v>3139</v>
      </c>
      <c r="O578" t="s">
        <v>3140</v>
      </c>
    </row>
    <row r="579" spans="1:15" x14ac:dyDescent="0.2">
      <c r="A579" s="1">
        <f>Kjøp!A578+1</f>
        <v>209</v>
      </c>
      <c r="B579" s="132">
        <v>22</v>
      </c>
      <c r="C579" s="16" t="s">
        <v>1727</v>
      </c>
      <c r="D579" s="16" t="s">
        <v>3141</v>
      </c>
      <c r="E579">
        <v>1975</v>
      </c>
      <c r="F579" s="61">
        <v>20</v>
      </c>
      <c r="G579" s="16" t="s">
        <v>41</v>
      </c>
      <c r="H579" s="68" t="s">
        <v>3142</v>
      </c>
      <c r="I579" s="16" t="s">
        <v>2235</v>
      </c>
      <c r="J579"/>
      <c r="K579" t="s">
        <v>3133</v>
      </c>
    </row>
    <row r="580" spans="1:15" x14ac:dyDescent="0.2">
      <c r="A580" s="1">
        <f>Kjøp!A579+1</f>
        <v>210</v>
      </c>
      <c r="B580" s="132">
        <v>23</v>
      </c>
      <c r="C580" s="16" t="s">
        <v>1727</v>
      </c>
      <c r="D580" s="16" t="s">
        <v>3143</v>
      </c>
      <c r="E580">
        <v>1976</v>
      </c>
      <c r="F580" s="61">
        <v>50</v>
      </c>
      <c r="G580" s="16" t="s">
        <v>41</v>
      </c>
      <c r="H580" s="68" t="s">
        <v>3144</v>
      </c>
      <c r="I580" s="16" t="s">
        <v>17</v>
      </c>
      <c r="J580"/>
      <c r="K580" t="s">
        <v>3145</v>
      </c>
      <c r="N580" t="s">
        <v>3146</v>
      </c>
      <c r="O580" t="s">
        <v>3147</v>
      </c>
    </row>
    <row r="581" spans="1:15" x14ac:dyDescent="0.2">
      <c r="A581" s="103" t="s">
        <v>1621</v>
      </c>
      <c r="B581" s="127" t="s">
        <v>1621</v>
      </c>
      <c r="C581" s="110" t="s">
        <v>1727</v>
      </c>
      <c r="D581" s="110" t="s">
        <v>3148</v>
      </c>
      <c r="E581">
        <v>1979</v>
      </c>
      <c r="F581" s="61">
        <v>35</v>
      </c>
      <c r="G581" s="16" t="s">
        <v>41</v>
      </c>
      <c r="H581" s="16" t="s">
        <v>3149</v>
      </c>
      <c r="I581" s="16" t="s">
        <v>194</v>
      </c>
      <c r="J581"/>
      <c r="K581" s="16" t="s">
        <v>3008</v>
      </c>
      <c r="M581" t="s">
        <v>3150</v>
      </c>
      <c r="N581" t="s">
        <v>3151</v>
      </c>
      <c r="O581" t="s">
        <v>3152</v>
      </c>
    </row>
    <row r="582" spans="1:15" x14ac:dyDescent="0.2">
      <c r="A582" s="1">
        <f>Kjøp!A580+1</f>
        <v>211</v>
      </c>
      <c r="B582" s="132">
        <v>25</v>
      </c>
      <c r="C582" s="16" t="s">
        <v>1727</v>
      </c>
      <c r="D582" s="16" t="s">
        <v>3153</v>
      </c>
      <c r="E582">
        <v>1981</v>
      </c>
      <c r="F582" s="61">
        <v>20</v>
      </c>
      <c r="G582" s="16" t="s">
        <v>41</v>
      </c>
      <c r="H582" s="68" t="s">
        <v>3154</v>
      </c>
      <c r="I582" s="16" t="s">
        <v>32</v>
      </c>
      <c r="J582"/>
      <c r="K582" t="s">
        <v>3155</v>
      </c>
    </row>
    <row r="583" spans="1:15" x14ac:dyDescent="0.2">
      <c r="A583"/>
      <c r="B583" s="132">
        <v>26</v>
      </c>
      <c r="C583" s="104" t="s">
        <v>1727</v>
      </c>
      <c r="D583" s="16" t="s">
        <v>3156</v>
      </c>
      <c r="E583">
        <v>2013</v>
      </c>
      <c r="F583" s="61">
        <v>40</v>
      </c>
      <c r="G583"/>
      <c r="H583"/>
      <c r="I583"/>
      <c r="J583"/>
    </row>
    <row r="584" spans="1:15" x14ac:dyDescent="0.2">
      <c r="A584" s="62">
        <f>A557+1</f>
        <v>39</v>
      </c>
      <c r="B584" s="16" t="s">
        <v>3157</v>
      </c>
      <c r="C584" t="s">
        <v>3158</v>
      </c>
      <c r="D584"/>
      <c r="G584"/>
      <c r="H584"/>
      <c r="I584"/>
      <c r="J584"/>
    </row>
    <row r="585" spans="1:15" x14ac:dyDescent="0.2">
      <c r="A585" s="1">
        <f>Kjøp!A582+1</f>
        <v>212</v>
      </c>
      <c r="B585" s="132">
        <v>1</v>
      </c>
      <c r="C585" s="16" t="s">
        <v>3159</v>
      </c>
      <c r="D585" s="16" t="s">
        <v>2092</v>
      </c>
      <c r="E585">
        <v>1977</v>
      </c>
      <c r="F585" s="61">
        <v>20</v>
      </c>
      <c r="G585"/>
      <c r="H585"/>
      <c r="I585"/>
      <c r="J585"/>
      <c r="M585" t="s">
        <v>3160</v>
      </c>
    </row>
    <row r="586" spans="1:15" x14ac:dyDescent="0.2">
      <c r="A586" s="1">
        <f>Kjøp!A585+1</f>
        <v>213</v>
      </c>
      <c r="B586" s="132">
        <v>2</v>
      </c>
      <c r="C586" s="16" t="s">
        <v>599</v>
      </c>
      <c r="D586" s="16" t="s">
        <v>2541</v>
      </c>
      <c r="E586">
        <v>1970</v>
      </c>
      <c r="F586" s="120">
        <v>20</v>
      </c>
      <c r="G586" s="16" t="s">
        <v>2542</v>
      </c>
      <c r="H586" s="73" t="s">
        <v>2543</v>
      </c>
      <c r="I586" s="16" t="s">
        <v>17</v>
      </c>
      <c r="J586"/>
      <c r="K586" t="s">
        <v>3161</v>
      </c>
      <c r="M586" t="s">
        <v>3162</v>
      </c>
      <c r="N586" t="s">
        <v>3163</v>
      </c>
    </row>
    <row r="587" spans="1:15" x14ac:dyDescent="0.2">
      <c r="A587" s="1">
        <f>Kjøp!A586+1</f>
        <v>214</v>
      </c>
      <c r="B587" s="132">
        <v>3</v>
      </c>
      <c r="C587" s="16" t="s">
        <v>1121</v>
      </c>
      <c r="D587" s="16" t="s">
        <v>2587</v>
      </c>
      <c r="E587">
        <v>1984</v>
      </c>
      <c r="F587" s="61">
        <v>20</v>
      </c>
      <c r="G587"/>
      <c r="H587"/>
      <c r="I587"/>
      <c r="J587"/>
      <c r="M587" t="s">
        <v>3164</v>
      </c>
    </row>
    <row r="588" spans="1:15" x14ac:dyDescent="0.2">
      <c r="A588" s="1">
        <f>Kjøp!A587+1</f>
        <v>215</v>
      </c>
      <c r="B588" s="132">
        <v>4</v>
      </c>
      <c r="C588" s="16" t="s">
        <v>2043</v>
      </c>
      <c r="D588" s="16" t="s">
        <v>3165</v>
      </c>
      <c r="E588">
        <v>1972</v>
      </c>
      <c r="F588" s="61">
        <v>20</v>
      </c>
      <c r="G588" s="16" t="s">
        <v>644</v>
      </c>
      <c r="H588" s="68" t="s">
        <v>3166</v>
      </c>
      <c r="I588" s="16" t="s">
        <v>64</v>
      </c>
      <c r="J588" s="16" t="s">
        <v>921</v>
      </c>
      <c r="K588" t="s">
        <v>647</v>
      </c>
      <c r="M588" t="s">
        <v>3167</v>
      </c>
      <c r="N588" t="s">
        <v>3168</v>
      </c>
      <c r="O588" t="s">
        <v>3169</v>
      </c>
    </row>
    <row r="589" spans="1:15" x14ac:dyDescent="0.2">
      <c r="A589" s="1">
        <f>Kjøp!A588+1</f>
        <v>216</v>
      </c>
      <c r="B589" s="132">
        <v>5</v>
      </c>
      <c r="C589" s="16" t="s">
        <v>527</v>
      </c>
      <c r="D589" s="16" t="s">
        <v>3170</v>
      </c>
      <c r="E589">
        <v>1986</v>
      </c>
      <c r="F589" s="61">
        <v>20</v>
      </c>
      <c r="G589"/>
      <c r="H589"/>
      <c r="I589"/>
      <c r="J589"/>
      <c r="M589" t="s">
        <v>3171</v>
      </c>
    </row>
    <row r="590" spans="1:15" x14ac:dyDescent="0.2">
      <c r="A590" s="1">
        <f>Kjøp!A589+1</f>
        <v>217</v>
      </c>
      <c r="B590" s="132">
        <v>6</v>
      </c>
      <c r="C590" s="16" t="s">
        <v>1624</v>
      </c>
      <c r="D590" s="16" t="s">
        <v>3172</v>
      </c>
      <c r="E590">
        <v>1976</v>
      </c>
      <c r="F590" s="61">
        <v>50</v>
      </c>
      <c r="G590" s="16" t="s">
        <v>41</v>
      </c>
      <c r="H590" s="68" t="s">
        <v>3173</v>
      </c>
      <c r="I590" s="16" t="s">
        <v>744</v>
      </c>
      <c r="J590"/>
      <c r="M590" t="s">
        <v>3174</v>
      </c>
      <c r="N590" t="s">
        <v>3174</v>
      </c>
      <c r="O590" t="s">
        <v>3175</v>
      </c>
    </row>
    <row r="591" spans="1:15" x14ac:dyDescent="0.2">
      <c r="A591" s="1">
        <f>Kjøp!A590+1</f>
        <v>218</v>
      </c>
      <c r="B591" s="132">
        <v>7</v>
      </c>
      <c r="C591" s="16" t="s">
        <v>2837</v>
      </c>
      <c r="D591" s="16" t="s">
        <v>3176</v>
      </c>
      <c r="E591">
        <v>1983</v>
      </c>
      <c r="F591" s="61">
        <v>20</v>
      </c>
      <c r="G591"/>
      <c r="H591"/>
      <c r="I591"/>
      <c r="J591"/>
      <c r="M591" t="s">
        <v>3177</v>
      </c>
    </row>
    <row r="592" spans="1:15" x14ac:dyDescent="0.2">
      <c r="A592"/>
      <c r="B592"/>
      <c r="C592" s="130"/>
      <c r="D592"/>
      <c r="F592" s="61">
        <f>SUM(Kjøp!F585:F591)</f>
        <v>170</v>
      </c>
      <c r="G592"/>
      <c r="H592"/>
      <c r="I592"/>
      <c r="J592"/>
    </row>
    <row r="593" spans="1:15" x14ac:dyDescent="0.2">
      <c r="A593" s="62">
        <f>A584+1</f>
        <v>40</v>
      </c>
      <c r="B593" s="16" t="s">
        <v>3178</v>
      </c>
      <c r="C593" t="s">
        <v>3179</v>
      </c>
      <c r="D593"/>
      <c r="G593"/>
      <c r="H593"/>
      <c r="I593"/>
      <c r="J593"/>
    </row>
    <row r="594" spans="1:15" x14ac:dyDescent="0.2">
      <c r="A594" s="1">
        <f>Kjøp!A591+1</f>
        <v>219</v>
      </c>
      <c r="B594" s="132">
        <v>1</v>
      </c>
      <c r="C594" s="16" t="s">
        <v>3030</v>
      </c>
      <c r="D594" s="16" t="s">
        <v>3180</v>
      </c>
      <c r="E594">
        <v>1971</v>
      </c>
      <c r="F594" s="61">
        <v>40</v>
      </c>
      <c r="G594" s="16" t="s">
        <v>2221</v>
      </c>
      <c r="H594" s="16" t="s">
        <v>3181</v>
      </c>
      <c r="I594" s="16" t="s">
        <v>32</v>
      </c>
      <c r="J594" s="16" t="s">
        <v>3182</v>
      </c>
      <c r="M594" t="s">
        <v>3183</v>
      </c>
      <c r="N594" t="s">
        <v>3184</v>
      </c>
    </row>
    <row r="595" spans="1:15" x14ac:dyDescent="0.2">
      <c r="A595" s="1">
        <f>Kjøp!A594+1</f>
        <v>220</v>
      </c>
      <c r="B595" s="132">
        <v>2</v>
      </c>
      <c r="C595" s="16" t="s">
        <v>1365</v>
      </c>
      <c r="D595" s="16" t="s">
        <v>2343</v>
      </c>
      <c r="E595">
        <v>1975</v>
      </c>
      <c r="F595" s="61">
        <v>30</v>
      </c>
      <c r="G595" s="16" t="s">
        <v>41</v>
      </c>
      <c r="H595" s="68" t="s">
        <v>3185</v>
      </c>
      <c r="I595" s="16" t="s">
        <v>17</v>
      </c>
      <c r="J595" s="16" t="s">
        <v>632</v>
      </c>
      <c r="M595" t="s">
        <v>3186</v>
      </c>
      <c r="N595" t="s">
        <v>3187</v>
      </c>
      <c r="O595" t="s">
        <v>3188</v>
      </c>
    </row>
    <row r="596" spans="1:15" x14ac:dyDescent="0.2">
      <c r="A596" s="1">
        <f>Kjøp!A595+1</f>
        <v>221</v>
      </c>
      <c r="B596" s="132">
        <v>3</v>
      </c>
      <c r="C596" s="16" t="s">
        <v>317</v>
      </c>
      <c r="D596" s="16" t="s">
        <v>3189</v>
      </c>
      <c r="E596">
        <v>1975</v>
      </c>
      <c r="F596" s="61">
        <v>50</v>
      </c>
      <c r="G596"/>
      <c r="H596" s="16" t="s">
        <v>3190</v>
      </c>
      <c r="I596" s="16" t="s">
        <v>17</v>
      </c>
      <c r="J596" s="16" t="s">
        <v>632</v>
      </c>
      <c r="N596" t="s">
        <v>3191</v>
      </c>
      <c r="O596" t="s">
        <v>3192</v>
      </c>
    </row>
    <row r="597" spans="1:15" x14ac:dyDescent="0.2">
      <c r="A597" s="1">
        <f>Kjøp!A596+1</f>
        <v>222</v>
      </c>
      <c r="B597" s="132">
        <v>4</v>
      </c>
      <c r="C597" s="16" t="s">
        <v>3193</v>
      </c>
      <c r="D597" s="16" t="s">
        <v>3194</v>
      </c>
      <c r="E597">
        <v>1988</v>
      </c>
      <c r="F597" s="61">
        <v>30</v>
      </c>
      <c r="G597"/>
      <c r="H597"/>
      <c r="I597"/>
      <c r="J597" s="16" t="s">
        <v>3195</v>
      </c>
      <c r="M597" t="s">
        <v>3196</v>
      </c>
    </row>
    <row r="598" spans="1:15" ht="25.5" x14ac:dyDescent="0.2">
      <c r="A598" s="1">
        <f>Kjøp!A597+1</f>
        <v>223</v>
      </c>
      <c r="B598" s="132">
        <v>5</v>
      </c>
      <c r="C598" s="16" t="s">
        <v>547</v>
      </c>
      <c r="D598" s="16" t="s">
        <v>3197</v>
      </c>
      <c r="E598">
        <v>1968</v>
      </c>
      <c r="F598" s="61">
        <v>30</v>
      </c>
      <c r="G598" s="16" t="s">
        <v>3198</v>
      </c>
      <c r="H598" s="16" t="s">
        <v>3199</v>
      </c>
      <c r="I598" s="16" t="s">
        <v>17</v>
      </c>
      <c r="J598" s="16" t="s">
        <v>3195</v>
      </c>
      <c r="M598" t="s">
        <v>3200</v>
      </c>
      <c r="N598" t="s">
        <v>3201</v>
      </c>
      <c r="O598" t="s">
        <v>3202</v>
      </c>
    </row>
    <row r="599" spans="1:15" x14ac:dyDescent="0.2">
      <c r="A599" s="1">
        <f>Kjøp!A598+1</f>
        <v>224</v>
      </c>
      <c r="B599" s="132">
        <v>6</v>
      </c>
      <c r="C599" s="16" t="s">
        <v>2894</v>
      </c>
      <c r="D599" s="16" t="s">
        <v>3203</v>
      </c>
      <c r="E599">
        <v>1973</v>
      </c>
      <c r="F599" s="61">
        <v>40</v>
      </c>
      <c r="G599"/>
      <c r="H599" s="16" t="s">
        <v>3204</v>
      </c>
      <c r="I599" s="16" t="s">
        <v>194</v>
      </c>
      <c r="J599" s="16" t="s">
        <v>632</v>
      </c>
    </row>
    <row r="600" spans="1:15" x14ac:dyDescent="0.2">
      <c r="A600" s="62">
        <f>A593+1</f>
        <v>41</v>
      </c>
      <c r="B600" s="16" t="s">
        <v>2011</v>
      </c>
      <c r="C600" t="s">
        <v>3205</v>
      </c>
      <c r="D600"/>
      <c r="F600" s="61">
        <f>SUM(Kjøp!F590:F599)</f>
        <v>460</v>
      </c>
      <c r="G600" s="16">
        <f>SUM(Kjøp!G590:G599)</f>
        <v>0</v>
      </c>
      <c r="H600"/>
      <c r="I600"/>
      <c r="J600"/>
    </row>
    <row r="601" spans="1:15" x14ac:dyDescent="0.2">
      <c r="A601"/>
      <c r="B601" s="16">
        <v>1</v>
      </c>
      <c r="C601" s="104" t="s">
        <v>1245</v>
      </c>
      <c r="D601" s="16" t="s">
        <v>3206</v>
      </c>
      <c r="G601"/>
      <c r="H601"/>
      <c r="I601"/>
      <c r="J601"/>
    </row>
    <row r="602" spans="1:15" x14ac:dyDescent="0.2">
      <c r="A602"/>
      <c r="B602" s="16">
        <v>2</v>
      </c>
      <c r="C602" s="104" t="s">
        <v>599</v>
      </c>
      <c r="D602" s="16" t="s">
        <v>3207</v>
      </c>
      <c r="E602">
        <v>1970</v>
      </c>
      <c r="F602" s="61">
        <v>15</v>
      </c>
      <c r="G602"/>
      <c r="H602"/>
      <c r="I602"/>
      <c r="J602"/>
    </row>
    <row r="603" spans="1:15" x14ac:dyDescent="0.2">
      <c r="A603"/>
      <c r="B603" s="16">
        <v>3</v>
      </c>
      <c r="C603" s="104" t="s">
        <v>599</v>
      </c>
      <c r="D603" s="16" t="s">
        <v>3208</v>
      </c>
      <c r="E603">
        <v>1973</v>
      </c>
      <c r="F603" s="61">
        <v>10</v>
      </c>
      <c r="G603"/>
      <c r="H603"/>
      <c r="I603"/>
      <c r="J603"/>
    </row>
    <row r="604" spans="1:15" x14ac:dyDescent="0.2">
      <c r="A604"/>
      <c r="B604" s="16">
        <v>4</v>
      </c>
      <c r="C604" s="104" t="s">
        <v>3209</v>
      </c>
      <c r="D604" s="16" t="s">
        <v>3210</v>
      </c>
      <c r="F604" s="61">
        <v>15</v>
      </c>
      <c r="G604"/>
      <c r="H604"/>
      <c r="I604"/>
      <c r="J604"/>
    </row>
    <row r="605" spans="1:15" x14ac:dyDescent="0.2">
      <c r="A605"/>
      <c r="B605" s="16">
        <v>5</v>
      </c>
      <c r="C605" s="104" t="s">
        <v>1203</v>
      </c>
      <c r="D605" s="16" t="s">
        <v>3211</v>
      </c>
      <c r="E605">
        <v>1981</v>
      </c>
      <c r="F605" s="61">
        <v>15</v>
      </c>
      <c r="G605"/>
      <c r="H605"/>
      <c r="I605"/>
      <c r="J605"/>
    </row>
    <row r="606" spans="1:15" x14ac:dyDescent="0.2">
      <c r="A606"/>
      <c r="B606" s="16">
        <v>6</v>
      </c>
      <c r="C606" s="104" t="s">
        <v>1203</v>
      </c>
      <c r="D606" s="16" t="s">
        <v>3212</v>
      </c>
      <c r="E606">
        <v>1982</v>
      </c>
      <c r="F606" s="61">
        <v>20</v>
      </c>
      <c r="G606"/>
      <c r="H606"/>
      <c r="I606"/>
      <c r="J606"/>
    </row>
    <row r="607" spans="1:15" x14ac:dyDescent="0.2">
      <c r="A607"/>
      <c r="B607" s="16">
        <v>7</v>
      </c>
      <c r="C607" s="104" t="s">
        <v>1203</v>
      </c>
      <c r="D607" s="16" t="s">
        <v>3213</v>
      </c>
      <c r="F607" s="61">
        <v>10</v>
      </c>
      <c r="G607"/>
      <c r="H607"/>
      <c r="I607"/>
      <c r="J607"/>
    </row>
    <row r="608" spans="1:15" ht="25.5" x14ac:dyDescent="0.2">
      <c r="A608"/>
      <c r="B608" s="16">
        <v>8</v>
      </c>
      <c r="C608" s="104" t="s">
        <v>1760</v>
      </c>
      <c r="D608" s="23" t="s">
        <v>3214</v>
      </c>
      <c r="E608" t="s">
        <v>3215</v>
      </c>
      <c r="G608"/>
      <c r="H608"/>
      <c r="I608"/>
      <c r="J608"/>
    </row>
    <row r="609" spans="1:15" x14ac:dyDescent="0.2">
      <c r="A609"/>
      <c r="B609" s="16">
        <v>9</v>
      </c>
      <c r="C609" s="104" t="s">
        <v>3216</v>
      </c>
      <c r="D609" s="16" t="s">
        <v>3217</v>
      </c>
      <c r="F609" s="61">
        <v>10</v>
      </c>
      <c r="G609"/>
      <c r="H609"/>
      <c r="I609"/>
      <c r="J609"/>
    </row>
    <row r="610" spans="1:15" x14ac:dyDescent="0.2">
      <c r="A610"/>
      <c r="B610" s="16">
        <v>10</v>
      </c>
      <c r="C610" s="104" t="s">
        <v>2122</v>
      </c>
      <c r="D610" s="16" t="s">
        <v>3218</v>
      </c>
      <c r="E610">
        <v>1976</v>
      </c>
      <c r="F610" s="61">
        <v>10</v>
      </c>
      <c r="G610"/>
      <c r="H610"/>
      <c r="I610"/>
      <c r="J610"/>
    </row>
    <row r="611" spans="1:15" x14ac:dyDescent="0.2">
      <c r="A611"/>
      <c r="B611" s="16">
        <v>11</v>
      </c>
      <c r="C611" s="104" t="s">
        <v>2122</v>
      </c>
      <c r="D611" s="16" t="s">
        <v>3219</v>
      </c>
      <c r="E611">
        <v>1977</v>
      </c>
      <c r="F611" s="61">
        <v>10</v>
      </c>
      <c r="G611"/>
      <c r="H611"/>
      <c r="I611"/>
      <c r="J611"/>
    </row>
    <row r="612" spans="1:15" x14ac:dyDescent="0.2">
      <c r="A612"/>
      <c r="B612" s="16">
        <v>12</v>
      </c>
      <c r="C612" s="104" t="s">
        <v>2122</v>
      </c>
      <c r="D612" s="16" t="s">
        <v>3220</v>
      </c>
      <c r="E612">
        <v>1979</v>
      </c>
      <c r="F612" s="61">
        <v>10</v>
      </c>
      <c r="G612"/>
      <c r="H612"/>
      <c r="I612"/>
      <c r="J612"/>
    </row>
    <row r="613" spans="1:15" x14ac:dyDescent="0.2">
      <c r="A613"/>
      <c r="B613" s="16">
        <v>13</v>
      </c>
      <c r="C613" s="104" t="s">
        <v>2122</v>
      </c>
      <c r="D613" s="16" t="s">
        <v>3221</v>
      </c>
      <c r="F613" s="61">
        <v>50</v>
      </c>
      <c r="G613"/>
      <c r="H613"/>
      <c r="I613"/>
      <c r="J613"/>
      <c r="N613" t="s">
        <v>3222</v>
      </c>
    </row>
    <row r="614" spans="1:15" x14ac:dyDescent="0.2">
      <c r="A614"/>
      <c r="B614" s="16">
        <v>14</v>
      </c>
      <c r="C614" s="104" t="s">
        <v>2122</v>
      </c>
      <c r="D614" s="16" t="s">
        <v>3223</v>
      </c>
      <c r="F614" s="61">
        <v>20</v>
      </c>
      <c r="G614"/>
      <c r="H614"/>
      <c r="I614"/>
      <c r="J614"/>
    </row>
    <row r="615" spans="1:15" x14ac:dyDescent="0.2">
      <c r="A615"/>
      <c r="B615" s="16">
        <v>15</v>
      </c>
      <c r="C615" s="104" t="s">
        <v>3224</v>
      </c>
      <c r="D615" s="16" t="s">
        <v>3225</v>
      </c>
      <c r="G615"/>
      <c r="H615"/>
      <c r="I615"/>
      <c r="J615"/>
    </row>
    <row r="616" spans="1:15" x14ac:dyDescent="0.2">
      <c r="A616"/>
      <c r="B616" s="16">
        <v>16</v>
      </c>
      <c r="C616" s="104" t="s">
        <v>527</v>
      </c>
      <c r="D616" s="16" t="s">
        <v>3226</v>
      </c>
      <c r="E616">
        <v>1990</v>
      </c>
      <c r="F616" s="61">
        <v>15</v>
      </c>
      <c r="G616"/>
      <c r="H616"/>
      <c r="I616"/>
      <c r="J616"/>
    </row>
    <row r="617" spans="1:15" x14ac:dyDescent="0.2">
      <c r="A617"/>
      <c r="B617" s="16">
        <v>17</v>
      </c>
      <c r="C617" s="104" t="s">
        <v>1727</v>
      </c>
      <c r="D617" s="16" t="s">
        <v>3227</v>
      </c>
      <c r="E617">
        <v>2003</v>
      </c>
      <c r="F617" s="61">
        <v>15</v>
      </c>
      <c r="G617"/>
      <c r="H617"/>
      <c r="I617"/>
      <c r="J617"/>
      <c r="N617" t="s">
        <v>3228</v>
      </c>
    </row>
    <row r="618" spans="1:15" x14ac:dyDescent="0.2">
      <c r="A618"/>
      <c r="B618" s="16">
        <v>18</v>
      </c>
      <c r="C618" s="104" t="s">
        <v>1727</v>
      </c>
      <c r="D618" s="16" t="s">
        <v>3229</v>
      </c>
      <c r="E618">
        <v>2004</v>
      </c>
      <c r="G618" s="16" t="s">
        <v>41</v>
      </c>
      <c r="H618" s="68" t="s">
        <v>3230</v>
      </c>
      <c r="I618" s="16" t="s">
        <v>17</v>
      </c>
      <c r="J618"/>
      <c r="N618" t="s">
        <v>3231</v>
      </c>
      <c r="O618" t="s">
        <v>3232</v>
      </c>
    </row>
    <row r="619" spans="1:15" x14ac:dyDescent="0.2">
      <c r="A619"/>
      <c r="B619" s="16">
        <v>19</v>
      </c>
      <c r="C619" s="104" t="s">
        <v>1727</v>
      </c>
      <c r="D619" s="16" t="s">
        <v>3233</v>
      </c>
      <c r="F619" s="61">
        <v>10</v>
      </c>
      <c r="G619"/>
      <c r="H619"/>
      <c r="I619"/>
      <c r="J619"/>
    </row>
    <row r="620" spans="1:15" x14ac:dyDescent="0.2">
      <c r="A620"/>
      <c r="B620" s="16">
        <v>20</v>
      </c>
      <c r="C620" s="104" t="s">
        <v>1727</v>
      </c>
      <c r="D620" s="16" t="s">
        <v>3234</v>
      </c>
      <c r="G620"/>
      <c r="H620"/>
      <c r="I620"/>
      <c r="J620"/>
    </row>
    <row r="621" spans="1:15" ht="25.5" x14ac:dyDescent="0.2">
      <c r="A621"/>
      <c r="B621" s="16">
        <v>21</v>
      </c>
      <c r="C621" s="104" t="s">
        <v>3235</v>
      </c>
      <c r="D621" s="16" t="s">
        <v>3236</v>
      </c>
      <c r="G621"/>
      <c r="H621"/>
      <c r="I621"/>
      <c r="J621"/>
      <c r="N621" t="s">
        <v>3237</v>
      </c>
    </row>
    <row r="622" spans="1:15" x14ac:dyDescent="0.2">
      <c r="A622"/>
      <c r="B622" s="16">
        <v>22</v>
      </c>
      <c r="C622" s="104" t="s">
        <v>3238</v>
      </c>
      <c r="D622" s="16" t="s">
        <v>3239</v>
      </c>
      <c r="G622"/>
      <c r="H622"/>
      <c r="I622"/>
      <c r="J622"/>
    </row>
    <row r="623" spans="1:15" x14ac:dyDescent="0.2">
      <c r="A623"/>
      <c r="B623" s="16">
        <v>23</v>
      </c>
      <c r="C623" s="104" t="s">
        <v>1727</v>
      </c>
      <c r="D623" s="16" t="s">
        <v>3240</v>
      </c>
      <c r="G623"/>
      <c r="H623"/>
      <c r="I623"/>
      <c r="J623"/>
    </row>
    <row r="624" spans="1:15" ht="25.5" x14ac:dyDescent="0.2">
      <c r="A624"/>
      <c r="B624" s="16">
        <v>24</v>
      </c>
      <c r="C624" s="104" t="s">
        <v>3241</v>
      </c>
      <c r="D624" s="16" t="s">
        <v>3242</v>
      </c>
      <c r="G624"/>
      <c r="H624"/>
      <c r="I624"/>
      <c r="J624"/>
    </row>
    <row r="625" spans="1:15" x14ac:dyDescent="0.2">
      <c r="A625"/>
      <c r="B625" s="16">
        <v>25</v>
      </c>
      <c r="C625" s="104" t="s">
        <v>1583</v>
      </c>
      <c r="D625" s="16" t="s">
        <v>3243</v>
      </c>
      <c r="F625" s="61">
        <v>15</v>
      </c>
      <c r="G625"/>
      <c r="H625"/>
      <c r="I625"/>
      <c r="J625"/>
    </row>
    <row r="626" spans="1:15" x14ac:dyDescent="0.2">
      <c r="A626"/>
      <c r="B626" s="16">
        <v>26</v>
      </c>
      <c r="C626" s="104" t="s">
        <v>3216</v>
      </c>
      <c r="D626" s="16" t="s">
        <v>3244</v>
      </c>
      <c r="F626" s="61">
        <v>10</v>
      </c>
      <c r="G626"/>
      <c r="H626"/>
      <c r="I626"/>
      <c r="J626"/>
    </row>
    <row r="627" spans="1:15" x14ac:dyDescent="0.2">
      <c r="A627" s="1">
        <f>Kjøp!A599+1</f>
        <v>225</v>
      </c>
      <c r="B627" s="132">
        <v>27</v>
      </c>
      <c r="C627" s="16" t="s">
        <v>2122</v>
      </c>
      <c r="D627" s="16" t="s">
        <v>3245</v>
      </c>
      <c r="E627">
        <v>1988</v>
      </c>
      <c r="F627" s="61">
        <v>50</v>
      </c>
      <c r="G627"/>
      <c r="H627"/>
      <c r="I627"/>
      <c r="J627"/>
      <c r="M627" t="s">
        <v>3246</v>
      </c>
      <c r="N627" t="s">
        <v>3247</v>
      </c>
      <c r="O627" t="s">
        <v>3248</v>
      </c>
    </row>
    <row r="628" spans="1:15" x14ac:dyDescent="0.2">
      <c r="A628"/>
      <c r="B628" s="132">
        <v>28</v>
      </c>
      <c r="C628" s="104" t="s">
        <v>1150</v>
      </c>
      <c r="D628" s="16" t="s">
        <v>3249</v>
      </c>
      <c r="F628" s="61">
        <v>20</v>
      </c>
      <c r="G628"/>
      <c r="H628"/>
      <c r="I628"/>
      <c r="J628"/>
    </row>
    <row r="629" spans="1:15" ht="25.5" x14ac:dyDescent="0.2">
      <c r="A629"/>
      <c r="B629" s="132">
        <v>29</v>
      </c>
      <c r="C629" s="104" t="s">
        <v>3250</v>
      </c>
      <c r="D629" s="16" t="s">
        <v>3251</v>
      </c>
      <c r="F629" s="61">
        <v>25</v>
      </c>
      <c r="G629"/>
      <c r="H629"/>
      <c r="I629"/>
      <c r="J629"/>
    </row>
    <row r="630" spans="1:15" x14ac:dyDescent="0.2">
      <c r="A630" s="1">
        <f>Kjøp!A627+1</f>
        <v>226</v>
      </c>
      <c r="B630" s="132" t="s">
        <v>3252</v>
      </c>
      <c r="C630" s="16" t="s">
        <v>1727</v>
      </c>
      <c r="D630" s="16" t="s">
        <v>3253</v>
      </c>
      <c r="E630" t="s">
        <v>2021</v>
      </c>
      <c r="G630"/>
      <c r="H630" s="68" t="s">
        <v>3254</v>
      </c>
      <c r="I630" s="16" t="s">
        <v>17</v>
      </c>
      <c r="J630"/>
      <c r="K630" t="s">
        <v>2173</v>
      </c>
      <c r="M630" t="s">
        <v>3255</v>
      </c>
      <c r="N630" t="s">
        <v>3256</v>
      </c>
      <c r="O630" t="s">
        <v>3257</v>
      </c>
    </row>
    <row r="631" spans="1:15" x14ac:dyDescent="0.2">
      <c r="A631"/>
      <c r="B631" s="16">
        <v>31</v>
      </c>
      <c r="C631" s="104" t="s">
        <v>1727</v>
      </c>
      <c r="D631" s="16" t="s">
        <v>3258</v>
      </c>
      <c r="F631" s="61">
        <v>15</v>
      </c>
      <c r="G631"/>
      <c r="H631"/>
      <c r="I631"/>
      <c r="J631"/>
    </row>
    <row r="632" spans="1:15" x14ac:dyDescent="0.2">
      <c r="A632"/>
      <c r="B632" s="16">
        <v>32</v>
      </c>
      <c r="C632" s="104" t="s">
        <v>1727</v>
      </c>
      <c r="D632" s="16" t="s">
        <v>3259</v>
      </c>
      <c r="F632" s="61">
        <v>15</v>
      </c>
      <c r="G632"/>
      <c r="H632"/>
      <c r="I632"/>
      <c r="J632"/>
    </row>
    <row r="633" spans="1:15" x14ac:dyDescent="0.2">
      <c r="A633"/>
      <c r="B633" s="16">
        <v>33</v>
      </c>
      <c r="C633" s="104" t="s">
        <v>1727</v>
      </c>
      <c r="D633" s="16" t="s">
        <v>3260</v>
      </c>
      <c r="F633" s="61">
        <v>15</v>
      </c>
      <c r="G633"/>
      <c r="H633"/>
      <c r="I633"/>
      <c r="J633"/>
    </row>
    <row r="634" spans="1:15" x14ac:dyDescent="0.2">
      <c r="A634"/>
      <c r="B634" s="16">
        <v>34</v>
      </c>
      <c r="C634" s="104" t="s">
        <v>1727</v>
      </c>
      <c r="D634" s="16" t="s">
        <v>3261</v>
      </c>
      <c r="F634" s="61">
        <v>25</v>
      </c>
      <c r="G634"/>
      <c r="H634"/>
      <c r="I634"/>
      <c r="J634"/>
    </row>
    <row r="635" spans="1:15" x14ac:dyDescent="0.2">
      <c r="A635"/>
      <c r="B635" s="16">
        <v>35</v>
      </c>
      <c r="C635" s="104" t="s">
        <v>1727</v>
      </c>
      <c r="D635" s="16" t="s">
        <v>3262</v>
      </c>
      <c r="F635" s="61">
        <v>20</v>
      </c>
      <c r="G635"/>
      <c r="H635"/>
      <c r="I635"/>
      <c r="J635"/>
    </row>
    <row r="636" spans="1:15" x14ac:dyDescent="0.2">
      <c r="A636"/>
      <c r="B636" s="16">
        <v>36</v>
      </c>
      <c r="C636" s="104" t="s">
        <v>1727</v>
      </c>
      <c r="D636" s="16" t="s">
        <v>3263</v>
      </c>
      <c r="F636" s="61">
        <v>20</v>
      </c>
      <c r="G636"/>
      <c r="H636"/>
      <c r="I636"/>
      <c r="J636"/>
    </row>
    <row r="637" spans="1:15" x14ac:dyDescent="0.2">
      <c r="A637"/>
      <c r="B637" s="16">
        <v>37</v>
      </c>
      <c r="C637" s="104" t="s">
        <v>1236</v>
      </c>
      <c r="D637" s="16" t="s">
        <v>3264</v>
      </c>
      <c r="F637" s="61">
        <v>15</v>
      </c>
      <c r="G637"/>
      <c r="H637"/>
      <c r="I637"/>
      <c r="J637"/>
    </row>
    <row r="638" spans="1:15" x14ac:dyDescent="0.2">
      <c r="A638"/>
      <c r="B638" s="16">
        <v>38</v>
      </c>
      <c r="C638" s="104" t="s">
        <v>2463</v>
      </c>
      <c r="D638" s="16" t="s">
        <v>3265</v>
      </c>
      <c r="F638" s="61">
        <v>15</v>
      </c>
      <c r="G638"/>
      <c r="H638"/>
      <c r="I638"/>
      <c r="J638"/>
    </row>
    <row r="639" spans="1:15" x14ac:dyDescent="0.2">
      <c r="A639"/>
      <c r="B639" s="127" t="s">
        <v>3266</v>
      </c>
      <c r="C639" s="104" t="s">
        <v>3250</v>
      </c>
      <c r="D639" s="16" t="s">
        <v>3267</v>
      </c>
      <c r="G639"/>
      <c r="H639"/>
      <c r="I639"/>
      <c r="J639"/>
    </row>
    <row r="640" spans="1:15" x14ac:dyDescent="0.2">
      <c r="A640"/>
      <c r="B640" s="16">
        <v>2</v>
      </c>
      <c r="C640" s="104" t="s">
        <v>2263</v>
      </c>
      <c r="D640" s="16" t="s">
        <v>3268</v>
      </c>
      <c r="G640"/>
      <c r="H640"/>
      <c r="I640"/>
      <c r="J640"/>
    </row>
    <row r="641" spans="1:15" x14ac:dyDescent="0.2">
      <c r="A641"/>
      <c r="B641" s="16">
        <v>3</v>
      </c>
      <c r="C641" s="104" t="s">
        <v>1727</v>
      </c>
      <c r="D641" s="16" t="s">
        <v>3269</v>
      </c>
      <c r="G641"/>
      <c r="H641"/>
      <c r="I641"/>
      <c r="J641"/>
    </row>
    <row r="642" spans="1:15" x14ac:dyDescent="0.2">
      <c r="A642"/>
      <c r="B642" s="16">
        <v>4</v>
      </c>
      <c r="C642" s="104" t="s">
        <v>1727</v>
      </c>
      <c r="D642" s="16" t="s">
        <v>3270</v>
      </c>
      <c r="G642"/>
      <c r="H642"/>
      <c r="I642"/>
      <c r="J642"/>
    </row>
    <row r="643" spans="1:15" x14ac:dyDescent="0.2">
      <c r="A643"/>
      <c r="B643" s="16">
        <v>5</v>
      </c>
      <c r="C643" s="104" t="s">
        <v>1727</v>
      </c>
      <c r="D643" s="16" t="s">
        <v>3271</v>
      </c>
      <c r="G643"/>
      <c r="H643"/>
      <c r="I643"/>
      <c r="J643"/>
    </row>
    <row r="644" spans="1:15" x14ac:dyDescent="0.2">
      <c r="A644"/>
      <c r="B644" s="16">
        <v>6</v>
      </c>
      <c r="C644" s="104" t="s">
        <v>1727</v>
      </c>
      <c r="D644" s="16" t="s">
        <v>3272</v>
      </c>
      <c r="G644"/>
      <c r="H644"/>
      <c r="I644"/>
      <c r="J644"/>
    </row>
    <row r="645" spans="1:15" x14ac:dyDescent="0.2">
      <c r="A645" s="62">
        <f>A600+1</f>
        <v>42</v>
      </c>
      <c r="B645" s="16" t="s">
        <v>3273</v>
      </c>
      <c r="C645" s="16" t="s">
        <v>3274</v>
      </c>
      <c r="D645"/>
      <c r="G645"/>
      <c r="H645"/>
      <c r="I645"/>
      <c r="J645"/>
    </row>
    <row r="646" spans="1:15" x14ac:dyDescent="0.2">
      <c r="A646" s="1">
        <f>Kjøp!A630+1</f>
        <v>227</v>
      </c>
      <c r="B646" s="140">
        <v>1</v>
      </c>
      <c r="C646" s="16" t="s">
        <v>39</v>
      </c>
      <c r="D646" s="16" t="s">
        <v>2310</v>
      </c>
      <c r="E646">
        <v>1979</v>
      </c>
      <c r="G646"/>
      <c r="H646"/>
      <c r="I646"/>
      <c r="J646"/>
    </row>
    <row r="647" spans="1:15" x14ac:dyDescent="0.2">
      <c r="A647" s="1">
        <f>Kjøp!A646+1</f>
        <v>228</v>
      </c>
      <c r="B647" s="140">
        <v>2</v>
      </c>
      <c r="C647" s="16" t="s">
        <v>39</v>
      </c>
      <c r="D647" s="16" t="s">
        <v>2308</v>
      </c>
      <c r="E647">
        <v>1975</v>
      </c>
      <c r="G647"/>
      <c r="H647"/>
      <c r="I647"/>
      <c r="J647"/>
    </row>
    <row r="648" spans="1:15" x14ac:dyDescent="0.2">
      <c r="A648" s="1">
        <f>Kjøp!A647+1</f>
        <v>229</v>
      </c>
      <c r="B648" s="140">
        <v>3</v>
      </c>
      <c r="C648" s="16" t="s">
        <v>39</v>
      </c>
      <c r="D648" s="16" t="s">
        <v>3275</v>
      </c>
      <c r="E648">
        <v>1981</v>
      </c>
      <c r="G648" s="16" t="s">
        <v>41</v>
      </c>
      <c r="H648" s="16" t="s">
        <v>42</v>
      </c>
      <c r="I648" s="15" t="s">
        <v>43</v>
      </c>
      <c r="J648" s="16" t="s">
        <v>900</v>
      </c>
      <c r="M648" t="s">
        <v>45</v>
      </c>
    </row>
    <row r="649" spans="1:15" x14ac:dyDescent="0.2">
      <c r="A649" s="1">
        <f>Kjøp!A648+1</f>
        <v>230</v>
      </c>
      <c r="B649" s="140">
        <v>4</v>
      </c>
      <c r="C649" s="16" t="s">
        <v>1245</v>
      </c>
      <c r="D649" s="16" t="s">
        <v>2108</v>
      </c>
      <c r="E649">
        <v>1980</v>
      </c>
      <c r="G649" s="16" t="s">
        <v>133</v>
      </c>
      <c r="H649" s="68" t="s">
        <v>2109</v>
      </c>
      <c r="I649" s="16" t="s">
        <v>3276</v>
      </c>
      <c r="J649"/>
      <c r="M649" t="s">
        <v>2112</v>
      </c>
      <c r="N649" t="s">
        <v>3277</v>
      </c>
      <c r="O649" t="s">
        <v>3278</v>
      </c>
    </row>
    <row r="650" spans="1:15" x14ac:dyDescent="0.2">
      <c r="A650" s="1">
        <f>Kjøp!A649+1</f>
        <v>231</v>
      </c>
      <c r="B650" s="140">
        <v>5</v>
      </c>
      <c r="C650" s="16" t="s">
        <v>1245</v>
      </c>
      <c r="D650" s="16" t="s">
        <v>3279</v>
      </c>
      <c r="E650">
        <v>1973</v>
      </c>
      <c r="G650"/>
      <c r="H650"/>
      <c r="I650"/>
      <c r="J650"/>
    </row>
    <row r="651" spans="1:15" x14ac:dyDescent="0.2">
      <c r="A651" s="1">
        <f>Kjøp!A650+1</f>
        <v>232</v>
      </c>
      <c r="B651" s="140">
        <v>6</v>
      </c>
      <c r="C651" s="16" t="s">
        <v>1245</v>
      </c>
      <c r="D651" s="16" t="s">
        <v>3280</v>
      </c>
      <c r="E651">
        <v>1976</v>
      </c>
      <c r="G651"/>
      <c r="H651"/>
      <c r="I651"/>
      <c r="J651"/>
      <c r="M651" t="s">
        <v>3281</v>
      </c>
    </row>
    <row r="652" spans="1:15" x14ac:dyDescent="0.2">
      <c r="A652" s="1">
        <f>Kjøp!A651+1</f>
        <v>233</v>
      </c>
      <c r="B652" s="140">
        <v>7</v>
      </c>
      <c r="C652" s="16" t="s">
        <v>66</v>
      </c>
      <c r="D652" s="16" t="s">
        <v>3282</v>
      </c>
      <c r="E652">
        <v>1967</v>
      </c>
      <c r="G652"/>
      <c r="H652"/>
      <c r="I652"/>
      <c r="J652" s="16" t="s">
        <v>18</v>
      </c>
      <c r="M652" t="s">
        <v>3283</v>
      </c>
      <c r="N652" t="s">
        <v>3284</v>
      </c>
    </row>
    <row r="653" spans="1:15" x14ac:dyDescent="0.2">
      <c r="A653" s="1">
        <f>Kjøp!A652+1</f>
        <v>234</v>
      </c>
      <c r="B653" s="140">
        <v>8</v>
      </c>
      <c r="C653" s="16" t="s">
        <v>66</v>
      </c>
      <c r="D653" s="16" t="s">
        <v>3285</v>
      </c>
      <c r="E653">
        <v>1975</v>
      </c>
      <c r="G653"/>
      <c r="H653"/>
      <c r="I653"/>
      <c r="J653" s="16" t="s">
        <v>1005</v>
      </c>
    </row>
    <row r="654" spans="1:15" x14ac:dyDescent="0.2">
      <c r="A654" s="103" t="s">
        <v>1183</v>
      </c>
      <c r="B654" s="127" t="s">
        <v>1183</v>
      </c>
      <c r="C654" s="110" t="s">
        <v>3286</v>
      </c>
      <c r="D654" s="110" t="s">
        <v>3287</v>
      </c>
      <c r="E654" s="111">
        <v>1979</v>
      </c>
      <c r="F654" s="112"/>
      <c r="G654" s="110" t="s">
        <v>2221</v>
      </c>
      <c r="H654" s="110" t="s">
        <v>3288</v>
      </c>
      <c r="I654" s="110" t="s">
        <v>123</v>
      </c>
      <c r="J654" s="110" t="s">
        <v>1060</v>
      </c>
      <c r="K654" s="111" t="s">
        <v>3289</v>
      </c>
      <c r="L654" s="111"/>
      <c r="M654" s="111" t="s">
        <v>3290</v>
      </c>
      <c r="N654" s="111" t="s">
        <v>3291</v>
      </c>
      <c r="O654" s="111" t="s">
        <v>3292</v>
      </c>
    </row>
    <row r="655" spans="1:15" x14ac:dyDescent="0.2">
      <c r="A655" s="1">
        <f>Kjøp!A653+1</f>
        <v>235</v>
      </c>
      <c r="B655" s="140">
        <v>10</v>
      </c>
      <c r="C655" s="16" t="s">
        <v>3293</v>
      </c>
      <c r="D655" s="16" t="s">
        <v>3294</v>
      </c>
      <c r="E655">
        <v>1981</v>
      </c>
      <c r="G655"/>
      <c r="H655"/>
      <c r="I655"/>
      <c r="J655"/>
    </row>
    <row r="656" spans="1:15" x14ac:dyDescent="0.2">
      <c r="A656" s="103" t="s">
        <v>1183</v>
      </c>
      <c r="B656" s="127" t="s">
        <v>1183</v>
      </c>
      <c r="C656" s="110" t="s">
        <v>1947</v>
      </c>
      <c r="D656" s="110" t="s">
        <v>2200</v>
      </c>
      <c r="E656" s="111">
        <v>1979</v>
      </c>
      <c r="F656" s="84"/>
      <c r="G656" s="82"/>
      <c r="H656" s="82"/>
      <c r="I656" s="82"/>
      <c r="J656" s="82"/>
      <c r="K656" s="3"/>
      <c r="L656" s="3"/>
      <c r="M656" s="3"/>
      <c r="N656" s="3"/>
      <c r="O656" s="3"/>
    </row>
    <row r="657" spans="1:15" x14ac:dyDescent="0.2">
      <c r="A657" s="1">
        <f>Kjøp!A655+1</f>
        <v>236</v>
      </c>
      <c r="B657" s="140">
        <v>12</v>
      </c>
      <c r="C657" s="16" t="s">
        <v>3295</v>
      </c>
      <c r="D657" s="16" t="s">
        <v>3296</v>
      </c>
      <c r="E657">
        <v>1974</v>
      </c>
      <c r="G657"/>
      <c r="H657"/>
      <c r="I657"/>
      <c r="J657"/>
    </row>
    <row r="658" spans="1:15" x14ac:dyDescent="0.2">
      <c r="A658" s="1">
        <f>Kjøp!A657+1</f>
        <v>237</v>
      </c>
      <c r="B658" s="140">
        <v>13</v>
      </c>
      <c r="C658" s="16" t="s">
        <v>1760</v>
      </c>
      <c r="D658" s="16" t="s">
        <v>3297</v>
      </c>
      <c r="E658">
        <v>1968</v>
      </c>
      <c r="G658"/>
      <c r="H658"/>
      <c r="I658"/>
      <c r="J658"/>
      <c r="M658" t="s">
        <v>3298</v>
      </c>
    </row>
    <row r="659" spans="1:15" x14ac:dyDescent="0.2">
      <c r="A659" s="1">
        <f>Kjøp!A658+1</f>
        <v>238</v>
      </c>
      <c r="B659" s="140">
        <v>14</v>
      </c>
      <c r="C659" s="16" t="s">
        <v>275</v>
      </c>
      <c r="D659" s="16" t="s">
        <v>3299</v>
      </c>
      <c r="E659">
        <v>1982</v>
      </c>
      <c r="G659"/>
      <c r="H659"/>
      <c r="I659"/>
      <c r="J659"/>
      <c r="M659" t="s">
        <v>279</v>
      </c>
    </row>
    <row r="660" spans="1:15" x14ac:dyDescent="0.2">
      <c r="A660" s="1">
        <f>Kjøp!A659+1</f>
        <v>239</v>
      </c>
      <c r="B660" s="140">
        <v>15</v>
      </c>
      <c r="C660" s="16" t="s">
        <v>3300</v>
      </c>
      <c r="D660" s="16" t="s">
        <v>3301</v>
      </c>
      <c r="E660">
        <v>1978</v>
      </c>
      <c r="G660"/>
      <c r="H660" s="16" t="s">
        <v>3302</v>
      </c>
      <c r="I660" s="16" t="s">
        <v>194</v>
      </c>
      <c r="J660"/>
      <c r="N660" t="s">
        <v>3303</v>
      </c>
      <c r="O660" t="s">
        <v>3304</v>
      </c>
    </row>
    <row r="661" spans="1:15" x14ac:dyDescent="0.2">
      <c r="A661" s="1">
        <f>Kjøp!A660+1</f>
        <v>240</v>
      </c>
      <c r="B661" s="140">
        <v>16</v>
      </c>
      <c r="C661" s="16" t="s">
        <v>1418</v>
      </c>
      <c r="D661" s="16" t="s">
        <v>3009</v>
      </c>
      <c r="E661">
        <v>1986</v>
      </c>
      <c r="G661" s="16" t="s">
        <v>1420</v>
      </c>
      <c r="H661" s="16" t="s">
        <v>3010</v>
      </c>
      <c r="I661" s="16" t="s">
        <v>194</v>
      </c>
      <c r="J661" s="16" t="s">
        <v>439</v>
      </c>
      <c r="K661" t="s">
        <v>3305</v>
      </c>
      <c r="M661" t="s">
        <v>3011</v>
      </c>
      <c r="N661" t="s">
        <v>3012</v>
      </c>
      <c r="O661" t="s">
        <v>3013</v>
      </c>
    </row>
    <row r="662" spans="1:15" x14ac:dyDescent="0.2">
      <c r="A662" s="1">
        <f>Kjøp!A661+1</f>
        <v>241</v>
      </c>
      <c r="B662" s="140">
        <v>17</v>
      </c>
      <c r="C662" s="16" t="s">
        <v>1591</v>
      </c>
      <c r="D662" s="16" t="s">
        <v>3306</v>
      </c>
      <c r="E662">
        <v>1978</v>
      </c>
      <c r="G662" s="16" t="s">
        <v>1718</v>
      </c>
      <c r="H662" s="16" t="s">
        <v>3307</v>
      </c>
      <c r="I662" s="16" t="s">
        <v>17</v>
      </c>
      <c r="J662" s="16" t="s">
        <v>439</v>
      </c>
      <c r="K662" t="s">
        <v>3308</v>
      </c>
      <c r="M662" t="s">
        <v>3309</v>
      </c>
      <c r="N662" t="s">
        <v>3310</v>
      </c>
      <c r="O662" t="s">
        <v>3311</v>
      </c>
    </row>
    <row r="663" spans="1:15" x14ac:dyDescent="0.2">
      <c r="A663" s="1">
        <f>Kjøp!A662+1</f>
        <v>242</v>
      </c>
      <c r="B663" s="140">
        <v>18</v>
      </c>
      <c r="C663" s="16" t="s">
        <v>317</v>
      </c>
      <c r="D663" s="16" t="s">
        <v>3312</v>
      </c>
      <c r="E663">
        <v>1971</v>
      </c>
      <c r="G663"/>
      <c r="H663"/>
      <c r="I663"/>
      <c r="J663"/>
      <c r="M663" t="s">
        <v>3313</v>
      </c>
    </row>
    <row r="664" spans="1:15" x14ac:dyDescent="0.2">
      <c r="A664" s="1">
        <f>Kjøp!A663+1</f>
        <v>243</v>
      </c>
      <c r="B664" s="140">
        <v>19</v>
      </c>
      <c r="C664" s="16" t="s">
        <v>317</v>
      </c>
      <c r="D664" s="16" t="s">
        <v>727</v>
      </c>
      <c r="E664">
        <v>1979</v>
      </c>
      <c r="G664" s="16" t="s">
        <v>601</v>
      </c>
      <c r="H664" s="16" t="s">
        <v>3314</v>
      </c>
      <c r="I664" s="16" t="s">
        <v>32</v>
      </c>
      <c r="J664" s="16" t="s">
        <v>921</v>
      </c>
    </row>
    <row r="665" spans="1:15" x14ac:dyDescent="0.2">
      <c r="A665" s="103" t="s">
        <v>1183</v>
      </c>
      <c r="B665" s="147">
        <v>20</v>
      </c>
      <c r="C665" s="110" t="s">
        <v>317</v>
      </c>
      <c r="D665" s="110" t="s">
        <v>3315</v>
      </c>
      <c r="E665" s="111">
        <v>1975</v>
      </c>
      <c r="G665"/>
      <c r="H665"/>
      <c r="I665"/>
      <c r="J665"/>
    </row>
    <row r="666" spans="1:15" x14ac:dyDescent="0.2">
      <c r="A666" s="1">
        <f>Kjøp!A664+1</f>
        <v>244</v>
      </c>
      <c r="B666" s="140">
        <v>21</v>
      </c>
      <c r="C666" s="16" t="s">
        <v>350</v>
      </c>
      <c r="D666" s="16" t="s">
        <v>351</v>
      </c>
      <c r="E666">
        <v>1974</v>
      </c>
      <c r="G666" s="16" t="s">
        <v>75</v>
      </c>
      <c r="H666" s="68" t="s">
        <v>3316</v>
      </c>
      <c r="I666"/>
      <c r="J666" s="16" t="s">
        <v>921</v>
      </c>
      <c r="K666" t="s">
        <v>3317</v>
      </c>
      <c r="M666" t="s">
        <v>354</v>
      </c>
      <c r="N666" t="s">
        <v>3318</v>
      </c>
      <c r="O666" t="s">
        <v>3319</v>
      </c>
    </row>
    <row r="667" spans="1:15" x14ac:dyDescent="0.2">
      <c r="A667" s="1">
        <f>Kjøp!A666+1</f>
        <v>245</v>
      </c>
      <c r="B667" s="140">
        <v>22</v>
      </c>
      <c r="C667" s="16" t="s">
        <v>3320</v>
      </c>
      <c r="D667" s="16" t="s">
        <v>3321</v>
      </c>
      <c r="E667">
        <v>1984</v>
      </c>
      <c r="G667" s="16" t="s">
        <v>145</v>
      </c>
      <c r="H667" s="16" t="s">
        <v>3322</v>
      </c>
      <c r="I667" s="16" t="s">
        <v>64</v>
      </c>
      <c r="J667" s="16" t="s">
        <v>18</v>
      </c>
      <c r="K667" t="s">
        <v>3323</v>
      </c>
      <c r="M667" t="s">
        <v>3324</v>
      </c>
      <c r="N667" t="s">
        <v>3325</v>
      </c>
      <c r="O667" t="s">
        <v>3326</v>
      </c>
    </row>
    <row r="668" spans="1:15" x14ac:dyDescent="0.2">
      <c r="A668" s="1">
        <f>Kjøp!A667+1</f>
        <v>246</v>
      </c>
      <c r="B668" s="140">
        <v>23</v>
      </c>
      <c r="C668" s="16" t="s">
        <v>386</v>
      </c>
      <c r="D668" s="16" t="s">
        <v>387</v>
      </c>
      <c r="E668">
        <v>1982</v>
      </c>
      <c r="G668" s="16" t="s">
        <v>1437</v>
      </c>
      <c r="H668" s="16" t="s">
        <v>3327</v>
      </c>
      <c r="I668" s="16" t="s">
        <v>32</v>
      </c>
      <c r="J668" s="16" t="s">
        <v>921</v>
      </c>
      <c r="K668" t="s">
        <v>3328</v>
      </c>
      <c r="M668" t="s">
        <v>390</v>
      </c>
    </row>
    <row r="669" spans="1:15" x14ac:dyDescent="0.2">
      <c r="A669" s="1">
        <f>Kjøp!A668+1</f>
        <v>247</v>
      </c>
      <c r="B669" s="140">
        <v>24</v>
      </c>
      <c r="C669" s="16" t="s">
        <v>464</v>
      </c>
      <c r="D669" s="16" t="s">
        <v>2444</v>
      </c>
      <c r="E669">
        <v>1973</v>
      </c>
      <c r="G669"/>
      <c r="H669"/>
      <c r="I669"/>
      <c r="J669"/>
    </row>
    <row r="670" spans="1:15" x14ac:dyDescent="0.2">
      <c r="A670" s="1">
        <f>Kjøp!A669+1</f>
        <v>248</v>
      </c>
      <c r="B670" s="140">
        <v>25</v>
      </c>
      <c r="C670" s="16" t="s">
        <v>3329</v>
      </c>
      <c r="D670" s="16" t="s">
        <v>3330</v>
      </c>
      <c r="E670">
        <v>1979</v>
      </c>
      <c r="G670" s="16" t="s">
        <v>1571</v>
      </c>
      <c r="H670" s="16" t="s">
        <v>3331</v>
      </c>
      <c r="I670" s="16" t="s">
        <v>64</v>
      </c>
      <c r="J670"/>
      <c r="M670" t="s">
        <v>3332</v>
      </c>
    </row>
    <row r="671" spans="1:15" x14ac:dyDescent="0.2">
      <c r="A671" s="1">
        <f>Kjøp!A670+1</f>
        <v>249</v>
      </c>
      <c r="B671" s="140">
        <v>26</v>
      </c>
      <c r="C671" s="16" t="s">
        <v>1177</v>
      </c>
      <c r="D671" s="16" t="s">
        <v>1426</v>
      </c>
      <c r="E671">
        <v>1972</v>
      </c>
      <c r="G671" s="16" t="s">
        <v>1179</v>
      </c>
      <c r="H671" s="16" t="s">
        <v>3333</v>
      </c>
      <c r="I671" s="16" t="s">
        <v>17</v>
      </c>
      <c r="J671" s="16" t="s">
        <v>921</v>
      </c>
      <c r="K671" t="s">
        <v>3334</v>
      </c>
      <c r="M671" t="s">
        <v>3335</v>
      </c>
      <c r="N671" t="s">
        <v>3336</v>
      </c>
      <c r="O671" t="s">
        <v>3337</v>
      </c>
    </row>
    <row r="672" spans="1:15" x14ac:dyDescent="0.2">
      <c r="A672" s="1">
        <f>Kjøp!A671+1</f>
        <v>250</v>
      </c>
      <c r="B672" s="140">
        <v>27</v>
      </c>
      <c r="C672" s="16" t="s">
        <v>1177</v>
      </c>
      <c r="D672" s="16" t="s">
        <v>3338</v>
      </c>
      <c r="E672">
        <v>1971</v>
      </c>
      <c r="G672"/>
      <c r="H672"/>
      <c r="I672"/>
      <c r="J672"/>
      <c r="M672" t="s">
        <v>3339</v>
      </c>
    </row>
    <row r="673" spans="1:15" x14ac:dyDescent="0.2">
      <c r="A673" s="1">
        <f>Kjøp!A672+1</f>
        <v>251</v>
      </c>
      <c r="B673" s="140">
        <v>28</v>
      </c>
      <c r="C673" s="16" t="s">
        <v>1177</v>
      </c>
      <c r="D673" s="16" t="s">
        <v>229</v>
      </c>
      <c r="E673">
        <v>1970</v>
      </c>
      <c r="G673"/>
      <c r="H673"/>
      <c r="I673"/>
      <c r="J673"/>
      <c r="M673" t="s">
        <v>3340</v>
      </c>
    </row>
    <row r="674" spans="1:15" x14ac:dyDescent="0.2">
      <c r="A674" s="1">
        <f>Kjøp!A673+1</f>
        <v>252</v>
      </c>
      <c r="B674" s="140">
        <v>29</v>
      </c>
      <c r="C674" s="16" t="s">
        <v>1177</v>
      </c>
      <c r="D674" s="16" t="s">
        <v>3341</v>
      </c>
      <c r="E674">
        <v>1973</v>
      </c>
      <c r="G674" s="16" t="s">
        <v>1179</v>
      </c>
      <c r="H674" s="16" t="s">
        <v>3342</v>
      </c>
      <c r="I674" s="16" t="s">
        <v>64</v>
      </c>
      <c r="J674" s="16" t="s">
        <v>921</v>
      </c>
      <c r="M674" t="s">
        <v>3343</v>
      </c>
      <c r="N674" t="s">
        <v>3344</v>
      </c>
      <c r="O674" t="s">
        <v>3345</v>
      </c>
    </row>
    <row r="675" spans="1:15" x14ac:dyDescent="0.2">
      <c r="A675" s="1">
        <f>Kjøp!A674+1</f>
        <v>253</v>
      </c>
      <c r="B675" s="140">
        <v>30</v>
      </c>
      <c r="C675" s="16" t="s">
        <v>2894</v>
      </c>
      <c r="D675" s="106">
        <v>90125</v>
      </c>
      <c r="E675">
        <v>1983</v>
      </c>
      <c r="G675"/>
      <c r="H675"/>
      <c r="I675"/>
      <c r="J675"/>
      <c r="M675" t="s">
        <v>3346</v>
      </c>
    </row>
    <row r="676" spans="1:15" x14ac:dyDescent="0.2">
      <c r="A676" s="62">
        <f>A645+1</f>
        <v>43</v>
      </c>
      <c r="B676" s="16" t="s">
        <v>3157</v>
      </c>
      <c r="C676" t="s">
        <v>3347</v>
      </c>
      <c r="D676"/>
      <c r="G676"/>
      <c r="H676"/>
      <c r="I676"/>
      <c r="J676"/>
    </row>
    <row r="677" spans="1:15" x14ac:dyDescent="0.2">
      <c r="A677" s="1">
        <f>Kjøp!A675+1</f>
        <v>254</v>
      </c>
      <c r="B677" s="132">
        <v>1</v>
      </c>
      <c r="C677" s="16" t="s">
        <v>599</v>
      </c>
      <c r="D677" s="16" t="s">
        <v>2557</v>
      </c>
      <c r="E677">
        <v>1973</v>
      </c>
      <c r="F677" s="61">
        <v>35</v>
      </c>
      <c r="G677"/>
      <c r="H677"/>
      <c r="I677" s="16" t="s">
        <v>123</v>
      </c>
      <c r="J677"/>
    </row>
    <row r="678" spans="1:15" x14ac:dyDescent="0.2">
      <c r="A678" s="1">
        <f>Kjøp!A677+1</f>
        <v>255</v>
      </c>
      <c r="B678" s="132">
        <v>2</v>
      </c>
      <c r="C678" s="16" t="s">
        <v>3293</v>
      </c>
      <c r="D678" s="16" t="s">
        <v>3348</v>
      </c>
      <c r="E678">
        <v>1977</v>
      </c>
      <c r="F678" s="61">
        <v>20</v>
      </c>
      <c r="G678"/>
      <c r="H678"/>
      <c r="I678"/>
      <c r="J678"/>
      <c r="M678" t="s">
        <v>3349</v>
      </c>
    </row>
    <row r="679" spans="1:15" x14ac:dyDescent="0.2">
      <c r="A679" s="103" t="s">
        <v>3350</v>
      </c>
      <c r="B679" s="127" t="s">
        <v>3350</v>
      </c>
      <c r="C679" s="110" t="s">
        <v>3351</v>
      </c>
      <c r="D679" s="110" t="s">
        <v>3352</v>
      </c>
      <c r="E679" s="111">
        <v>1973</v>
      </c>
      <c r="F679" s="112">
        <v>20</v>
      </c>
      <c r="G679" s="110"/>
      <c r="H679" s="110"/>
      <c r="I679" s="110"/>
      <c r="J679" s="110"/>
      <c r="K679" s="111"/>
      <c r="L679" s="111"/>
      <c r="M679" s="111" t="s">
        <v>3353</v>
      </c>
    </row>
    <row r="680" spans="1:15" x14ac:dyDescent="0.2">
      <c r="A680" s="1">
        <f>Kjøp!A678+1</f>
        <v>256</v>
      </c>
      <c r="B680" s="132">
        <v>4</v>
      </c>
      <c r="C680" s="16" t="s">
        <v>3354</v>
      </c>
      <c r="D680" s="16" t="s">
        <v>3355</v>
      </c>
      <c r="E680">
        <v>1991</v>
      </c>
      <c r="F680" s="61">
        <v>20</v>
      </c>
      <c r="G680"/>
      <c r="H680"/>
      <c r="I680"/>
      <c r="J680"/>
      <c r="M680" t="s">
        <v>3356</v>
      </c>
      <c r="N680" t="s">
        <v>3357</v>
      </c>
    </row>
    <row r="681" spans="1:15" x14ac:dyDescent="0.2">
      <c r="A681" s="1">
        <f>Kjøp!A680+1</f>
        <v>257</v>
      </c>
      <c r="B681" s="132">
        <v>5</v>
      </c>
      <c r="C681" s="16" t="s">
        <v>3358</v>
      </c>
      <c r="D681" s="16" t="s">
        <v>3359</v>
      </c>
      <c r="E681">
        <v>1985</v>
      </c>
      <c r="F681" s="61">
        <v>20</v>
      </c>
      <c r="G681"/>
      <c r="H681"/>
      <c r="I681"/>
      <c r="J681"/>
      <c r="M681" t="s">
        <v>3360</v>
      </c>
    </row>
    <row r="682" spans="1:15" x14ac:dyDescent="0.2">
      <c r="A682" s="1">
        <f>Kjøp!A681+1</f>
        <v>258</v>
      </c>
      <c r="B682" s="140">
        <v>6</v>
      </c>
      <c r="C682" s="16" t="s">
        <v>2463</v>
      </c>
      <c r="D682" s="16" t="s">
        <v>3361</v>
      </c>
      <c r="E682">
        <v>1970</v>
      </c>
      <c r="F682" s="61">
        <v>40</v>
      </c>
      <c r="G682"/>
      <c r="H682" s="16" t="s">
        <v>3362</v>
      </c>
      <c r="I682" s="16" t="s">
        <v>64</v>
      </c>
      <c r="J682" s="16" t="s">
        <v>900</v>
      </c>
      <c r="K682" t="s">
        <v>3363</v>
      </c>
      <c r="M682" t="s">
        <v>3364</v>
      </c>
      <c r="N682" t="s">
        <v>3365</v>
      </c>
      <c r="O682" t="s">
        <v>3366</v>
      </c>
    </row>
    <row r="683" spans="1:15" x14ac:dyDescent="0.2">
      <c r="A683" s="62">
        <f>A676+1</f>
        <v>44</v>
      </c>
      <c r="B683" s="16" t="s">
        <v>3367</v>
      </c>
      <c r="C683" t="s">
        <v>3368</v>
      </c>
      <c r="D683"/>
      <c r="F683" s="61">
        <v>115</v>
      </c>
      <c r="G683"/>
      <c r="H683"/>
      <c r="I683"/>
      <c r="J683"/>
    </row>
    <row r="684" spans="1:15" x14ac:dyDescent="0.2">
      <c r="A684" s="1">
        <f>Kjøp!A682+1</f>
        <v>259</v>
      </c>
      <c r="B684" s="140">
        <v>1</v>
      </c>
      <c r="C684" s="16" t="s">
        <v>1717</v>
      </c>
      <c r="D684" s="16" t="s">
        <v>3369</v>
      </c>
      <c r="E684">
        <v>1977</v>
      </c>
      <c r="G684"/>
      <c r="H684" s="73" t="s">
        <v>3370</v>
      </c>
      <c r="I684"/>
      <c r="J684" s="16" t="s">
        <v>18</v>
      </c>
      <c r="K684" s="16" t="s">
        <v>3371</v>
      </c>
    </row>
    <row r="685" spans="1:15" x14ac:dyDescent="0.2">
      <c r="A685" s="1">
        <f>Kjøp!A684+1</f>
        <v>260</v>
      </c>
      <c r="B685" s="140">
        <v>2</v>
      </c>
      <c r="C685" s="16" t="s">
        <v>1203</v>
      </c>
      <c r="D685" s="16" t="s">
        <v>3372</v>
      </c>
      <c r="E685">
        <v>1983</v>
      </c>
      <c r="G685"/>
      <c r="H685" s="16" t="s">
        <v>3373</v>
      </c>
      <c r="I685"/>
      <c r="J685" s="16" t="s">
        <v>18</v>
      </c>
      <c r="K685" s="16" t="s">
        <v>3371</v>
      </c>
    </row>
    <row r="686" spans="1:15" x14ac:dyDescent="0.2">
      <c r="A686" s="1">
        <f>Kjøp!A685+1</f>
        <v>261</v>
      </c>
      <c r="B686" s="140">
        <v>3</v>
      </c>
      <c r="C686" s="16" t="s">
        <v>1177</v>
      </c>
      <c r="D686" s="16" t="s">
        <v>3374</v>
      </c>
      <c r="E686">
        <v>1977</v>
      </c>
      <c r="G686"/>
      <c r="H686" s="16" t="s">
        <v>3375</v>
      </c>
      <c r="I686"/>
      <c r="J686" s="16" t="s">
        <v>18</v>
      </c>
      <c r="K686" s="16" t="s">
        <v>3376</v>
      </c>
    </row>
    <row r="687" spans="1:15" x14ac:dyDescent="0.2">
      <c r="A687" s="1">
        <f>Kjøp!A686+1</f>
        <v>262</v>
      </c>
      <c r="B687" s="140">
        <v>4</v>
      </c>
      <c r="C687" s="16" t="s">
        <v>1177</v>
      </c>
      <c r="D687" s="16" t="s">
        <v>3377</v>
      </c>
      <c r="E687">
        <v>1978</v>
      </c>
      <c r="F687" s="61">
        <f>SUM(Kjøp!F680:F686)</f>
        <v>195</v>
      </c>
      <c r="G687" s="16" t="s">
        <v>1179</v>
      </c>
      <c r="H687" s="16" t="s">
        <v>3378</v>
      </c>
      <c r="I687"/>
      <c r="J687" s="16" t="s">
        <v>18</v>
      </c>
      <c r="K687" s="16" t="s">
        <v>3371</v>
      </c>
    </row>
    <row r="688" spans="1:15" x14ac:dyDescent="0.2">
      <c r="A688" s="1">
        <f>Kjøp!A687+1</f>
        <v>263</v>
      </c>
      <c r="B688" s="140">
        <v>5</v>
      </c>
      <c r="C688" s="16" t="s">
        <v>488</v>
      </c>
      <c r="D688" s="16" t="s">
        <v>229</v>
      </c>
      <c r="E688">
        <v>1967</v>
      </c>
      <c r="G688"/>
      <c r="H688" s="23">
        <v>42012</v>
      </c>
      <c r="I688"/>
      <c r="J688" s="16" t="s">
        <v>18</v>
      </c>
      <c r="K688" s="16" t="s">
        <v>3379</v>
      </c>
    </row>
    <row r="689" spans="1:15" x14ac:dyDescent="0.2">
      <c r="A689" s="1">
        <f>Kjøp!A688+1</f>
        <v>264</v>
      </c>
      <c r="B689" s="140">
        <v>6</v>
      </c>
      <c r="C689" s="16" t="s">
        <v>1245</v>
      </c>
      <c r="D689" s="16" t="s">
        <v>3380</v>
      </c>
      <c r="E689">
        <v>1973</v>
      </c>
      <c r="G689"/>
      <c r="H689" s="16" t="s">
        <v>3381</v>
      </c>
      <c r="I689"/>
      <c r="J689" s="16" t="s">
        <v>958</v>
      </c>
      <c r="K689" t="s">
        <v>3382</v>
      </c>
    </row>
    <row r="690" spans="1:15" x14ac:dyDescent="0.2">
      <c r="A690" s="62">
        <f>A683+1</f>
        <v>45</v>
      </c>
      <c r="B690" s="16" t="s">
        <v>3383</v>
      </c>
      <c r="C690" s="130" t="s">
        <v>3384</v>
      </c>
      <c r="D690"/>
      <c r="G690"/>
      <c r="H690"/>
      <c r="I690"/>
      <c r="J690"/>
    </row>
    <row r="691" spans="1:15" x14ac:dyDescent="0.2">
      <c r="A691" s="1">
        <f>Kjøp!A689+1</f>
        <v>265</v>
      </c>
      <c r="B691" s="16">
        <v>1</v>
      </c>
      <c r="C691" s="130" t="s">
        <v>1710</v>
      </c>
      <c r="D691" s="16" t="s">
        <v>3385</v>
      </c>
      <c r="E691">
        <v>1976</v>
      </c>
      <c r="F691" s="61">
        <v>40</v>
      </c>
      <c r="G691" s="16" t="s">
        <v>3386</v>
      </c>
      <c r="H691" s="16" t="s">
        <v>3387</v>
      </c>
      <c r="I691"/>
      <c r="J691" s="16" t="s">
        <v>18</v>
      </c>
    </row>
    <row r="692" spans="1:15" x14ac:dyDescent="0.2">
      <c r="A692" s="1">
        <f>Kjøp!A691+1</f>
        <v>266</v>
      </c>
      <c r="B692" s="16">
        <v>2</v>
      </c>
      <c r="C692" s="130" t="s">
        <v>2285</v>
      </c>
      <c r="D692" s="16" t="s">
        <v>3388</v>
      </c>
      <c r="E692">
        <v>1981</v>
      </c>
      <c r="F692" s="61">
        <v>25</v>
      </c>
      <c r="G692" s="16" t="s">
        <v>3389</v>
      </c>
      <c r="H692" s="16" t="s">
        <v>3390</v>
      </c>
      <c r="I692" s="16" t="s">
        <v>64</v>
      </c>
      <c r="J692" s="16" t="s">
        <v>931</v>
      </c>
    </row>
    <row r="693" spans="1:15" x14ac:dyDescent="0.2">
      <c r="A693" s="1">
        <f>Kjøp!A692+1</f>
        <v>267</v>
      </c>
      <c r="B693" s="16">
        <v>3</v>
      </c>
      <c r="C693" s="130" t="s">
        <v>1904</v>
      </c>
      <c r="D693" s="16" t="s">
        <v>3391</v>
      </c>
      <c r="E693">
        <v>1976</v>
      </c>
      <c r="F693" s="149">
        <v>30</v>
      </c>
      <c r="G693" s="16" t="s">
        <v>80</v>
      </c>
      <c r="H693" s="16" t="s">
        <v>3392</v>
      </c>
      <c r="I693" s="16" t="s">
        <v>17</v>
      </c>
      <c r="J693" s="16" t="s">
        <v>18</v>
      </c>
      <c r="K693" t="s">
        <v>1851</v>
      </c>
      <c r="M693" t="s">
        <v>3393</v>
      </c>
      <c r="N693" t="s">
        <v>3394</v>
      </c>
      <c r="O693" t="s">
        <v>3395</v>
      </c>
    </row>
    <row r="694" spans="1:15" x14ac:dyDescent="0.2">
      <c r="A694" s="1">
        <f>Kjøp!A693+1</f>
        <v>268</v>
      </c>
      <c r="B694" s="16">
        <v>4</v>
      </c>
      <c r="C694" s="130" t="s">
        <v>39</v>
      </c>
      <c r="D694" s="16" t="s">
        <v>3396</v>
      </c>
      <c r="E694">
        <v>1976</v>
      </c>
      <c r="F694" s="149">
        <v>30</v>
      </c>
      <c r="G694" s="16" t="s">
        <v>41</v>
      </c>
      <c r="H694" s="68" t="s">
        <v>3397</v>
      </c>
      <c r="I694" s="16" t="s">
        <v>64</v>
      </c>
      <c r="J694" s="16" t="s">
        <v>955</v>
      </c>
      <c r="M694" t="s">
        <v>3398</v>
      </c>
      <c r="N694" t="s">
        <v>3399</v>
      </c>
      <c r="O694" t="s">
        <v>3400</v>
      </c>
    </row>
    <row r="695" spans="1:15" x14ac:dyDescent="0.2">
      <c r="A695" s="1">
        <f>Kjøp!A694+1</f>
        <v>269</v>
      </c>
      <c r="B695" s="16">
        <v>5</v>
      </c>
      <c r="C695" s="130" t="s">
        <v>3401</v>
      </c>
      <c r="D695" s="16" t="s">
        <v>3402</v>
      </c>
      <c r="E695">
        <v>1984</v>
      </c>
      <c r="F695" s="61">
        <v>40</v>
      </c>
      <c r="G695" s="16" t="s">
        <v>724</v>
      </c>
      <c r="H695" s="16" t="s">
        <v>3403</v>
      </c>
      <c r="I695" s="16" t="s">
        <v>64</v>
      </c>
      <c r="J695" s="16" t="s">
        <v>955</v>
      </c>
    </row>
    <row r="696" spans="1:15" x14ac:dyDescent="0.2">
      <c r="A696" s="1">
        <f>Kjøp!A695+1</f>
        <v>270</v>
      </c>
      <c r="B696" s="16">
        <v>6</v>
      </c>
      <c r="C696" s="150" t="s">
        <v>267</v>
      </c>
      <c r="D696" s="16" t="s">
        <v>268</v>
      </c>
      <c r="E696" s="1">
        <v>1985</v>
      </c>
      <c r="F696" s="149">
        <v>30</v>
      </c>
      <c r="G696" s="16" t="s">
        <v>30</v>
      </c>
      <c r="H696" s="15"/>
      <c r="I696" s="15"/>
      <c r="J696" s="16" t="s">
        <v>18</v>
      </c>
      <c r="K696" t="s">
        <v>33</v>
      </c>
      <c r="L696" t="s">
        <v>20</v>
      </c>
      <c r="M696" t="s">
        <v>270</v>
      </c>
    </row>
    <row r="697" spans="1:15" x14ac:dyDescent="0.2">
      <c r="A697" s="1">
        <f>Kjøp!A696+1</f>
        <v>271</v>
      </c>
      <c r="B697" s="16">
        <v>7</v>
      </c>
      <c r="C697" s="150" t="s">
        <v>1245</v>
      </c>
      <c r="D697" s="16" t="s">
        <v>3404</v>
      </c>
      <c r="E697" s="1">
        <v>1983</v>
      </c>
      <c r="F697" s="149">
        <v>50</v>
      </c>
      <c r="G697" s="16" t="s">
        <v>133</v>
      </c>
      <c r="H697" s="16" t="s">
        <v>3405</v>
      </c>
      <c r="I697" s="15" t="s">
        <v>17</v>
      </c>
      <c r="J697" s="16" t="s">
        <v>439</v>
      </c>
      <c r="K697" t="s">
        <v>1851</v>
      </c>
      <c r="M697" t="s">
        <v>3406</v>
      </c>
      <c r="N697" t="s">
        <v>3407</v>
      </c>
      <c r="O697" t="s">
        <v>3408</v>
      </c>
    </row>
    <row r="698" spans="1:15" x14ac:dyDescent="0.2">
      <c r="A698" s="1">
        <f>Kjøp!A697+1</f>
        <v>272</v>
      </c>
      <c r="B698" s="16">
        <v>8</v>
      </c>
      <c r="C698" s="150" t="s">
        <v>66</v>
      </c>
      <c r="D698" s="16" t="s">
        <v>3409</v>
      </c>
      <c r="E698" s="1">
        <v>1983</v>
      </c>
      <c r="F698" s="149">
        <v>40</v>
      </c>
      <c r="G698" s="16" t="s">
        <v>30</v>
      </c>
      <c r="H698" s="16" t="s">
        <v>3410</v>
      </c>
      <c r="I698" s="15"/>
      <c r="J698" s="16" t="s">
        <v>3411</v>
      </c>
      <c r="K698" t="s">
        <v>3412</v>
      </c>
      <c r="M698" t="s">
        <v>3413</v>
      </c>
    </row>
    <row r="699" spans="1:15" x14ac:dyDescent="0.2">
      <c r="A699"/>
      <c r="B699"/>
      <c r="C699"/>
      <c r="D699"/>
      <c r="G699"/>
      <c r="H699"/>
      <c r="I699"/>
      <c r="J699"/>
    </row>
    <row r="700" spans="1:15" x14ac:dyDescent="0.2">
      <c r="A700" s="62">
        <f>A690+1</f>
        <v>46</v>
      </c>
      <c r="B700" s="16" t="s">
        <v>3414</v>
      </c>
      <c r="C700" s="16" t="s">
        <v>3415</v>
      </c>
      <c r="D700"/>
      <c r="G700"/>
      <c r="H700"/>
      <c r="I700"/>
      <c r="J700"/>
    </row>
    <row r="701" spans="1:15" ht="25.5" x14ac:dyDescent="0.2">
      <c r="A701" s="1">
        <f>Kjøp!A698+1</f>
        <v>273</v>
      </c>
      <c r="B701" s="16">
        <v>1</v>
      </c>
      <c r="C701" s="16" t="s">
        <v>3416</v>
      </c>
      <c r="D701" s="16" t="s">
        <v>3417</v>
      </c>
      <c r="E701">
        <v>1969</v>
      </c>
      <c r="F701" s="61">
        <v>15</v>
      </c>
      <c r="G701" s="16" t="s">
        <v>2583</v>
      </c>
      <c r="H701" s="151" t="s">
        <v>3418</v>
      </c>
      <c r="I701" s="16" t="s">
        <v>194</v>
      </c>
      <c r="J701" s="16" t="s">
        <v>1022</v>
      </c>
      <c r="K701" t="s">
        <v>3419</v>
      </c>
    </row>
    <row r="702" spans="1:15" x14ac:dyDescent="0.2">
      <c r="A702" s="1">
        <f>Kjøp!A701+1</f>
        <v>274</v>
      </c>
      <c r="B702" s="16">
        <v>2</v>
      </c>
      <c r="C702" s="16" t="s">
        <v>3420</v>
      </c>
      <c r="D702" s="16" t="s">
        <v>3421</v>
      </c>
      <c r="E702">
        <v>1977</v>
      </c>
      <c r="F702" s="61">
        <v>25</v>
      </c>
      <c r="G702" s="16" t="s">
        <v>471</v>
      </c>
      <c r="H702" s="151" t="s">
        <v>3422</v>
      </c>
      <c r="I702" s="16" t="s">
        <v>17</v>
      </c>
      <c r="J702" s="16" t="s">
        <v>958</v>
      </c>
      <c r="K702" t="s">
        <v>959</v>
      </c>
    </row>
    <row r="703" spans="1:15" x14ac:dyDescent="0.2">
      <c r="A703" s="1">
        <f>Kjøp!A702+1</f>
        <v>275</v>
      </c>
      <c r="B703" s="16">
        <v>3</v>
      </c>
      <c r="C703" s="16" t="s">
        <v>1352</v>
      </c>
      <c r="D703" s="16" t="s">
        <v>3423</v>
      </c>
      <c r="E703">
        <v>1973</v>
      </c>
      <c r="F703" s="61">
        <v>35</v>
      </c>
      <c r="G703" s="16" t="s">
        <v>30</v>
      </c>
      <c r="H703" s="16" t="s">
        <v>3424</v>
      </c>
      <c r="I703" s="16" t="s">
        <v>17</v>
      </c>
      <c r="J703" s="16" t="s">
        <v>1022</v>
      </c>
      <c r="K703" t="s">
        <v>3425</v>
      </c>
    </row>
    <row r="704" spans="1:15" x14ac:dyDescent="0.2">
      <c r="A704" s="1">
        <f>Kjøp!A703+1</f>
        <v>276</v>
      </c>
      <c r="B704" s="16">
        <v>4</v>
      </c>
      <c r="C704" s="16" t="s">
        <v>3426</v>
      </c>
      <c r="D704" s="16" t="s">
        <v>3427</v>
      </c>
      <c r="E704">
        <v>1981</v>
      </c>
      <c r="F704" s="61">
        <v>20</v>
      </c>
      <c r="G704" s="16" t="s">
        <v>3428</v>
      </c>
      <c r="H704" s="16" t="s">
        <v>3429</v>
      </c>
      <c r="I704" s="16" t="s">
        <v>163</v>
      </c>
      <c r="J704" s="16" t="s">
        <v>1022</v>
      </c>
      <c r="K704" t="s">
        <v>3430</v>
      </c>
    </row>
    <row r="705" spans="1:13" ht="25.5" x14ac:dyDescent="0.2">
      <c r="A705" s="1">
        <f>Kjøp!A704+1</f>
        <v>277</v>
      </c>
      <c r="B705" s="16">
        <v>5</v>
      </c>
      <c r="C705" s="16" t="s">
        <v>3426</v>
      </c>
      <c r="D705" s="16" t="s">
        <v>3431</v>
      </c>
      <c r="E705">
        <v>1985</v>
      </c>
      <c r="F705" s="61">
        <v>35</v>
      </c>
      <c r="G705" s="16" t="s">
        <v>3428</v>
      </c>
      <c r="H705" s="16" t="s">
        <v>3432</v>
      </c>
      <c r="I705" s="16" t="s">
        <v>202</v>
      </c>
      <c r="J705" s="16" t="s">
        <v>958</v>
      </c>
      <c r="K705" t="s">
        <v>959</v>
      </c>
    </row>
    <row r="706" spans="1:13" x14ac:dyDescent="0.2">
      <c r="A706" s="1">
        <f>Kjøp!A705+1</f>
        <v>278</v>
      </c>
      <c r="B706" s="16">
        <v>6</v>
      </c>
      <c r="C706" s="16" t="s">
        <v>3433</v>
      </c>
      <c r="D706" s="16" t="s">
        <v>3434</v>
      </c>
      <c r="E706">
        <v>1987</v>
      </c>
      <c r="G706" s="16" t="s">
        <v>3435</v>
      </c>
      <c r="H706" s="16" t="s">
        <v>3436</v>
      </c>
      <c r="I706" s="16" t="s">
        <v>163</v>
      </c>
      <c r="J706" s="16" t="s">
        <v>958</v>
      </c>
    </row>
    <row r="707" spans="1:13" x14ac:dyDescent="0.2">
      <c r="A707" s="1">
        <f>Kjøp!A706+1</f>
        <v>279</v>
      </c>
      <c r="B707" s="16">
        <v>7</v>
      </c>
      <c r="C707" s="16" t="s">
        <v>211</v>
      </c>
      <c r="D707" s="16" t="s">
        <v>3437</v>
      </c>
      <c r="E707">
        <v>1984</v>
      </c>
      <c r="F707" s="61">
        <v>25</v>
      </c>
      <c r="G707" s="16" t="s">
        <v>3438</v>
      </c>
      <c r="H707" s="151" t="s">
        <v>3439</v>
      </c>
      <c r="I707" s="16" t="s">
        <v>1503</v>
      </c>
      <c r="J707" s="16" t="s">
        <v>958</v>
      </c>
      <c r="K707" t="s">
        <v>959</v>
      </c>
    </row>
    <row r="708" spans="1:13" ht="13.5" x14ac:dyDescent="0.2">
      <c r="A708" s="1">
        <f>Kjøp!A707+1</f>
        <v>280</v>
      </c>
      <c r="B708" s="16">
        <v>8</v>
      </c>
      <c r="C708" s="16" t="s">
        <v>3440</v>
      </c>
      <c r="D708" s="16" t="s">
        <v>3441</v>
      </c>
      <c r="E708">
        <v>1978</v>
      </c>
      <c r="F708" s="61">
        <v>10</v>
      </c>
      <c r="G708" s="16" t="s">
        <v>490</v>
      </c>
      <c r="H708" s="152" t="s">
        <v>3442</v>
      </c>
      <c r="I708" s="16" t="s">
        <v>202</v>
      </c>
      <c r="J708" s="16" t="s">
        <v>1017</v>
      </c>
      <c r="K708" t="s">
        <v>3443</v>
      </c>
    </row>
    <row r="709" spans="1:13" x14ac:dyDescent="0.2">
      <c r="A709" s="1">
        <f>Kjøp!A708+1</f>
        <v>281</v>
      </c>
      <c r="B709" s="16">
        <v>9</v>
      </c>
      <c r="C709" s="16" t="s">
        <v>3444</v>
      </c>
      <c r="D709" s="16" t="s">
        <v>3445</v>
      </c>
      <c r="E709">
        <v>1971</v>
      </c>
      <c r="F709" s="61">
        <v>45</v>
      </c>
      <c r="G709" s="16" t="s">
        <v>41</v>
      </c>
      <c r="H709" s="153" t="s">
        <v>3446</v>
      </c>
      <c r="I709" s="16" t="s">
        <v>32</v>
      </c>
      <c r="J709" s="16" t="s">
        <v>1022</v>
      </c>
      <c r="K709" t="s">
        <v>3447</v>
      </c>
      <c r="M709" t="s">
        <v>3448</v>
      </c>
    </row>
    <row r="710" spans="1:13" x14ac:dyDescent="0.2">
      <c r="A710" s="1">
        <f>Kjøp!A709+1</f>
        <v>282</v>
      </c>
      <c r="B710" s="16">
        <v>10</v>
      </c>
      <c r="C710" s="16" t="s">
        <v>3444</v>
      </c>
      <c r="D710" s="16" t="s">
        <v>3449</v>
      </c>
      <c r="E710">
        <v>1971</v>
      </c>
      <c r="F710" s="61">
        <v>35</v>
      </c>
      <c r="G710" s="16" t="s">
        <v>41</v>
      </c>
      <c r="H710" s="68" t="s">
        <v>3450</v>
      </c>
      <c r="I710" s="16" t="s">
        <v>64</v>
      </c>
      <c r="J710" s="16" t="s">
        <v>958</v>
      </c>
      <c r="K710" t="s">
        <v>959</v>
      </c>
      <c r="M710" t="s">
        <v>3451</v>
      </c>
    </row>
    <row r="711" spans="1:13" x14ac:dyDescent="0.2">
      <c r="A711" s="1">
        <f>Kjøp!A710+1</f>
        <v>283</v>
      </c>
      <c r="B711" s="16">
        <v>11</v>
      </c>
      <c r="C711" s="16" t="s">
        <v>280</v>
      </c>
      <c r="D711" s="16" t="s">
        <v>956</v>
      </c>
      <c r="E711">
        <v>1989</v>
      </c>
      <c r="F711" s="61">
        <v>50</v>
      </c>
      <c r="G711" s="16" t="s">
        <v>145</v>
      </c>
      <c r="H711" s="151" t="s">
        <v>957</v>
      </c>
      <c r="I711" s="16" t="s">
        <v>123</v>
      </c>
      <c r="J711" s="16" t="s">
        <v>958</v>
      </c>
      <c r="K711" t="s">
        <v>959</v>
      </c>
    </row>
    <row r="712" spans="1:13" x14ac:dyDescent="0.2">
      <c r="A712" s="1">
        <f>Kjøp!A711+1</f>
        <v>284</v>
      </c>
      <c r="B712" s="16">
        <v>12</v>
      </c>
      <c r="C712" s="16" t="s">
        <v>3452</v>
      </c>
      <c r="D712" s="16" t="s">
        <v>3453</v>
      </c>
      <c r="E712">
        <v>1982</v>
      </c>
      <c r="F712" s="61">
        <v>25</v>
      </c>
      <c r="G712" s="16" t="s">
        <v>3454</v>
      </c>
      <c r="H712" s="151"/>
      <c r="I712"/>
      <c r="J712" s="16" t="s">
        <v>958</v>
      </c>
      <c r="K712" t="s">
        <v>959</v>
      </c>
    </row>
    <row r="713" spans="1:13" x14ac:dyDescent="0.2">
      <c r="A713" s="1">
        <f>Kjøp!A712+1</f>
        <v>285</v>
      </c>
      <c r="B713" s="16">
        <v>13</v>
      </c>
      <c r="C713" s="16" t="s">
        <v>3452</v>
      </c>
      <c r="D713" s="16" t="s">
        <v>3455</v>
      </c>
      <c r="E713">
        <v>1987</v>
      </c>
      <c r="F713" s="61">
        <v>25</v>
      </c>
      <c r="G713" s="16" t="s">
        <v>3454</v>
      </c>
      <c r="H713" s="151" t="s">
        <v>3456</v>
      </c>
      <c r="I713" s="16" t="s">
        <v>32</v>
      </c>
      <c r="J713" s="16" t="s">
        <v>958</v>
      </c>
      <c r="K713" t="s">
        <v>959</v>
      </c>
    </row>
    <row r="714" spans="1:13" x14ac:dyDescent="0.2">
      <c r="A714" s="1">
        <f>Kjøp!A713+1</f>
        <v>286</v>
      </c>
      <c r="B714" s="16">
        <v>14</v>
      </c>
      <c r="C714" s="16" t="s">
        <v>3051</v>
      </c>
      <c r="D714" s="16" t="s">
        <v>3052</v>
      </c>
      <c r="E714">
        <v>1984</v>
      </c>
      <c r="F714" s="61">
        <v>25</v>
      </c>
      <c r="G714" s="16" t="s">
        <v>2971</v>
      </c>
      <c r="H714" s="151" t="s">
        <v>3457</v>
      </c>
      <c r="I714" s="16" t="s">
        <v>1503</v>
      </c>
      <c r="J714" s="16" t="s">
        <v>958</v>
      </c>
      <c r="K714" t="s">
        <v>959</v>
      </c>
    </row>
    <row r="715" spans="1:13" ht="14.25" x14ac:dyDescent="0.2">
      <c r="A715" s="1">
        <f>Kjøp!A714+1</f>
        <v>287</v>
      </c>
      <c r="B715" s="16">
        <v>15</v>
      </c>
      <c r="C715" s="16" t="s">
        <v>3458</v>
      </c>
      <c r="D715" s="16" t="s">
        <v>3459</v>
      </c>
      <c r="E715">
        <v>1981</v>
      </c>
      <c r="F715" s="61">
        <v>20</v>
      </c>
      <c r="G715" s="16" t="s">
        <v>571</v>
      </c>
      <c r="H715" s="154" t="s">
        <v>3460</v>
      </c>
      <c r="I715" s="16" t="s">
        <v>646</v>
      </c>
      <c r="J715" s="16" t="s">
        <v>1022</v>
      </c>
      <c r="K715" t="s">
        <v>3461</v>
      </c>
    </row>
    <row r="716" spans="1:13" ht="13.5" x14ac:dyDescent="0.2">
      <c r="A716" s="1">
        <f>Kjøp!A715+1</f>
        <v>288</v>
      </c>
      <c r="B716" s="16">
        <v>16</v>
      </c>
      <c r="C716" s="16" t="s">
        <v>1331</v>
      </c>
      <c r="D716" s="16" t="s">
        <v>3462</v>
      </c>
      <c r="E716">
        <v>1977</v>
      </c>
      <c r="F716" s="61" t="s">
        <v>3463</v>
      </c>
      <c r="G716" s="16" t="s">
        <v>41</v>
      </c>
      <c r="H716" s="152" t="s">
        <v>2785</v>
      </c>
      <c r="I716" s="16" t="s">
        <v>64</v>
      </c>
      <c r="J716" s="16" t="s">
        <v>1017</v>
      </c>
      <c r="K716" t="s">
        <v>3464</v>
      </c>
    </row>
    <row r="717" spans="1:13" x14ac:dyDescent="0.2">
      <c r="A717" s="1">
        <f>Kjøp!A716+1</f>
        <v>289</v>
      </c>
      <c r="B717" s="16">
        <v>17</v>
      </c>
      <c r="C717" s="16" t="s">
        <v>409</v>
      </c>
      <c r="D717" s="16" t="s">
        <v>2419</v>
      </c>
      <c r="E717">
        <v>1978</v>
      </c>
      <c r="F717" s="61">
        <v>25</v>
      </c>
      <c r="G717" s="16" t="s">
        <v>411</v>
      </c>
      <c r="H717" s="151" t="s">
        <v>3465</v>
      </c>
      <c r="I717" s="16" t="s">
        <v>194</v>
      </c>
      <c r="J717" s="16" t="s">
        <v>958</v>
      </c>
      <c r="K717" t="s">
        <v>959</v>
      </c>
    </row>
    <row r="718" spans="1:13" x14ac:dyDescent="0.2">
      <c r="A718" s="1">
        <f>Kjøp!A717+1</f>
        <v>290</v>
      </c>
      <c r="B718" s="16">
        <v>18</v>
      </c>
      <c r="C718" s="16" t="s">
        <v>409</v>
      </c>
      <c r="D718" s="16" t="s">
        <v>415</v>
      </c>
      <c r="E718">
        <v>1980</v>
      </c>
      <c r="F718" s="61">
        <v>15</v>
      </c>
      <c r="G718" s="16" t="s">
        <v>357</v>
      </c>
      <c r="H718" s="151" t="s">
        <v>3466</v>
      </c>
      <c r="I718" s="16" t="s">
        <v>194</v>
      </c>
      <c r="J718" s="16" t="s">
        <v>958</v>
      </c>
      <c r="K718" t="s">
        <v>959</v>
      </c>
    </row>
    <row r="719" spans="1:13" x14ac:dyDescent="0.2">
      <c r="A719" s="1">
        <f>Kjøp!A718+1</f>
        <v>291</v>
      </c>
      <c r="B719" s="16">
        <v>19</v>
      </c>
      <c r="C719" s="16" t="s">
        <v>3467</v>
      </c>
      <c r="D719" s="16" t="s">
        <v>3468</v>
      </c>
      <c r="E719">
        <v>1971</v>
      </c>
      <c r="F719" s="61">
        <v>25</v>
      </c>
      <c r="G719" s="16" t="s">
        <v>3469</v>
      </c>
      <c r="H719" s="151" t="s">
        <v>3470</v>
      </c>
      <c r="I719" s="16" t="s">
        <v>997</v>
      </c>
      <c r="J719" s="16" t="s">
        <v>1022</v>
      </c>
      <c r="K719" t="s">
        <v>3471</v>
      </c>
    </row>
    <row r="720" spans="1:13" x14ac:dyDescent="0.2">
      <c r="A720" s="1">
        <f>Kjøp!A719+1</f>
        <v>292</v>
      </c>
      <c r="B720" s="16">
        <v>20</v>
      </c>
      <c r="C720" s="16" t="s">
        <v>511</v>
      </c>
      <c r="D720" s="16" t="s">
        <v>1642</v>
      </c>
      <c r="E720">
        <v>1976</v>
      </c>
      <c r="F720" s="61">
        <v>25</v>
      </c>
      <c r="G720" s="16" t="s">
        <v>1643</v>
      </c>
      <c r="H720" s="151" t="s">
        <v>3472</v>
      </c>
      <c r="I720" s="16" t="s">
        <v>17</v>
      </c>
      <c r="J720" s="16" t="s">
        <v>958</v>
      </c>
      <c r="K720" t="s">
        <v>959</v>
      </c>
    </row>
    <row r="721" spans="1:11" x14ac:dyDescent="0.2">
      <c r="A721" s="1">
        <f>Kjøp!A720+1</f>
        <v>293</v>
      </c>
      <c r="B721" s="16">
        <v>21</v>
      </c>
      <c r="C721" s="16" t="s">
        <v>3473</v>
      </c>
      <c r="D721" s="16" t="s">
        <v>3474</v>
      </c>
      <c r="E721">
        <v>1979</v>
      </c>
      <c r="F721" s="61">
        <v>20</v>
      </c>
      <c r="G721" s="16" t="s">
        <v>571</v>
      </c>
      <c r="H721" s="155" t="s">
        <v>3475</v>
      </c>
      <c r="I721" s="16" t="s">
        <v>64</v>
      </c>
      <c r="J721" s="16" t="s">
        <v>958</v>
      </c>
      <c r="K721" t="s">
        <v>959</v>
      </c>
    </row>
    <row r="722" spans="1:11" x14ac:dyDescent="0.2">
      <c r="A722" s="1">
        <f>Kjøp!A721+1</f>
        <v>294</v>
      </c>
      <c r="B722" s="16">
        <v>22</v>
      </c>
      <c r="C722" s="16" t="s">
        <v>3473</v>
      </c>
      <c r="D722" s="16" t="s">
        <v>3476</v>
      </c>
      <c r="E722">
        <v>1979</v>
      </c>
      <c r="F722" s="61">
        <v>20</v>
      </c>
      <c r="G722" s="16" t="s">
        <v>571</v>
      </c>
      <c r="H722" s="151" t="s">
        <v>3477</v>
      </c>
      <c r="I722" s="16" t="s">
        <v>64</v>
      </c>
      <c r="J722" s="16" t="s">
        <v>958</v>
      </c>
      <c r="K722" t="s">
        <v>959</v>
      </c>
    </row>
    <row r="723" spans="1:11" x14ac:dyDescent="0.2">
      <c r="A723" s="1">
        <f>Kjøp!A722+1</f>
        <v>295</v>
      </c>
      <c r="B723" s="16">
        <v>23</v>
      </c>
      <c r="C723" s="16" t="s">
        <v>3473</v>
      </c>
      <c r="D723" s="16" t="s">
        <v>3478</v>
      </c>
      <c r="E723">
        <v>1980</v>
      </c>
      <c r="F723" s="61">
        <v>15</v>
      </c>
      <c r="G723" s="16" t="s">
        <v>571</v>
      </c>
      <c r="H723" s="155" t="s">
        <v>3479</v>
      </c>
      <c r="I723" s="16" t="s">
        <v>1503</v>
      </c>
      <c r="J723" s="16" t="s">
        <v>1022</v>
      </c>
      <c r="K723" t="s">
        <v>3480</v>
      </c>
    </row>
    <row r="724" spans="1:11" x14ac:dyDescent="0.2">
      <c r="A724" s="1">
        <f>Kjøp!A723+1</f>
        <v>296</v>
      </c>
      <c r="B724" s="16">
        <v>24</v>
      </c>
      <c r="C724" s="16" t="s">
        <v>3473</v>
      </c>
      <c r="D724" s="16" t="s">
        <v>3481</v>
      </c>
      <c r="E724">
        <v>1983</v>
      </c>
      <c r="F724" s="61">
        <v>20</v>
      </c>
      <c r="G724" s="16" t="s">
        <v>571</v>
      </c>
      <c r="H724" s="151" t="s">
        <v>3482</v>
      </c>
      <c r="I724" s="16" t="s">
        <v>1503</v>
      </c>
      <c r="J724" s="16" t="s">
        <v>958</v>
      </c>
      <c r="K724" t="s">
        <v>959</v>
      </c>
    </row>
    <row r="725" spans="1:11" x14ac:dyDescent="0.2">
      <c r="A725" s="1">
        <f>Kjøp!A724+1</f>
        <v>297</v>
      </c>
      <c r="B725" s="16">
        <v>25</v>
      </c>
      <c r="C725" s="16" t="s">
        <v>527</v>
      </c>
      <c r="D725" s="16" t="s">
        <v>3483</v>
      </c>
      <c r="E725">
        <v>1970</v>
      </c>
      <c r="F725" s="61">
        <v>25</v>
      </c>
      <c r="G725" s="16" t="s">
        <v>1571</v>
      </c>
      <c r="H725" s="151" t="s">
        <v>3484</v>
      </c>
      <c r="I725" s="16" t="s">
        <v>17</v>
      </c>
      <c r="J725" s="16" t="s">
        <v>958</v>
      </c>
      <c r="K725" t="s">
        <v>959</v>
      </c>
    </row>
    <row r="726" spans="1:11" x14ac:dyDescent="0.2">
      <c r="A726" s="1">
        <f>Kjøp!A725+1</f>
        <v>298</v>
      </c>
      <c r="B726" s="16">
        <v>26</v>
      </c>
      <c r="C726" s="16" t="s">
        <v>527</v>
      </c>
      <c r="D726" s="16" t="s">
        <v>3485</v>
      </c>
      <c r="E726">
        <v>1971</v>
      </c>
      <c r="F726" s="61">
        <v>50</v>
      </c>
      <c r="G726" s="16" t="s">
        <v>3105</v>
      </c>
      <c r="H726" s="16" t="s">
        <v>3486</v>
      </c>
      <c r="I726" s="16" t="s">
        <v>64</v>
      </c>
      <c r="J726" s="16" t="s">
        <v>958</v>
      </c>
      <c r="K726" t="s">
        <v>3487</v>
      </c>
    </row>
    <row r="727" spans="1:11" x14ac:dyDescent="0.2">
      <c r="A727" s="1">
        <f>Kjøp!A726+1</f>
        <v>299</v>
      </c>
      <c r="B727" s="16">
        <v>27</v>
      </c>
      <c r="C727" s="16" t="s">
        <v>527</v>
      </c>
      <c r="D727" s="16" t="s">
        <v>1564</v>
      </c>
      <c r="E727">
        <v>1976</v>
      </c>
      <c r="F727" s="61">
        <v>25</v>
      </c>
      <c r="G727" s="16" t="s">
        <v>3105</v>
      </c>
      <c r="H727" s="151" t="s">
        <v>1565</v>
      </c>
      <c r="I727" s="16" t="s">
        <v>194</v>
      </c>
      <c r="J727" s="16" t="s">
        <v>958</v>
      </c>
      <c r="K727" t="s">
        <v>959</v>
      </c>
    </row>
    <row r="728" spans="1:11" x14ac:dyDescent="0.2">
      <c r="A728" s="1">
        <f>Kjøp!A727+1</f>
        <v>300</v>
      </c>
      <c r="B728" s="16">
        <v>28</v>
      </c>
      <c r="C728" s="16" t="s">
        <v>527</v>
      </c>
      <c r="D728" s="16" t="s">
        <v>3488</v>
      </c>
      <c r="E728">
        <v>1978</v>
      </c>
      <c r="F728" s="61">
        <v>30</v>
      </c>
      <c r="G728" s="16" t="s">
        <v>3105</v>
      </c>
      <c r="H728" s="151" t="s">
        <v>3489</v>
      </c>
      <c r="I728" s="16" t="s">
        <v>194</v>
      </c>
      <c r="J728" s="16" t="s">
        <v>958</v>
      </c>
      <c r="K728" s="156" t="s">
        <v>3490</v>
      </c>
    </row>
    <row r="729" spans="1:11" x14ac:dyDescent="0.2">
      <c r="A729" s="1">
        <f>Kjøp!A728+1</f>
        <v>301</v>
      </c>
      <c r="B729" s="16">
        <v>29</v>
      </c>
      <c r="C729" s="16" t="s">
        <v>527</v>
      </c>
      <c r="D729" s="16" t="s">
        <v>3491</v>
      </c>
      <c r="E729">
        <v>1981</v>
      </c>
      <c r="F729" s="61">
        <v>25</v>
      </c>
      <c r="G729" s="16" t="s">
        <v>3105</v>
      </c>
      <c r="H729" s="151" t="s">
        <v>3492</v>
      </c>
      <c r="I729" s="16" t="s">
        <v>1503</v>
      </c>
      <c r="J729" s="16" t="s">
        <v>958</v>
      </c>
      <c r="K729" t="s">
        <v>959</v>
      </c>
    </row>
    <row r="730" spans="1:11" x14ac:dyDescent="0.2">
      <c r="A730" s="1">
        <f>Kjøp!A729+1</f>
        <v>302</v>
      </c>
      <c r="B730" s="16">
        <v>30</v>
      </c>
      <c r="C730" s="16" t="s">
        <v>547</v>
      </c>
      <c r="D730" s="16" t="s">
        <v>3493</v>
      </c>
      <c r="E730">
        <v>1970</v>
      </c>
      <c r="F730" s="61">
        <v>35</v>
      </c>
      <c r="G730" s="16" t="s">
        <v>357</v>
      </c>
      <c r="H730" s="151" t="s">
        <v>3494</v>
      </c>
      <c r="I730" s="16" t="s">
        <v>646</v>
      </c>
      <c r="J730" s="16" t="s">
        <v>958</v>
      </c>
      <c r="K730" t="s">
        <v>959</v>
      </c>
    </row>
    <row r="731" spans="1:11" x14ac:dyDescent="0.2">
      <c r="A731" s="62">
        <f>A700+1</f>
        <v>47</v>
      </c>
      <c r="B731" s="16" t="s">
        <v>3495</v>
      </c>
      <c r="C731" t="s">
        <v>3496</v>
      </c>
      <c r="D731"/>
      <c r="G731"/>
      <c r="H731"/>
      <c r="I731"/>
      <c r="J731"/>
    </row>
    <row r="732" spans="1:11" x14ac:dyDescent="0.2">
      <c r="A732" s="1">
        <f>Kjøp!A730+1</f>
        <v>303</v>
      </c>
      <c r="B732" s="16">
        <v>1</v>
      </c>
      <c r="C732" s="16" t="s">
        <v>3497</v>
      </c>
      <c r="D732" s="16" t="s">
        <v>893</v>
      </c>
      <c r="E732">
        <v>1986</v>
      </c>
      <c r="F732" s="61">
        <v>20</v>
      </c>
      <c r="G732"/>
      <c r="H732"/>
      <c r="I732"/>
      <c r="J732" s="16" t="s">
        <v>955</v>
      </c>
    </row>
    <row r="733" spans="1:11" x14ac:dyDescent="0.2">
      <c r="A733" s="1">
        <f>Kjøp!A732+1</f>
        <v>304</v>
      </c>
      <c r="B733" s="16">
        <v>2</v>
      </c>
      <c r="C733" s="16" t="s">
        <v>13</v>
      </c>
      <c r="D733" s="16" t="s">
        <v>3498</v>
      </c>
      <c r="E733">
        <v>1974</v>
      </c>
      <c r="F733" s="61">
        <v>20</v>
      </c>
      <c r="G733"/>
      <c r="H733"/>
      <c r="I733"/>
      <c r="J733" s="16" t="s">
        <v>2188</v>
      </c>
    </row>
    <row r="734" spans="1:11" x14ac:dyDescent="0.2">
      <c r="A734" s="1">
        <f>Kjøp!A733+1</f>
        <v>305</v>
      </c>
      <c r="B734" s="16">
        <v>3</v>
      </c>
      <c r="C734" s="16" t="s">
        <v>3499</v>
      </c>
      <c r="D734" s="16" t="s">
        <v>3500</v>
      </c>
      <c r="E734">
        <v>1986</v>
      </c>
      <c r="F734" s="61">
        <v>20</v>
      </c>
      <c r="G734"/>
      <c r="H734"/>
      <c r="I734"/>
      <c r="J734" s="16" t="s">
        <v>2369</v>
      </c>
    </row>
    <row r="735" spans="1:11" x14ac:dyDescent="0.2">
      <c r="A735" s="1">
        <f>Kjøp!A734+1</f>
        <v>306</v>
      </c>
      <c r="B735" s="16">
        <v>4</v>
      </c>
      <c r="C735" s="16" t="s">
        <v>3501</v>
      </c>
      <c r="D735" s="16" t="s">
        <v>3502</v>
      </c>
      <c r="E735">
        <v>1984</v>
      </c>
      <c r="F735" s="61">
        <v>20</v>
      </c>
      <c r="G735"/>
      <c r="H735"/>
      <c r="I735"/>
      <c r="J735" s="16" t="s">
        <v>955</v>
      </c>
    </row>
    <row r="736" spans="1:11" x14ac:dyDescent="0.2">
      <c r="A736" s="1">
        <f>Kjøp!A735+1</f>
        <v>307</v>
      </c>
      <c r="B736" s="16">
        <v>5</v>
      </c>
      <c r="C736" s="16" t="s">
        <v>3501</v>
      </c>
      <c r="D736" s="16" t="s">
        <v>3503</v>
      </c>
      <c r="E736">
        <v>1985</v>
      </c>
      <c r="F736" s="61">
        <v>20</v>
      </c>
      <c r="G736"/>
      <c r="H736"/>
      <c r="I736"/>
      <c r="J736" s="16" t="s">
        <v>921</v>
      </c>
    </row>
    <row r="737" spans="1:15" x14ac:dyDescent="0.2">
      <c r="A737" s="103" t="s">
        <v>1183</v>
      </c>
      <c r="B737" s="110">
        <v>6</v>
      </c>
      <c r="C737" s="110" t="s">
        <v>66</v>
      </c>
      <c r="D737" s="110" t="s">
        <v>14</v>
      </c>
      <c r="E737" s="111">
        <v>1969</v>
      </c>
      <c r="F737" s="112">
        <v>20</v>
      </c>
      <c r="G737" s="110"/>
      <c r="H737" s="110"/>
      <c r="I737" s="110"/>
      <c r="J737" s="110" t="s">
        <v>921</v>
      </c>
      <c r="K737" s="111"/>
      <c r="L737" s="111"/>
      <c r="M737" s="111" t="s">
        <v>3504</v>
      </c>
      <c r="N737" s="111" t="s">
        <v>3505</v>
      </c>
      <c r="O737" s="111" t="s">
        <v>3506</v>
      </c>
    </row>
    <row r="738" spans="1:15" x14ac:dyDescent="0.2">
      <c r="A738" s="1">
        <f>Kjøp!A736+1</f>
        <v>308</v>
      </c>
      <c r="B738" s="16">
        <v>7</v>
      </c>
      <c r="C738" s="16" t="s">
        <v>66</v>
      </c>
      <c r="D738" s="16" t="s">
        <v>3409</v>
      </c>
      <c r="E738">
        <v>1983</v>
      </c>
      <c r="F738" s="61">
        <v>25</v>
      </c>
      <c r="G738"/>
      <c r="H738"/>
      <c r="I738"/>
      <c r="J738" s="16" t="s">
        <v>921</v>
      </c>
      <c r="M738" t="s">
        <v>3413</v>
      </c>
    </row>
    <row r="739" spans="1:15" x14ac:dyDescent="0.2">
      <c r="A739" s="1">
        <f>Kjøp!A738+1</f>
        <v>309</v>
      </c>
      <c r="B739" s="16">
        <v>8</v>
      </c>
      <c r="C739" s="16" t="s">
        <v>66</v>
      </c>
      <c r="D739" s="16" t="s">
        <v>3507</v>
      </c>
      <c r="E739">
        <v>1988</v>
      </c>
      <c r="F739" s="61">
        <v>20</v>
      </c>
      <c r="G739"/>
      <c r="H739"/>
      <c r="I739"/>
      <c r="J739" s="16" t="s">
        <v>900</v>
      </c>
    </row>
    <row r="740" spans="1:15" x14ac:dyDescent="0.2">
      <c r="A740" s="1">
        <f>Kjøp!A739+1</f>
        <v>310</v>
      </c>
      <c r="B740" s="16">
        <v>9</v>
      </c>
      <c r="C740" s="16" t="s">
        <v>1352</v>
      </c>
      <c r="D740" s="16" t="s">
        <v>3508</v>
      </c>
      <c r="E740">
        <v>1987</v>
      </c>
      <c r="F740" s="61">
        <v>20</v>
      </c>
      <c r="G740"/>
      <c r="H740"/>
      <c r="I740"/>
      <c r="J740" s="16" t="s">
        <v>1135</v>
      </c>
    </row>
    <row r="741" spans="1:15" x14ac:dyDescent="0.2">
      <c r="A741" s="1">
        <f>Kjøp!A740+1</f>
        <v>311</v>
      </c>
      <c r="B741" s="16">
        <v>10</v>
      </c>
      <c r="C741" s="16" t="s">
        <v>2339</v>
      </c>
      <c r="D741" s="16" t="s">
        <v>3509</v>
      </c>
      <c r="E741">
        <v>1990</v>
      </c>
      <c r="F741" s="61">
        <v>20</v>
      </c>
      <c r="G741"/>
      <c r="H741"/>
      <c r="I741"/>
      <c r="J741" s="16" t="s">
        <v>18</v>
      </c>
      <c r="K741" t="s">
        <v>3510</v>
      </c>
    </row>
    <row r="742" spans="1:15" x14ac:dyDescent="0.2">
      <c r="A742" s="1">
        <f>Kjøp!A741+1</f>
        <v>312</v>
      </c>
      <c r="B742" s="16">
        <v>11</v>
      </c>
      <c r="C742" s="16" t="s">
        <v>211</v>
      </c>
      <c r="D742" s="16" t="s">
        <v>3511</v>
      </c>
      <c r="E742">
        <v>1987</v>
      </c>
      <c r="F742" s="61">
        <v>25</v>
      </c>
      <c r="G742"/>
      <c r="H742"/>
      <c r="I742"/>
      <c r="J742" s="16" t="s">
        <v>921</v>
      </c>
    </row>
    <row r="743" spans="1:15" x14ac:dyDescent="0.2">
      <c r="A743" s="1">
        <f>Kjøp!A742+1</f>
        <v>313</v>
      </c>
      <c r="B743" s="16">
        <v>12</v>
      </c>
      <c r="C743" s="16" t="s">
        <v>842</v>
      </c>
      <c r="D743" s="16" t="s">
        <v>3512</v>
      </c>
      <c r="E743">
        <v>1986</v>
      </c>
      <c r="F743" s="61">
        <v>20</v>
      </c>
      <c r="G743"/>
      <c r="H743"/>
      <c r="I743"/>
      <c r="J743" s="16" t="s">
        <v>18</v>
      </c>
    </row>
    <row r="744" spans="1:15" x14ac:dyDescent="0.2">
      <c r="A744" s="1">
        <f>Kjøp!A743+1</f>
        <v>314</v>
      </c>
      <c r="B744" s="16">
        <v>13</v>
      </c>
      <c r="C744" s="16" t="s">
        <v>842</v>
      </c>
      <c r="D744" s="16" t="s">
        <v>850</v>
      </c>
      <c r="E744">
        <v>1989</v>
      </c>
      <c r="F744" s="61">
        <v>20</v>
      </c>
      <c r="G744"/>
      <c r="H744"/>
      <c r="I744"/>
      <c r="J744" s="16" t="s">
        <v>18</v>
      </c>
    </row>
    <row r="745" spans="1:15" x14ac:dyDescent="0.2">
      <c r="A745" s="1">
        <f>Kjøp!A744+1</f>
        <v>315</v>
      </c>
      <c r="B745" s="16">
        <v>14</v>
      </c>
      <c r="C745" s="16" t="s">
        <v>2043</v>
      </c>
      <c r="D745" s="16" t="s">
        <v>3513</v>
      </c>
      <c r="E745">
        <v>1985</v>
      </c>
      <c r="F745" s="61">
        <v>20</v>
      </c>
      <c r="G745"/>
      <c r="H745"/>
      <c r="I745"/>
      <c r="J745" s="16" t="s">
        <v>955</v>
      </c>
    </row>
    <row r="746" spans="1:15" x14ac:dyDescent="0.2">
      <c r="A746" s="1">
        <f>Kjøp!A745+1</f>
        <v>316</v>
      </c>
      <c r="B746" s="16">
        <v>15</v>
      </c>
      <c r="C746" s="16" t="s">
        <v>2043</v>
      </c>
      <c r="D746" s="16" t="s">
        <v>3514</v>
      </c>
      <c r="E746">
        <v>1986</v>
      </c>
      <c r="F746" s="61">
        <v>35</v>
      </c>
      <c r="G746"/>
      <c r="H746"/>
      <c r="I746"/>
      <c r="J746" s="16" t="s">
        <v>921</v>
      </c>
    </row>
    <row r="747" spans="1:15" x14ac:dyDescent="0.2">
      <c r="A747" s="1">
        <f>Kjøp!A746+1</f>
        <v>317</v>
      </c>
      <c r="B747" s="16">
        <v>16</v>
      </c>
      <c r="C747" s="16" t="s">
        <v>999</v>
      </c>
      <c r="D747" s="16" t="s">
        <v>1000</v>
      </c>
      <c r="E747">
        <v>1977</v>
      </c>
      <c r="F747" s="61">
        <v>20</v>
      </c>
      <c r="G747"/>
      <c r="H747"/>
      <c r="I747"/>
      <c r="J747" s="16" t="s">
        <v>1001</v>
      </c>
      <c r="N747" t="s">
        <v>1002</v>
      </c>
    </row>
    <row r="748" spans="1:15" ht="25.5" x14ac:dyDescent="0.2">
      <c r="A748" s="1">
        <f>Kjøp!A747+1</f>
        <v>318</v>
      </c>
      <c r="B748" s="16">
        <v>17</v>
      </c>
      <c r="C748" s="16" t="s">
        <v>1003</v>
      </c>
      <c r="D748" s="16" t="s">
        <v>1004</v>
      </c>
      <c r="E748">
        <v>1975</v>
      </c>
      <c r="F748" s="61">
        <v>20</v>
      </c>
      <c r="G748"/>
      <c r="H748"/>
      <c r="I748"/>
      <c r="J748" s="16" t="s">
        <v>1005</v>
      </c>
    </row>
    <row r="749" spans="1:15" x14ac:dyDescent="0.2">
      <c r="A749" s="1">
        <f>Kjøp!A748+1</f>
        <v>319</v>
      </c>
      <c r="B749" s="16">
        <v>18</v>
      </c>
      <c r="C749" s="16" t="s">
        <v>317</v>
      </c>
      <c r="D749" s="16" t="s">
        <v>3515</v>
      </c>
      <c r="E749">
        <v>1973</v>
      </c>
      <c r="F749" s="61">
        <v>25</v>
      </c>
      <c r="G749"/>
      <c r="H749"/>
      <c r="I749"/>
      <c r="J749" s="16" t="s">
        <v>1005</v>
      </c>
    </row>
    <row r="750" spans="1:15" x14ac:dyDescent="0.2">
      <c r="A750" s="1">
        <f>Kjøp!A749+1</f>
        <v>320</v>
      </c>
      <c r="B750" s="16">
        <v>19</v>
      </c>
      <c r="C750" s="16" t="s">
        <v>317</v>
      </c>
      <c r="D750" s="16" t="s">
        <v>3516</v>
      </c>
      <c r="E750">
        <v>1975</v>
      </c>
      <c r="F750" s="61">
        <v>25</v>
      </c>
      <c r="G750"/>
      <c r="H750"/>
      <c r="I750"/>
      <c r="J750" s="16" t="s">
        <v>931</v>
      </c>
    </row>
    <row r="751" spans="1:15" x14ac:dyDescent="0.2">
      <c r="A751" s="1">
        <f>Kjøp!A750+1</f>
        <v>321</v>
      </c>
      <c r="B751" s="16">
        <v>20</v>
      </c>
      <c r="C751" s="16" t="s">
        <v>317</v>
      </c>
      <c r="D751" s="16" t="s">
        <v>3517</v>
      </c>
      <c r="E751">
        <v>1983</v>
      </c>
      <c r="F751" s="61">
        <v>30</v>
      </c>
      <c r="G751"/>
      <c r="H751"/>
      <c r="I751"/>
      <c r="J751" s="16" t="s">
        <v>931</v>
      </c>
    </row>
    <row r="752" spans="1:15" x14ac:dyDescent="0.2">
      <c r="A752" s="1">
        <f>Kjøp!A751+1</f>
        <v>322</v>
      </c>
      <c r="B752" s="16">
        <v>21</v>
      </c>
      <c r="C752" s="16" t="s">
        <v>317</v>
      </c>
      <c r="D752" s="16" t="s">
        <v>3518</v>
      </c>
      <c r="E752">
        <v>1987</v>
      </c>
      <c r="F752" s="61">
        <v>30</v>
      </c>
      <c r="G752"/>
      <c r="H752"/>
      <c r="I752"/>
      <c r="J752" s="16" t="s">
        <v>1022</v>
      </c>
    </row>
    <row r="753" spans="1:13" x14ac:dyDescent="0.2">
      <c r="A753" s="1">
        <f>Kjøp!A752+1</f>
        <v>323</v>
      </c>
      <c r="B753" s="16">
        <v>22</v>
      </c>
      <c r="C753" s="16" t="s">
        <v>1020</v>
      </c>
      <c r="D753" s="16" t="s">
        <v>1021</v>
      </c>
      <c r="E753">
        <v>1973</v>
      </c>
      <c r="F753" s="61">
        <v>175</v>
      </c>
      <c r="G753"/>
      <c r="H753"/>
      <c r="I753"/>
      <c r="J753" s="16" t="s">
        <v>1022</v>
      </c>
    </row>
    <row r="754" spans="1:13" x14ac:dyDescent="0.2">
      <c r="A754" s="1">
        <f>Kjøp!A753+1</f>
        <v>324</v>
      </c>
      <c r="B754" s="16">
        <v>23</v>
      </c>
      <c r="C754" s="16" t="s">
        <v>1230</v>
      </c>
      <c r="D754" s="16" t="s">
        <v>3519</v>
      </c>
      <c r="E754">
        <v>1977</v>
      </c>
      <c r="F754" s="61">
        <v>25</v>
      </c>
      <c r="G754"/>
      <c r="H754"/>
      <c r="I754"/>
      <c r="J754" s="16" t="s">
        <v>1022</v>
      </c>
    </row>
    <row r="755" spans="1:13" x14ac:dyDescent="0.2">
      <c r="A755" s="1">
        <f>Kjøp!A754+1</f>
        <v>325</v>
      </c>
      <c r="B755" s="16">
        <v>24</v>
      </c>
      <c r="C755" s="16" t="s">
        <v>1331</v>
      </c>
      <c r="D755" s="16" t="s">
        <v>3520</v>
      </c>
      <c r="E755">
        <v>1979</v>
      </c>
      <c r="F755" s="61">
        <v>25</v>
      </c>
      <c r="G755"/>
      <c r="H755"/>
      <c r="I755"/>
      <c r="J755" s="16" t="s">
        <v>921</v>
      </c>
    </row>
    <row r="756" spans="1:13" x14ac:dyDescent="0.2">
      <c r="A756" s="1">
        <f>Kjøp!A755+1</f>
        <v>326</v>
      </c>
      <c r="B756" s="16">
        <v>25</v>
      </c>
      <c r="C756" s="16" t="s">
        <v>480</v>
      </c>
      <c r="D756" s="16" t="s">
        <v>3521</v>
      </c>
      <c r="E756">
        <v>1985</v>
      </c>
      <c r="F756" s="61">
        <v>20</v>
      </c>
      <c r="G756"/>
      <c r="H756"/>
      <c r="I756"/>
      <c r="J756" s="16" t="s">
        <v>921</v>
      </c>
    </row>
    <row r="757" spans="1:13" x14ac:dyDescent="0.2">
      <c r="A757" s="1">
        <f>Kjøp!A756+1</f>
        <v>327</v>
      </c>
      <c r="B757" s="16">
        <v>26</v>
      </c>
      <c r="C757" s="16" t="s">
        <v>1997</v>
      </c>
      <c r="D757" s="16" t="s">
        <v>1998</v>
      </c>
      <c r="E757">
        <v>1986</v>
      </c>
      <c r="F757" s="61">
        <v>25</v>
      </c>
      <c r="G757"/>
      <c r="H757"/>
      <c r="I757"/>
      <c r="J757" s="16" t="s">
        <v>18</v>
      </c>
    </row>
    <row r="758" spans="1:13" x14ac:dyDescent="0.2">
      <c r="A758" s="1">
        <f>Kjøp!A757+1</f>
        <v>328</v>
      </c>
      <c r="B758" s="16">
        <v>27</v>
      </c>
      <c r="C758" s="16" t="s">
        <v>1236</v>
      </c>
      <c r="D758" s="16" t="s">
        <v>2462</v>
      </c>
      <c r="E758">
        <v>1979</v>
      </c>
      <c r="F758" s="61">
        <v>30</v>
      </c>
      <c r="G758"/>
      <c r="H758"/>
      <c r="I758"/>
      <c r="J758" s="16" t="s">
        <v>18</v>
      </c>
    </row>
    <row r="759" spans="1:13" x14ac:dyDescent="0.2">
      <c r="A759" s="1">
        <f>Kjøp!A758+1</f>
        <v>329</v>
      </c>
      <c r="B759" s="16">
        <v>28</v>
      </c>
      <c r="C759" s="16" t="s">
        <v>1236</v>
      </c>
      <c r="D759" s="16" t="s">
        <v>3522</v>
      </c>
      <c r="E759">
        <v>1980</v>
      </c>
      <c r="F759" s="61">
        <v>30</v>
      </c>
      <c r="G759"/>
      <c r="H759"/>
      <c r="I759"/>
      <c r="J759" s="16" t="s">
        <v>18</v>
      </c>
    </row>
    <row r="760" spans="1:13" x14ac:dyDescent="0.2">
      <c r="A760" s="1">
        <f>Kjøp!A759+1</f>
        <v>330</v>
      </c>
      <c r="B760" s="16">
        <v>29</v>
      </c>
      <c r="C760" s="16" t="s">
        <v>1236</v>
      </c>
      <c r="D760" s="16" t="s">
        <v>3523</v>
      </c>
      <c r="E760">
        <v>1981</v>
      </c>
      <c r="F760" s="61">
        <v>30</v>
      </c>
      <c r="G760"/>
      <c r="H760"/>
      <c r="I760"/>
      <c r="J760" s="16" t="s">
        <v>921</v>
      </c>
    </row>
    <row r="761" spans="1:13" x14ac:dyDescent="0.2">
      <c r="A761" s="1">
        <f>Kjøp!A760+1</f>
        <v>331</v>
      </c>
      <c r="B761" s="16">
        <v>30</v>
      </c>
      <c r="C761" s="16" t="s">
        <v>2988</v>
      </c>
      <c r="D761" s="16" t="s">
        <v>3524</v>
      </c>
      <c r="E761">
        <v>1981</v>
      </c>
      <c r="F761" s="61">
        <v>25</v>
      </c>
      <c r="G761"/>
      <c r="H761"/>
      <c r="I761"/>
      <c r="J761" s="16" t="s">
        <v>18</v>
      </c>
    </row>
    <row r="762" spans="1:13" x14ac:dyDescent="0.2">
      <c r="A762" s="1">
        <f>Kjøp!A761+1</f>
        <v>332</v>
      </c>
      <c r="B762" s="16">
        <v>31</v>
      </c>
      <c r="C762" s="16" t="s">
        <v>2988</v>
      </c>
      <c r="D762" s="16" t="s">
        <v>3525</v>
      </c>
      <c r="E762">
        <v>1984</v>
      </c>
      <c r="F762" s="61">
        <v>10</v>
      </c>
      <c r="G762"/>
      <c r="H762"/>
      <c r="I762"/>
      <c r="J762" s="16" t="s">
        <v>18</v>
      </c>
    </row>
    <row r="763" spans="1:13" x14ac:dyDescent="0.2">
      <c r="A763"/>
      <c r="B763"/>
      <c r="C763" s="130" t="s">
        <v>3526</v>
      </c>
      <c r="D763"/>
      <c r="F763" s="61">
        <f>SUM(Kjøp!F732:F761)</f>
        <v>860</v>
      </c>
      <c r="G763"/>
      <c r="H763"/>
      <c r="I763"/>
      <c r="J763"/>
    </row>
    <row r="764" spans="1:13" x14ac:dyDescent="0.2">
      <c r="A764"/>
      <c r="B764"/>
      <c r="C764"/>
      <c r="D764"/>
      <c r="F764" s="61">
        <v>150</v>
      </c>
      <c r="G764"/>
      <c r="H764"/>
      <c r="I764"/>
      <c r="J764"/>
    </row>
    <row r="765" spans="1:13" x14ac:dyDescent="0.2">
      <c r="A765"/>
      <c r="B765"/>
      <c r="C765"/>
      <c r="D765"/>
      <c r="F765" s="61">
        <f>Kjøp!F763+Kjøp!F764</f>
        <v>1010</v>
      </c>
      <c r="G765"/>
      <c r="H765"/>
      <c r="I765"/>
      <c r="J765"/>
    </row>
    <row r="766" spans="1:13" x14ac:dyDescent="0.2">
      <c r="A766" s="62">
        <f>A731+1</f>
        <v>48</v>
      </c>
      <c r="B766" s="16" t="s">
        <v>3527</v>
      </c>
      <c r="C766" t="s">
        <v>3528</v>
      </c>
      <c r="D766"/>
      <c r="G766"/>
      <c r="H766"/>
      <c r="I766"/>
      <c r="J766"/>
    </row>
    <row r="767" spans="1:13" x14ac:dyDescent="0.2">
      <c r="A767" s="1">
        <f>Kjøp!A762+1</f>
        <v>333</v>
      </c>
      <c r="B767" s="132">
        <v>1</v>
      </c>
      <c r="C767" s="16" t="s">
        <v>3529</v>
      </c>
      <c r="D767" s="16" t="s">
        <v>3530</v>
      </c>
      <c r="E767">
        <v>1988</v>
      </c>
      <c r="G767"/>
      <c r="H767"/>
      <c r="I767"/>
      <c r="J767" s="16" t="s">
        <v>18</v>
      </c>
      <c r="M767" t="s">
        <v>3531</v>
      </c>
    </row>
    <row r="768" spans="1:13" x14ac:dyDescent="0.2">
      <c r="A768"/>
      <c r="B768" s="16">
        <v>2</v>
      </c>
      <c r="C768" s="104" t="s">
        <v>1224</v>
      </c>
      <c r="D768" s="16" t="s">
        <v>3532</v>
      </c>
      <c r="E768">
        <v>1998</v>
      </c>
      <c r="G768"/>
      <c r="H768"/>
      <c r="I768"/>
      <c r="J768"/>
      <c r="M768" t="s">
        <v>3533</v>
      </c>
    </row>
    <row r="769" spans="1:14" x14ac:dyDescent="0.2">
      <c r="A769"/>
      <c r="B769" s="16">
        <v>3</v>
      </c>
      <c r="C769" s="104" t="s">
        <v>1224</v>
      </c>
      <c r="D769" s="16" t="s">
        <v>3534</v>
      </c>
      <c r="E769">
        <v>2012</v>
      </c>
      <c r="G769"/>
      <c r="H769"/>
      <c r="I769"/>
      <c r="J769"/>
      <c r="M769" t="s">
        <v>3535</v>
      </c>
    </row>
    <row r="770" spans="1:14" x14ac:dyDescent="0.2">
      <c r="A770"/>
      <c r="B770" s="16">
        <v>4</v>
      </c>
      <c r="C770" s="104" t="s">
        <v>3536</v>
      </c>
      <c r="D770" s="16" t="s">
        <v>3537</v>
      </c>
      <c r="G770"/>
      <c r="H770"/>
      <c r="I770"/>
      <c r="J770"/>
    </row>
    <row r="771" spans="1:14" x14ac:dyDescent="0.2">
      <c r="A771"/>
      <c r="B771" s="16">
        <v>5</v>
      </c>
      <c r="C771" s="104" t="s">
        <v>3529</v>
      </c>
      <c r="D771" s="16" t="s">
        <v>3538</v>
      </c>
      <c r="E771">
        <v>1994</v>
      </c>
      <c r="G771"/>
      <c r="H771"/>
      <c r="I771"/>
      <c r="J771"/>
      <c r="N771" t="s">
        <v>3539</v>
      </c>
    </row>
    <row r="772" spans="1:14" x14ac:dyDescent="0.2">
      <c r="A772" s="62">
        <f>A766+1</f>
        <v>49</v>
      </c>
      <c r="B772" s="16" t="s">
        <v>1283</v>
      </c>
      <c r="C772" t="s">
        <v>3540</v>
      </c>
      <c r="D772"/>
      <c r="G772"/>
      <c r="H772"/>
      <c r="I772"/>
      <c r="J772"/>
    </row>
    <row r="773" spans="1:14" x14ac:dyDescent="0.2">
      <c r="A773" s="1">
        <f>Kjøp!A767+1</f>
        <v>334</v>
      </c>
      <c r="B773" s="16">
        <v>1</v>
      </c>
      <c r="C773" s="16" t="s">
        <v>1904</v>
      </c>
      <c r="D773" s="16" t="s">
        <v>3391</v>
      </c>
      <c r="E773">
        <v>1976</v>
      </c>
      <c r="G773"/>
      <c r="H773"/>
      <c r="I773" s="16" t="s">
        <v>17</v>
      </c>
      <c r="J773" s="16" t="s">
        <v>439</v>
      </c>
      <c r="M773" t="s">
        <v>3393</v>
      </c>
    </row>
    <row r="774" spans="1:14" x14ac:dyDescent="0.2">
      <c r="A774" s="1">
        <f>Kjøp!A773+1</f>
        <v>335</v>
      </c>
      <c r="B774" s="16">
        <v>2</v>
      </c>
      <c r="C774" s="16" t="s">
        <v>1904</v>
      </c>
      <c r="D774" s="16" t="s">
        <v>3541</v>
      </c>
      <c r="E774">
        <v>1978</v>
      </c>
      <c r="G774"/>
      <c r="H774"/>
      <c r="I774" s="16" t="s">
        <v>17</v>
      </c>
      <c r="J774" s="16" t="s">
        <v>439</v>
      </c>
      <c r="K774" t="s">
        <v>3542</v>
      </c>
      <c r="M774" t="s">
        <v>3543</v>
      </c>
    </row>
    <row r="775" spans="1:14" x14ac:dyDescent="0.2">
      <c r="A775" s="1">
        <f>Kjøp!A774+1</f>
        <v>336</v>
      </c>
      <c r="B775" s="16">
        <v>3</v>
      </c>
      <c r="C775" s="16" t="s">
        <v>3401</v>
      </c>
      <c r="D775" s="16" t="s">
        <v>3402</v>
      </c>
      <c r="E775">
        <v>1984</v>
      </c>
      <c r="F775" s="61">
        <v>40</v>
      </c>
      <c r="G775" s="16" t="s">
        <v>724</v>
      </c>
      <c r="H775" s="16" t="s">
        <v>3403</v>
      </c>
      <c r="I775" s="16" t="s">
        <v>64</v>
      </c>
      <c r="J775" s="16" t="s">
        <v>955</v>
      </c>
    </row>
    <row r="776" spans="1:14" x14ac:dyDescent="0.2">
      <c r="A776" s="1">
        <f>Kjøp!A775+1</f>
        <v>337</v>
      </c>
      <c r="B776" s="132">
        <v>4</v>
      </c>
      <c r="C776" s="16" t="s">
        <v>974</v>
      </c>
      <c r="D776" s="16" t="s">
        <v>3071</v>
      </c>
      <c r="E776">
        <v>1981</v>
      </c>
      <c r="F776" s="61">
        <v>55</v>
      </c>
      <c r="G776"/>
      <c r="H776"/>
      <c r="I776"/>
      <c r="J776" s="16" t="s">
        <v>18</v>
      </c>
      <c r="K776" t="s">
        <v>3544</v>
      </c>
      <c r="M776" t="s">
        <v>976</v>
      </c>
    </row>
    <row r="777" spans="1:14" x14ac:dyDescent="0.2">
      <c r="A777" s="1">
        <f>Kjøp!A776+1</f>
        <v>338</v>
      </c>
      <c r="B777" s="132">
        <v>5</v>
      </c>
      <c r="C777" s="16" t="s">
        <v>3063</v>
      </c>
      <c r="D777" s="16" t="s">
        <v>3545</v>
      </c>
      <c r="E777">
        <v>1986</v>
      </c>
      <c r="F777" s="61">
        <v>30</v>
      </c>
      <c r="G777"/>
      <c r="H777"/>
      <c r="I777"/>
      <c r="J777"/>
      <c r="M777" t="s">
        <v>3546</v>
      </c>
    </row>
    <row r="778" spans="1:14" x14ac:dyDescent="0.2">
      <c r="A778" s="1">
        <f>Kjøp!A777+1</f>
        <v>339</v>
      </c>
      <c r="B778" s="132">
        <v>6</v>
      </c>
      <c r="C778" s="16" t="s">
        <v>3547</v>
      </c>
      <c r="D778" s="16" t="s">
        <v>3548</v>
      </c>
      <c r="E778">
        <v>1983</v>
      </c>
      <c r="F778" s="61">
        <v>20</v>
      </c>
      <c r="G778"/>
      <c r="H778"/>
      <c r="I778"/>
      <c r="J778"/>
    </row>
    <row r="779" spans="1:14" x14ac:dyDescent="0.2">
      <c r="A779" s="62">
        <f>A772+1</f>
        <v>50</v>
      </c>
      <c r="B779" s="16" t="s">
        <v>2090</v>
      </c>
      <c r="C779" t="s">
        <v>3549</v>
      </c>
      <c r="D779"/>
      <c r="G779"/>
      <c r="H779"/>
      <c r="I779"/>
      <c r="J779"/>
    </row>
    <row r="780" spans="1:14" x14ac:dyDescent="0.2">
      <c r="A780" s="1">
        <f>Kjøp!A778+1</f>
        <v>340</v>
      </c>
      <c r="B780" s="16">
        <v>1</v>
      </c>
      <c r="C780" s="16" t="s">
        <v>1710</v>
      </c>
      <c r="D780" s="16" t="s">
        <v>3550</v>
      </c>
      <c r="E780">
        <v>1990</v>
      </c>
      <c r="F780" s="61">
        <v>40</v>
      </c>
      <c r="G780" s="16" t="s">
        <v>724</v>
      </c>
      <c r="H780" s="16" t="s">
        <v>3551</v>
      </c>
      <c r="I780"/>
      <c r="J780" s="16" t="s">
        <v>958</v>
      </c>
      <c r="M780" t="s">
        <v>3552</v>
      </c>
    </row>
    <row r="781" spans="1:14" x14ac:dyDescent="0.2">
      <c r="A781" s="1">
        <f>Kjøp!A780+1</f>
        <v>341</v>
      </c>
      <c r="B781" s="16">
        <v>2</v>
      </c>
      <c r="C781" s="16" t="s">
        <v>599</v>
      </c>
      <c r="D781" s="16" t="s">
        <v>2541</v>
      </c>
      <c r="E781">
        <v>1970</v>
      </c>
      <c r="G781" s="16" t="s">
        <v>1403</v>
      </c>
      <c r="H781" s="16" t="s">
        <v>2543</v>
      </c>
      <c r="I781" s="16" t="s">
        <v>17</v>
      </c>
      <c r="J781" s="16" t="s">
        <v>1029</v>
      </c>
    </row>
    <row r="782" spans="1:14" x14ac:dyDescent="0.2">
      <c r="A782" s="103" t="s">
        <v>1183</v>
      </c>
      <c r="B782" s="127" t="s">
        <v>1183</v>
      </c>
      <c r="C782" s="110" t="s">
        <v>3553</v>
      </c>
      <c r="D782" s="110" t="s">
        <v>3554</v>
      </c>
      <c r="E782" s="111">
        <v>1980</v>
      </c>
      <c r="F782" s="112">
        <v>60</v>
      </c>
      <c r="G782" s="110" t="s">
        <v>601</v>
      </c>
      <c r="H782" s="110" t="s">
        <v>3555</v>
      </c>
      <c r="I782" s="110"/>
      <c r="J782" s="110" t="s">
        <v>2204</v>
      </c>
    </row>
    <row r="783" spans="1:14" x14ac:dyDescent="0.2">
      <c r="A783" s="1">
        <f>Kjøp!A781+1</f>
        <v>342</v>
      </c>
      <c r="B783" s="16">
        <v>4</v>
      </c>
      <c r="C783" s="16" t="s">
        <v>3556</v>
      </c>
      <c r="D783" s="16" t="s">
        <v>3557</v>
      </c>
      <c r="E783">
        <v>1986</v>
      </c>
      <c r="F783" s="61">
        <v>35</v>
      </c>
      <c r="G783" s="16" t="s">
        <v>2722</v>
      </c>
      <c r="H783" s="16" t="s">
        <v>3558</v>
      </c>
      <c r="I783"/>
      <c r="J783" s="16" t="s">
        <v>18</v>
      </c>
    </row>
    <row r="784" spans="1:14" x14ac:dyDescent="0.2">
      <c r="A784" s="1">
        <f>Kjøp!A783+1</f>
        <v>343</v>
      </c>
      <c r="B784" s="16">
        <v>5</v>
      </c>
      <c r="C784" s="16" t="s">
        <v>3559</v>
      </c>
      <c r="D784" s="16" t="s">
        <v>3560</v>
      </c>
      <c r="E784">
        <v>1988</v>
      </c>
      <c r="F784" s="61">
        <v>105</v>
      </c>
      <c r="G784" s="16" t="s">
        <v>133</v>
      </c>
      <c r="H784" s="16" t="s">
        <v>3561</v>
      </c>
      <c r="I784" s="16" t="s">
        <v>32</v>
      </c>
      <c r="J784" s="16" t="s">
        <v>3562</v>
      </c>
      <c r="K784" t="s">
        <v>3563</v>
      </c>
      <c r="M784" t="s">
        <v>3564</v>
      </c>
      <c r="N784" t="s">
        <v>3565</v>
      </c>
    </row>
    <row r="785" spans="1:16" x14ac:dyDescent="0.2">
      <c r="A785" s="1">
        <f>Kjøp!A784+1</f>
        <v>344</v>
      </c>
      <c r="B785" s="16">
        <v>6</v>
      </c>
      <c r="C785" s="16" t="s">
        <v>1230</v>
      </c>
      <c r="D785" s="16" t="s">
        <v>3566</v>
      </c>
      <c r="E785">
        <v>1979</v>
      </c>
      <c r="F785" s="61">
        <v>55</v>
      </c>
      <c r="G785" s="16" t="s">
        <v>145</v>
      </c>
      <c r="H785" s="16" t="s">
        <v>3567</v>
      </c>
      <c r="I785" s="16" t="s">
        <v>64</v>
      </c>
      <c r="J785" s="16" t="s">
        <v>3568</v>
      </c>
      <c r="K785" t="s">
        <v>3569</v>
      </c>
      <c r="M785" t="s">
        <v>3570</v>
      </c>
      <c r="N785" t="s">
        <v>3571</v>
      </c>
      <c r="O785" t="s">
        <v>3571</v>
      </c>
    </row>
    <row r="786" spans="1:16" x14ac:dyDescent="0.2">
      <c r="A786"/>
      <c r="B786"/>
      <c r="C786"/>
      <c r="D786"/>
      <c r="G786"/>
      <c r="H786"/>
      <c r="I786"/>
      <c r="J786"/>
    </row>
    <row r="787" spans="1:16" x14ac:dyDescent="0.2">
      <c r="A787" s="62">
        <f>A779+1</f>
        <v>51</v>
      </c>
      <c r="B787" s="16" t="s">
        <v>3572</v>
      </c>
      <c r="C787" t="s">
        <v>3573</v>
      </c>
      <c r="D787"/>
      <c r="G787"/>
      <c r="H787"/>
      <c r="I787"/>
      <c r="J787"/>
    </row>
    <row r="788" spans="1:16" x14ac:dyDescent="0.2">
      <c r="A788" s="1">
        <f>Kjøp!A785+1</f>
        <v>345</v>
      </c>
      <c r="B788" s="16">
        <v>1</v>
      </c>
      <c r="C788" s="16" t="s">
        <v>911</v>
      </c>
      <c r="D788" s="16" t="s">
        <v>229</v>
      </c>
      <c r="E788">
        <v>1987</v>
      </c>
      <c r="F788" s="61">
        <v>30</v>
      </c>
      <c r="G788" s="16" t="s">
        <v>595</v>
      </c>
      <c r="H788" s="16" t="s">
        <v>912</v>
      </c>
      <c r="I788" s="16" t="s">
        <v>123</v>
      </c>
      <c r="J788" s="16" t="s">
        <v>18</v>
      </c>
      <c r="K788" t="s">
        <v>913</v>
      </c>
      <c r="M788" t="s">
        <v>3574</v>
      </c>
      <c r="N788" t="s">
        <v>3575</v>
      </c>
      <c r="O788" t="s">
        <v>3576</v>
      </c>
    </row>
    <row r="789" spans="1:16" x14ac:dyDescent="0.2">
      <c r="A789" s="1">
        <f>Kjøp!A788+1</f>
        <v>346</v>
      </c>
      <c r="B789" s="16">
        <v>2</v>
      </c>
      <c r="C789" s="16" t="s">
        <v>369</v>
      </c>
      <c r="D789" s="16" t="s">
        <v>3577</v>
      </c>
      <c r="E789">
        <v>1979</v>
      </c>
      <c r="F789" s="61">
        <v>30</v>
      </c>
      <c r="G789" s="16" t="s">
        <v>30</v>
      </c>
      <c r="H789" s="16" t="s">
        <v>3578</v>
      </c>
      <c r="I789" s="16" t="s">
        <v>32</v>
      </c>
      <c r="J789" s="16" t="s">
        <v>3579</v>
      </c>
      <c r="K789" t="s">
        <v>3580</v>
      </c>
      <c r="M789" t="s">
        <v>3581</v>
      </c>
    </row>
    <row r="790" spans="1:16" x14ac:dyDescent="0.2">
      <c r="A790" s="1">
        <f>Kjøp!A789+1</f>
        <v>347</v>
      </c>
      <c r="B790" s="16">
        <v>3</v>
      </c>
      <c r="C790" s="16" t="s">
        <v>3320</v>
      </c>
      <c r="D790" s="16" t="s">
        <v>3582</v>
      </c>
      <c r="E790">
        <v>1985</v>
      </c>
      <c r="F790" s="61">
        <v>50</v>
      </c>
      <c r="G790" s="16" t="s">
        <v>80</v>
      </c>
      <c r="H790" s="16" t="s">
        <v>3583</v>
      </c>
      <c r="I790" s="16" t="s">
        <v>64</v>
      </c>
      <c r="J790" s="16" t="s">
        <v>18</v>
      </c>
      <c r="K790" t="s">
        <v>3584</v>
      </c>
      <c r="M790" t="s">
        <v>3585</v>
      </c>
      <c r="N790" t="s">
        <v>3586</v>
      </c>
      <c r="O790" t="s">
        <v>3587</v>
      </c>
    </row>
    <row r="791" spans="1:16" x14ac:dyDescent="0.2">
      <c r="A791" s="1">
        <f>Kjøp!A790+1</f>
        <v>348</v>
      </c>
      <c r="B791" s="16">
        <v>4</v>
      </c>
      <c r="C791" s="16" t="s">
        <v>1593</v>
      </c>
      <c r="D791" s="16" t="s">
        <v>3588</v>
      </c>
      <c r="E791">
        <v>1983</v>
      </c>
      <c r="F791" s="61">
        <v>30</v>
      </c>
      <c r="G791" s="16" t="s">
        <v>41</v>
      </c>
      <c r="H791" s="16" t="s">
        <v>3589</v>
      </c>
      <c r="I791" s="16" t="s">
        <v>64</v>
      </c>
      <c r="J791" s="16" t="s">
        <v>18</v>
      </c>
      <c r="K791" t="s">
        <v>913</v>
      </c>
      <c r="M791" t="s">
        <v>3590</v>
      </c>
      <c r="N791" t="s">
        <v>3591</v>
      </c>
      <c r="O791" t="s">
        <v>3592</v>
      </c>
    </row>
    <row r="792" spans="1:16" x14ac:dyDescent="0.2">
      <c r="A792" s="1">
        <f>Kjøp!A791+1</f>
        <v>349</v>
      </c>
      <c r="B792" s="16">
        <v>5</v>
      </c>
      <c r="C792" s="16" t="s">
        <v>811</v>
      </c>
      <c r="D792" s="16" t="s">
        <v>1098</v>
      </c>
      <c r="E792">
        <v>1975</v>
      </c>
      <c r="F792" s="61">
        <v>10</v>
      </c>
      <c r="G792" s="16" t="s">
        <v>41</v>
      </c>
      <c r="H792" s="73" t="s">
        <v>1099</v>
      </c>
      <c r="I792" s="16" t="s">
        <v>123</v>
      </c>
      <c r="J792" s="16" t="s">
        <v>632</v>
      </c>
      <c r="K792" t="s">
        <v>1100</v>
      </c>
      <c r="M792" t="s">
        <v>1101</v>
      </c>
      <c r="N792" t="s">
        <v>1102</v>
      </c>
    </row>
    <row r="793" spans="1:16" x14ac:dyDescent="0.2">
      <c r="A793" s="1">
        <f>Kjøp!A792+1</f>
        <v>350</v>
      </c>
      <c r="B793" s="16">
        <v>6</v>
      </c>
      <c r="C793" s="16" t="s">
        <v>811</v>
      </c>
      <c r="D793" s="16" t="s">
        <v>3593</v>
      </c>
      <c r="E793">
        <v>1982</v>
      </c>
      <c r="F793" s="61">
        <v>35</v>
      </c>
      <c r="G793" s="16" t="s">
        <v>1093</v>
      </c>
      <c r="H793" s="16" t="s">
        <v>1094</v>
      </c>
      <c r="I793" s="16" t="s">
        <v>123</v>
      </c>
      <c r="J793" s="16" t="s">
        <v>955</v>
      </c>
      <c r="K793" t="s">
        <v>1095</v>
      </c>
      <c r="M793" t="s">
        <v>1096</v>
      </c>
      <c r="N793" t="s">
        <v>1097</v>
      </c>
      <c r="O793" t="s">
        <v>1097</v>
      </c>
    </row>
    <row r="794" spans="1:16" x14ac:dyDescent="0.2">
      <c r="A794"/>
      <c r="B794"/>
      <c r="C794"/>
      <c r="D794" s="16" t="s">
        <v>3594</v>
      </c>
      <c r="F794" s="61">
        <v>115</v>
      </c>
      <c r="G794"/>
      <c r="H794"/>
      <c r="I794"/>
      <c r="J794"/>
    </row>
    <row r="795" spans="1:16" x14ac:dyDescent="0.2">
      <c r="A795" s="62">
        <f>A787+1</f>
        <v>52</v>
      </c>
      <c r="B795" s="16" t="s">
        <v>3595</v>
      </c>
      <c r="C795" s="16" t="s">
        <v>3596</v>
      </c>
      <c r="D795"/>
      <c r="F795" s="61">
        <f>SUM(Kjøp!F788:F794)</f>
        <v>300</v>
      </c>
      <c r="G795"/>
      <c r="H795"/>
      <c r="I795"/>
      <c r="J795"/>
    </row>
    <row r="796" spans="1:16" x14ac:dyDescent="0.2">
      <c r="A796" s="1">
        <f>Kjøp!A793+1</f>
        <v>351</v>
      </c>
      <c r="B796" s="16">
        <v>1</v>
      </c>
      <c r="C796" s="16" t="s">
        <v>1835</v>
      </c>
      <c r="D796" s="16" t="s">
        <v>3597</v>
      </c>
      <c r="E796">
        <v>1975</v>
      </c>
      <c r="G796" s="16" t="s">
        <v>75</v>
      </c>
      <c r="H796" s="16" t="s">
        <v>3598</v>
      </c>
      <c r="I796" s="16" t="s">
        <v>17</v>
      </c>
      <c r="J796" s="16" t="s">
        <v>900</v>
      </c>
      <c r="K796" t="s">
        <v>3599</v>
      </c>
      <c r="N796" t="s">
        <v>3600</v>
      </c>
      <c r="O796" t="s">
        <v>3601</v>
      </c>
      <c r="P796" t="s">
        <v>3602</v>
      </c>
    </row>
    <row r="797" spans="1:16" x14ac:dyDescent="0.2">
      <c r="A797" s="1">
        <f>Kjøp!A796+1</f>
        <v>352</v>
      </c>
      <c r="B797" s="16">
        <v>2</v>
      </c>
      <c r="C797" s="16" t="s">
        <v>1835</v>
      </c>
      <c r="D797" s="16" t="s">
        <v>3603</v>
      </c>
      <c r="E797">
        <v>1977</v>
      </c>
      <c r="G797" s="16" t="s">
        <v>75</v>
      </c>
      <c r="H797" s="16" t="s">
        <v>3604</v>
      </c>
      <c r="I797" s="16" t="s">
        <v>123</v>
      </c>
      <c r="J797" s="16" t="s">
        <v>632</v>
      </c>
      <c r="K797" t="s">
        <v>3605</v>
      </c>
      <c r="N797" t="s">
        <v>3606</v>
      </c>
      <c r="O797" t="s">
        <v>3607</v>
      </c>
      <c r="P797" t="s">
        <v>3608</v>
      </c>
    </row>
    <row r="798" spans="1:16" x14ac:dyDescent="0.2">
      <c r="A798" s="1">
        <f>Kjøp!A797+1</f>
        <v>353</v>
      </c>
      <c r="B798" s="16">
        <v>3</v>
      </c>
      <c r="C798" s="16" t="s">
        <v>3609</v>
      </c>
      <c r="D798" s="16" t="s">
        <v>229</v>
      </c>
      <c r="E798">
        <v>1969</v>
      </c>
      <c r="G798" s="16" t="s">
        <v>15</v>
      </c>
      <c r="H798" s="73" t="s">
        <v>3610</v>
      </c>
      <c r="I798" s="16" t="s">
        <v>32</v>
      </c>
      <c r="J798" s="16" t="s">
        <v>3611</v>
      </c>
      <c r="N798" t="s">
        <v>3612</v>
      </c>
      <c r="O798" t="s">
        <v>3613</v>
      </c>
      <c r="P798" t="s">
        <v>3614</v>
      </c>
    </row>
    <row r="799" spans="1:16" x14ac:dyDescent="0.2">
      <c r="A799" s="1">
        <f>Kjøp!A798+1</f>
        <v>354</v>
      </c>
      <c r="B799" s="16">
        <v>4</v>
      </c>
      <c r="C799" s="16" t="s">
        <v>896</v>
      </c>
      <c r="D799" s="16" t="s">
        <v>897</v>
      </c>
      <c r="E799">
        <v>1974</v>
      </c>
      <c r="G799" s="16" t="s">
        <v>644</v>
      </c>
      <c r="H799" s="73" t="s">
        <v>898</v>
      </c>
      <c r="I799" s="16" t="s">
        <v>899</v>
      </c>
      <c r="J799" s="16" t="s">
        <v>900</v>
      </c>
      <c r="O799" t="s">
        <v>901</v>
      </c>
    </row>
    <row r="800" spans="1:16" x14ac:dyDescent="0.2">
      <c r="A800" s="1">
        <f>Kjøp!A799+1</f>
        <v>355</v>
      </c>
      <c r="B800" s="16">
        <v>5</v>
      </c>
      <c r="C800" s="16" t="s">
        <v>1245</v>
      </c>
      <c r="D800" s="16" t="s">
        <v>2193</v>
      </c>
      <c r="E800">
        <v>1970</v>
      </c>
      <c r="G800" s="16" t="s">
        <v>133</v>
      </c>
      <c r="H800" s="73" t="s">
        <v>3615</v>
      </c>
      <c r="I800" s="16" t="s">
        <v>17</v>
      </c>
      <c r="J800" s="16" t="s">
        <v>900</v>
      </c>
      <c r="K800" t="s">
        <v>3616</v>
      </c>
      <c r="M800" t="s">
        <v>2197</v>
      </c>
      <c r="N800" t="s">
        <v>3617</v>
      </c>
      <c r="O800" t="s">
        <v>3618</v>
      </c>
    </row>
    <row r="801" spans="1:15" x14ac:dyDescent="0.2">
      <c r="A801" s="1">
        <f>Kjøp!A800+1</f>
        <v>356</v>
      </c>
      <c r="B801" s="16">
        <v>6</v>
      </c>
      <c r="C801" s="16" t="s">
        <v>66</v>
      </c>
      <c r="D801" s="16" t="s">
        <v>3285</v>
      </c>
      <c r="E801">
        <v>1975</v>
      </c>
      <c r="G801" s="16" t="s">
        <v>68</v>
      </c>
      <c r="H801" s="16" t="s">
        <v>3619</v>
      </c>
      <c r="I801" s="16" t="s">
        <v>194</v>
      </c>
      <c r="J801" s="16" t="s">
        <v>632</v>
      </c>
      <c r="K801" t="s">
        <v>3620</v>
      </c>
      <c r="M801" t="s">
        <v>3621</v>
      </c>
      <c r="N801" t="s">
        <v>3622</v>
      </c>
      <c r="O801" t="s">
        <v>3623</v>
      </c>
    </row>
    <row r="802" spans="1:15" x14ac:dyDescent="0.2">
      <c r="A802" s="1">
        <f>Kjøp!A801+1</f>
        <v>357</v>
      </c>
      <c r="B802" s="16">
        <v>7</v>
      </c>
      <c r="C802" s="16" t="s">
        <v>2527</v>
      </c>
      <c r="D802" s="16" t="s">
        <v>3624</v>
      </c>
      <c r="E802">
        <v>1978</v>
      </c>
      <c r="G802" s="16" t="s">
        <v>15</v>
      </c>
      <c r="H802" s="73" t="s">
        <v>3625</v>
      </c>
      <c r="I802" s="16" t="s">
        <v>194</v>
      </c>
      <c r="J802" s="16" t="s">
        <v>900</v>
      </c>
      <c r="K802" t="s">
        <v>3626</v>
      </c>
      <c r="M802" t="s">
        <v>3627</v>
      </c>
      <c r="N802" t="s">
        <v>3628</v>
      </c>
      <c r="O802" t="s">
        <v>3629</v>
      </c>
    </row>
    <row r="803" spans="1:15" x14ac:dyDescent="0.2">
      <c r="A803" s="1">
        <f>Kjøp!A802+1</f>
        <v>358</v>
      </c>
      <c r="B803" s="16">
        <v>8</v>
      </c>
      <c r="C803" s="16" t="s">
        <v>3030</v>
      </c>
      <c r="D803" s="16" t="s">
        <v>3630</v>
      </c>
      <c r="E803">
        <v>1971</v>
      </c>
      <c r="G803" s="16" t="s">
        <v>2221</v>
      </c>
      <c r="H803" s="73" t="s">
        <v>3631</v>
      </c>
      <c r="I803" s="16" t="s">
        <v>17</v>
      </c>
      <c r="J803" s="16" t="s">
        <v>900</v>
      </c>
      <c r="K803" t="s">
        <v>3632</v>
      </c>
      <c r="M803" t="s">
        <v>3183</v>
      </c>
      <c r="N803" t="s">
        <v>3633</v>
      </c>
      <c r="O803" t="s">
        <v>3634</v>
      </c>
    </row>
    <row r="804" spans="1:15" x14ac:dyDescent="0.2">
      <c r="A804" s="1">
        <f>Kjøp!A803+1</f>
        <v>359</v>
      </c>
      <c r="B804" s="16">
        <v>9</v>
      </c>
      <c r="C804" s="16" t="s">
        <v>3635</v>
      </c>
      <c r="D804" s="16" t="s">
        <v>3636</v>
      </c>
      <c r="E804">
        <v>1971</v>
      </c>
      <c r="G804" s="16" t="s">
        <v>133</v>
      </c>
      <c r="H804" s="73" t="s">
        <v>3637</v>
      </c>
      <c r="I804" s="16" t="s">
        <v>17</v>
      </c>
      <c r="J804" s="16" t="s">
        <v>900</v>
      </c>
      <c r="K804" t="s">
        <v>3638</v>
      </c>
      <c r="N804" t="s">
        <v>3639</v>
      </c>
    </row>
    <row r="805" spans="1:15" x14ac:dyDescent="0.2">
      <c r="A805" s="1">
        <f>Kjøp!A804+1</f>
        <v>360</v>
      </c>
      <c r="B805" s="16">
        <v>10</v>
      </c>
      <c r="C805" s="16" t="s">
        <v>911</v>
      </c>
      <c r="D805" s="16" t="s">
        <v>914</v>
      </c>
      <c r="E805">
        <v>1991</v>
      </c>
      <c r="G805" s="16" t="s">
        <v>595</v>
      </c>
      <c r="H805" s="106" t="s">
        <v>915</v>
      </c>
      <c r="I805" s="16" t="s">
        <v>123</v>
      </c>
      <c r="J805" s="16" t="s">
        <v>900</v>
      </c>
      <c r="K805" t="s">
        <v>916</v>
      </c>
      <c r="M805" t="s">
        <v>917</v>
      </c>
      <c r="N805" t="s">
        <v>918</v>
      </c>
    </row>
    <row r="806" spans="1:15" x14ac:dyDescent="0.2">
      <c r="A806" s="1">
        <f>Kjøp!A805+1</f>
        <v>361</v>
      </c>
      <c r="B806" s="16">
        <v>11</v>
      </c>
      <c r="C806" s="16" t="s">
        <v>599</v>
      </c>
      <c r="D806" s="16" t="s">
        <v>3640</v>
      </c>
      <c r="E806">
        <v>1968</v>
      </c>
      <c r="G806" s="16" t="s">
        <v>3641</v>
      </c>
      <c r="H806" s="16" t="s">
        <v>3642</v>
      </c>
      <c r="I806" s="16" t="s">
        <v>17</v>
      </c>
      <c r="J806" s="16" t="s">
        <v>900</v>
      </c>
      <c r="K806" t="s">
        <v>3643</v>
      </c>
      <c r="M806" t="s">
        <v>3644</v>
      </c>
      <c r="N806" t="s">
        <v>3645</v>
      </c>
      <c r="O806" t="s">
        <v>3646</v>
      </c>
    </row>
    <row r="807" spans="1:15" x14ac:dyDescent="0.2">
      <c r="A807" s="1">
        <f>Kjøp!A806+1</f>
        <v>362</v>
      </c>
      <c r="B807" s="16">
        <v>12</v>
      </c>
      <c r="C807" s="16" t="s">
        <v>599</v>
      </c>
      <c r="D807" s="16" t="s">
        <v>2541</v>
      </c>
      <c r="E807">
        <v>1970</v>
      </c>
      <c r="G807" s="16" t="s">
        <v>1403</v>
      </c>
      <c r="H807" s="16" t="s">
        <v>2543</v>
      </c>
      <c r="I807" s="16" t="s">
        <v>17</v>
      </c>
      <c r="J807" s="16" t="s">
        <v>900</v>
      </c>
      <c r="K807" t="s">
        <v>3647</v>
      </c>
      <c r="M807" t="s">
        <v>3162</v>
      </c>
      <c r="N807" t="s">
        <v>3163</v>
      </c>
      <c r="O807" t="s">
        <v>3648</v>
      </c>
    </row>
    <row r="808" spans="1:15" x14ac:dyDescent="0.2">
      <c r="A808" s="1">
        <f>Kjøp!A807+1</f>
        <v>363</v>
      </c>
      <c r="B808" s="16">
        <v>13</v>
      </c>
      <c r="C808" s="16" t="s">
        <v>599</v>
      </c>
      <c r="D808" s="16" t="s">
        <v>1402</v>
      </c>
      <c r="E808">
        <v>1972</v>
      </c>
      <c r="G808" s="16" t="s">
        <v>1403</v>
      </c>
      <c r="H808" s="16" t="s">
        <v>3649</v>
      </c>
      <c r="I808" s="16" t="s">
        <v>17</v>
      </c>
      <c r="J808" s="16" t="s">
        <v>900</v>
      </c>
      <c r="K808" t="s">
        <v>3650</v>
      </c>
      <c r="M808" t="s">
        <v>1408</v>
      </c>
      <c r="N808" t="s">
        <v>3651</v>
      </c>
      <c r="O808" t="s">
        <v>3652</v>
      </c>
    </row>
    <row r="809" spans="1:15" x14ac:dyDescent="0.2">
      <c r="A809" s="1">
        <f>Kjøp!A808+1</f>
        <v>364</v>
      </c>
      <c r="B809" s="16">
        <v>14</v>
      </c>
      <c r="C809" s="16" t="s">
        <v>925</v>
      </c>
      <c r="D809" s="16" t="s">
        <v>229</v>
      </c>
      <c r="E809">
        <v>1974</v>
      </c>
      <c r="G809" s="16" t="s">
        <v>75</v>
      </c>
      <c r="H809" s="73" t="s">
        <v>926</v>
      </c>
      <c r="I809" s="16" t="s">
        <v>123</v>
      </c>
      <c r="J809" s="16" t="s">
        <v>900</v>
      </c>
      <c r="K809" t="s">
        <v>927</v>
      </c>
      <c r="M809" t="s">
        <v>928</v>
      </c>
      <c r="N809" t="s">
        <v>928</v>
      </c>
    </row>
    <row r="810" spans="1:15" x14ac:dyDescent="0.2">
      <c r="A810" s="1">
        <f>Kjøp!A809+1</f>
        <v>365</v>
      </c>
      <c r="B810" s="16">
        <v>15</v>
      </c>
      <c r="C810" s="16" t="s">
        <v>641</v>
      </c>
      <c r="D810" s="106">
        <v>5</v>
      </c>
      <c r="E810">
        <v>1972</v>
      </c>
      <c r="G810" s="16" t="s">
        <v>644</v>
      </c>
      <c r="H810" s="73" t="s">
        <v>3653</v>
      </c>
      <c r="I810" s="16" t="s">
        <v>899</v>
      </c>
      <c r="J810" s="16" t="s">
        <v>3654</v>
      </c>
      <c r="K810" t="s">
        <v>3655</v>
      </c>
      <c r="M810" t="s">
        <v>3656</v>
      </c>
      <c r="N810" t="s">
        <v>3657</v>
      </c>
      <c r="O810" t="s">
        <v>3658</v>
      </c>
    </row>
    <row r="811" spans="1:15" x14ac:dyDescent="0.2">
      <c r="A811" s="1">
        <f>Kjøp!A810+1</f>
        <v>366</v>
      </c>
      <c r="B811" s="16">
        <v>16</v>
      </c>
      <c r="C811" s="16" t="s">
        <v>166</v>
      </c>
      <c r="D811" s="16" t="s">
        <v>3659</v>
      </c>
      <c r="E811">
        <v>1971</v>
      </c>
      <c r="G811" s="16" t="s">
        <v>3660</v>
      </c>
      <c r="H811" s="16" t="s">
        <v>3661</v>
      </c>
      <c r="I811" s="16" t="s">
        <v>17</v>
      </c>
      <c r="J811" s="16" t="s">
        <v>980</v>
      </c>
      <c r="M811" t="s">
        <v>3662</v>
      </c>
      <c r="N811" t="s">
        <v>3663</v>
      </c>
      <c r="O811" t="s">
        <v>3664</v>
      </c>
    </row>
    <row r="812" spans="1:15" ht="25.5" x14ac:dyDescent="0.2">
      <c r="A812" s="1">
        <f>Kjøp!A811+1</f>
        <v>367</v>
      </c>
      <c r="B812" s="16">
        <v>17</v>
      </c>
      <c r="C812" s="16" t="s">
        <v>211</v>
      </c>
      <c r="D812" s="16" t="s">
        <v>3665</v>
      </c>
      <c r="E812">
        <v>1987</v>
      </c>
      <c r="G812" s="16" t="s">
        <v>357</v>
      </c>
      <c r="H812" s="16" t="s">
        <v>3666</v>
      </c>
      <c r="I812" s="16" t="s">
        <v>64</v>
      </c>
      <c r="J812" s="16" t="s">
        <v>1135</v>
      </c>
      <c r="K812" t="s">
        <v>3667</v>
      </c>
      <c r="M812" t="s">
        <v>3668</v>
      </c>
      <c r="N812" t="s">
        <v>3669</v>
      </c>
      <c r="O812" t="s">
        <v>3670</v>
      </c>
    </row>
    <row r="813" spans="1:15" x14ac:dyDescent="0.2">
      <c r="A813" s="1">
        <f>Kjøp!A812+1</f>
        <v>368</v>
      </c>
      <c r="B813" s="16">
        <v>18</v>
      </c>
      <c r="C813" s="16" t="s">
        <v>3209</v>
      </c>
      <c r="D813" s="16" t="s">
        <v>3671</v>
      </c>
      <c r="E813">
        <v>1973</v>
      </c>
      <c r="G813" s="16" t="s">
        <v>3094</v>
      </c>
      <c r="H813" s="16" t="s">
        <v>3672</v>
      </c>
      <c r="I813" s="16" t="s">
        <v>17</v>
      </c>
      <c r="J813" s="16" t="s">
        <v>900</v>
      </c>
      <c r="K813" t="s">
        <v>3673</v>
      </c>
      <c r="M813" t="s">
        <v>3674</v>
      </c>
      <c r="N813" t="s">
        <v>3675</v>
      </c>
      <c r="O813" t="s">
        <v>3676</v>
      </c>
    </row>
    <row r="814" spans="1:15" x14ac:dyDescent="0.2">
      <c r="A814" s="1">
        <f>Kjøp!A813+1</f>
        <v>369</v>
      </c>
      <c r="B814" s="16">
        <v>19</v>
      </c>
      <c r="C814" s="68" t="s">
        <v>3677</v>
      </c>
      <c r="D814" s="16" t="s">
        <v>3678</v>
      </c>
      <c r="E814">
        <v>1970</v>
      </c>
      <c r="G814" s="16" t="s">
        <v>2966</v>
      </c>
      <c r="H814" s="16" t="s">
        <v>3679</v>
      </c>
      <c r="I814" s="16" t="s">
        <v>17</v>
      </c>
      <c r="J814" s="16" t="s">
        <v>3680</v>
      </c>
      <c r="K814" t="s">
        <v>1934</v>
      </c>
      <c r="M814" t="s">
        <v>3681</v>
      </c>
      <c r="N814" t="s">
        <v>3682</v>
      </c>
      <c r="O814" t="s">
        <v>3683</v>
      </c>
    </row>
    <row r="815" spans="1:15" x14ac:dyDescent="0.2">
      <c r="A815" s="1">
        <f>Kjøp!A814+1</f>
        <v>370</v>
      </c>
      <c r="B815" s="16">
        <v>20</v>
      </c>
      <c r="C815" s="16" t="s">
        <v>3684</v>
      </c>
      <c r="D815" s="16" t="s">
        <v>3685</v>
      </c>
      <c r="E815">
        <v>1984</v>
      </c>
      <c r="G815" s="16" t="s">
        <v>15</v>
      </c>
      <c r="H815" s="106">
        <v>86303</v>
      </c>
      <c r="I815" s="16" t="s">
        <v>32</v>
      </c>
      <c r="J815" s="16" t="s">
        <v>3680</v>
      </c>
      <c r="K815" t="s">
        <v>1934</v>
      </c>
      <c r="M815" t="s">
        <v>3686</v>
      </c>
      <c r="N815" t="s">
        <v>3687</v>
      </c>
      <c r="O815" t="s">
        <v>3688</v>
      </c>
    </row>
    <row r="816" spans="1:15" x14ac:dyDescent="0.2">
      <c r="A816" s="103" t="s">
        <v>1183</v>
      </c>
      <c r="B816" s="110">
        <v>21</v>
      </c>
      <c r="C816" s="110" t="s">
        <v>1760</v>
      </c>
      <c r="D816" s="110" t="s">
        <v>3689</v>
      </c>
      <c r="E816" s="111">
        <v>1972</v>
      </c>
      <c r="F816" s="112"/>
      <c r="G816" s="110" t="s">
        <v>1293</v>
      </c>
      <c r="H816" s="110" t="s">
        <v>3690</v>
      </c>
      <c r="I816" s="110" t="s">
        <v>123</v>
      </c>
      <c r="J816" s="110" t="s">
        <v>632</v>
      </c>
      <c r="K816" s="111" t="s">
        <v>3691</v>
      </c>
      <c r="L816" s="41"/>
      <c r="M816" s="41" t="s">
        <v>3692</v>
      </c>
      <c r="N816" s="41" t="s">
        <v>3693</v>
      </c>
    </row>
    <row r="817" spans="1:17" x14ac:dyDescent="0.2">
      <c r="A817" s="1">
        <f>Kjøp!A815+1</f>
        <v>371</v>
      </c>
      <c r="B817" s="16">
        <v>22</v>
      </c>
      <c r="C817" s="16" t="s">
        <v>3444</v>
      </c>
      <c r="D817" s="16" t="s">
        <v>3694</v>
      </c>
      <c r="E817">
        <v>1967</v>
      </c>
      <c r="G817" s="16" t="s">
        <v>41</v>
      </c>
      <c r="H817" s="73" t="s">
        <v>3695</v>
      </c>
      <c r="I817" s="16" t="s">
        <v>64</v>
      </c>
      <c r="J817" s="16" t="s">
        <v>1805</v>
      </c>
      <c r="K817" t="s">
        <v>638</v>
      </c>
      <c r="M817" t="s">
        <v>3696</v>
      </c>
      <c r="N817" t="s">
        <v>3697</v>
      </c>
      <c r="O817" t="s">
        <v>3698</v>
      </c>
    </row>
    <row r="818" spans="1:17" x14ac:dyDescent="0.2">
      <c r="A818" s="1">
        <f>Kjøp!A817+1</f>
        <v>372</v>
      </c>
      <c r="B818" s="16">
        <v>23</v>
      </c>
      <c r="C818" s="16" t="s">
        <v>3699</v>
      </c>
      <c r="D818" s="16" t="s">
        <v>3700</v>
      </c>
      <c r="E818">
        <v>1975</v>
      </c>
      <c r="G818" s="16" t="s">
        <v>80</v>
      </c>
      <c r="H818" s="73" t="s">
        <v>3701</v>
      </c>
      <c r="I818" s="16" t="s">
        <v>17</v>
      </c>
      <c r="J818" s="16" t="s">
        <v>2417</v>
      </c>
      <c r="K818" t="s">
        <v>3702</v>
      </c>
      <c r="M818" t="s">
        <v>3703</v>
      </c>
      <c r="N818" t="s">
        <v>3704</v>
      </c>
      <c r="O818" t="s">
        <v>3705</v>
      </c>
    </row>
    <row r="819" spans="1:17" x14ac:dyDescent="0.2">
      <c r="A819" s="1">
        <f>Kjøp!A818+1</f>
        <v>373</v>
      </c>
      <c r="B819" s="16">
        <v>24</v>
      </c>
      <c r="C819" s="16" t="s">
        <v>275</v>
      </c>
      <c r="D819" s="16" t="s">
        <v>3706</v>
      </c>
      <c r="E819">
        <v>1971</v>
      </c>
      <c r="G819" s="16" t="s">
        <v>3094</v>
      </c>
      <c r="H819" s="16" t="s">
        <v>3707</v>
      </c>
      <c r="I819" s="16" t="s">
        <v>17</v>
      </c>
      <c r="J819" s="16" t="s">
        <v>980</v>
      </c>
      <c r="K819" t="s">
        <v>3708</v>
      </c>
      <c r="M819" t="s">
        <v>3709</v>
      </c>
      <c r="N819" t="s">
        <v>3710</v>
      </c>
      <c r="O819" t="s">
        <v>3711</v>
      </c>
    </row>
    <row r="820" spans="1:17" x14ac:dyDescent="0.2">
      <c r="A820" s="1">
        <f>Kjøp!A819+1</f>
        <v>374</v>
      </c>
      <c r="B820" s="16">
        <v>25</v>
      </c>
      <c r="C820" s="16" t="s">
        <v>275</v>
      </c>
      <c r="D820" s="16" t="s">
        <v>3712</v>
      </c>
      <c r="E820">
        <v>1973</v>
      </c>
      <c r="G820" s="16" t="s">
        <v>3094</v>
      </c>
      <c r="H820" s="16" t="s">
        <v>3713</v>
      </c>
      <c r="I820" s="16" t="s">
        <v>17</v>
      </c>
      <c r="J820" s="16" t="s">
        <v>1805</v>
      </c>
      <c r="K820" t="s">
        <v>3714</v>
      </c>
      <c r="M820" t="s">
        <v>3715</v>
      </c>
      <c r="N820" t="s">
        <v>3716</v>
      </c>
      <c r="O820" t="s">
        <v>3717</v>
      </c>
    </row>
    <row r="821" spans="1:17" x14ac:dyDescent="0.2">
      <c r="A821" s="1">
        <f>Kjøp!A820+1</f>
        <v>375</v>
      </c>
      <c r="B821" s="16">
        <v>26</v>
      </c>
      <c r="C821" s="16" t="s">
        <v>1150</v>
      </c>
      <c r="D821" s="16" t="s">
        <v>2020</v>
      </c>
      <c r="E821">
        <v>1969</v>
      </c>
      <c r="G821" s="16" t="s">
        <v>724</v>
      </c>
      <c r="H821" s="16" t="s">
        <v>3718</v>
      </c>
      <c r="I821" s="16" t="s">
        <v>194</v>
      </c>
      <c r="J821" s="16" t="s">
        <v>980</v>
      </c>
      <c r="K821" t="s">
        <v>3719</v>
      </c>
      <c r="M821" t="s">
        <v>3720</v>
      </c>
      <c r="N821" t="s">
        <v>3721</v>
      </c>
      <c r="O821" t="s">
        <v>3722</v>
      </c>
      <c r="P821" t="s">
        <v>3723</v>
      </c>
      <c r="Q821" t="s">
        <v>3724</v>
      </c>
    </row>
    <row r="822" spans="1:17" x14ac:dyDescent="0.2">
      <c r="A822" s="1">
        <f>Kjøp!A821+1</f>
        <v>376</v>
      </c>
      <c r="B822" s="16">
        <v>27</v>
      </c>
      <c r="C822" s="16" t="s">
        <v>3452</v>
      </c>
      <c r="D822" s="16" t="s">
        <v>3453</v>
      </c>
      <c r="E822">
        <v>1982</v>
      </c>
      <c r="G822" s="16" t="s">
        <v>15</v>
      </c>
      <c r="H822" s="16" t="s">
        <v>3725</v>
      </c>
      <c r="I822" s="16" t="s">
        <v>32</v>
      </c>
      <c r="J822" s="16" t="s">
        <v>900</v>
      </c>
      <c r="K822" t="s">
        <v>1851</v>
      </c>
      <c r="M822" t="s">
        <v>3726</v>
      </c>
      <c r="N822" t="s">
        <v>3727</v>
      </c>
      <c r="O822" t="s">
        <v>3728</v>
      </c>
    </row>
    <row r="823" spans="1:17" x14ac:dyDescent="0.2">
      <c r="A823" s="1">
        <f>Kjøp!A822+1</f>
        <v>377</v>
      </c>
      <c r="B823" s="16">
        <v>28</v>
      </c>
      <c r="C823" s="16" t="s">
        <v>3729</v>
      </c>
      <c r="D823" s="16" t="s">
        <v>3730</v>
      </c>
      <c r="E823">
        <v>1973</v>
      </c>
      <c r="G823" s="16" t="s">
        <v>3094</v>
      </c>
      <c r="H823" s="16" t="s">
        <v>3731</v>
      </c>
      <c r="I823" s="16" t="s">
        <v>17</v>
      </c>
      <c r="J823" s="16" t="s">
        <v>632</v>
      </c>
      <c r="K823" t="s">
        <v>3732</v>
      </c>
      <c r="M823" t="s">
        <v>3733</v>
      </c>
      <c r="N823" t="s">
        <v>3734</v>
      </c>
      <c r="O823" t="s">
        <v>3735</v>
      </c>
    </row>
    <row r="824" spans="1:17" x14ac:dyDescent="0.2">
      <c r="A824" s="1">
        <f>Kjøp!A823+1</f>
        <v>378</v>
      </c>
      <c r="B824" s="16">
        <v>29</v>
      </c>
      <c r="C824" s="16" t="s">
        <v>317</v>
      </c>
      <c r="D824" s="16" t="s">
        <v>3736</v>
      </c>
      <c r="E824">
        <v>1970</v>
      </c>
      <c r="G824" s="16" t="s">
        <v>68</v>
      </c>
      <c r="H824" s="16" t="s">
        <v>3737</v>
      </c>
      <c r="I824" s="16" t="s">
        <v>32</v>
      </c>
      <c r="J824" s="16" t="s">
        <v>763</v>
      </c>
      <c r="K824" t="s">
        <v>3738</v>
      </c>
      <c r="M824" t="s">
        <v>3739</v>
      </c>
      <c r="N824" t="s">
        <v>3740</v>
      </c>
      <c r="O824" t="s">
        <v>3741</v>
      </c>
    </row>
    <row r="825" spans="1:17" x14ac:dyDescent="0.2">
      <c r="A825" s="103" t="s">
        <v>1183</v>
      </c>
      <c r="B825" s="110">
        <v>30</v>
      </c>
      <c r="C825" s="110" t="s">
        <v>317</v>
      </c>
      <c r="D825" s="110" t="s">
        <v>3515</v>
      </c>
      <c r="E825" s="111">
        <v>1973</v>
      </c>
      <c r="F825" s="112"/>
      <c r="G825" s="110" t="s">
        <v>601</v>
      </c>
      <c r="H825" s="157" t="s">
        <v>3742</v>
      </c>
      <c r="I825" s="110" t="s">
        <v>17</v>
      </c>
      <c r="J825" s="110" t="s">
        <v>900</v>
      </c>
      <c r="K825" s="111" t="s">
        <v>1851</v>
      </c>
      <c r="L825" s="111"/>
      <c r="M825" s="111" t="s">
        <v>3743</v>
      </c>
      <c r="N825" s="111" t="s">
        <v>3744</v>
      </c>
      <c r="O825" s="111" t="s">
        <v>3745</v>
      </c>
    </row>
    <row r="826" spans="1:17" x14ac:dyDescent="0.2">
      <c r="A826" s="1">
        <f>Kjøp!A824+1</f>
        <v>379</v>
      </c>
      <c r="B826" s="16">
        <v>31</v>
      </c>
      <c r="C826" s="16" t="s">
        <v>1984</v>
      </c>
      <c r="D826" s="16" t="s">
        <v>3746</v>
      </c>
      <c r="E826">
        <v>1969</v>
      </c>
      <c r="G826" s="16" t="s">
        <v>3747</v>
      </c>
      <c r="H826" s="16" t="s">
        <v>3748</v>
      </c>
      <c r="I826" s="16" t="s">
        <v>17</v>
      </c>
      <c r="J826" s="16" t="s">
        <v>900</v>
      </c>
      <c r="K826" t="s">
        <v>3749</v>
      </c>
      <c r="M826" t="s">
        <v>3750</v>
      </c>
      <c r="N826" t="s">
        <v>3751</v>
      </c>
      <c r="O826" t="s">
        <v>3752</v>
      </c>
    </row>
    <row r="827" spans="1:17" x14ac:dyDescent="0.2">
      <c r="A827" s="1">
        <f>Kjøp!A826+1</f>
        <v>380</v>
      </c>
      <c r="B827" s="16">
        <v>32</v>
      </c>
      <c r="C827" s="16" t="s">
        <v>464</v>
      </c>
      <c r="D827" s="16" t="s">
        <v>3753</v>
      </c>
      <c r="E827">
        <v>1964</v>
      </c>
      <c r="G827" s="16" t="s">
        <v>277</v>
      </c>
      <c r="H827" s="16" t="s">
        <v>3754</v>
      </c>
      <c r="I827" s="16" t="s">
        <v>3755</v>
      </c>
      <c r="J827" s="16" t="s">
        <v>632</v>
      </c>
      <c r="K827" t="s">
        <v>3756</v>
      </c>
      <c r="M827" t="s">
        <v>3757</v>
      </c>
    </row>
    <row r="828" spans="1:17" x14ac:dyDescent="0.2">
      <c r="A828" s="1">
        <f>Kjøp!A827+1</f>
        <v>381</v>
      </c>
      <c r="B828" s="16">
        <v>33</v>
      </c>
      <c r="C828" s="16" t="s">
        <v>464</v>
      </c>
      <c r="D828" s="16" t="s">
        <v>3758</v>
      </c>
      <c r="E828">
        <v>1967</v>
      </c>
      <c r="G828" s="16" t="s">
        <v>3094</v>
      </c>
      <c r="H828" s="16" t="s">
        <v>3759</v>
      </c>
      <c r="I828" s="16" t="s">
        <v>3760</v>
      </c>
      <c r="J828" s="16" t="s">
        <v>900</v>
      </c>
      <c r="K828" t="s">
        <v>3761</v>
      </c>
      <c r="M828" t="s">
        <v>3762</v>
      </c>
      <c r="N828" t="s">
        <v>3763</v>
      </c>
      <c r="O828" t="s">
        <v>3764</v>
      </c>
    </row>
    <row r="829" spans="1:17" x14ac:dyDescent="0.2">
      <c r="A829" s="1">
        <f>Kjøp!A828+1</f>
        <v>382</v>
      </c>
      <c r="B829" s="16">
        <v>34</v>
      </c>
      <c r="C829" s="16" t="s">
        <v>464</v>
      </c>
      <c r="D829" s="16" t="s">
        <v>3765</v>
      </c>
      <c r="E829">
        <v>1969</v>
      </c>
      <c r="G829" s="16" t="s">
        <v>3094</v>
      </c>
      <c r="H829" s="16" t="s">
        <v>3766</v>
      </c>
      <c r="I829" s="16" t="s">
        <v>17</v>
      </c>
      <c r="J829" s="16" t="s">
        <v>900</v>
      </c>
      <c r="K829" t="s">
        <v>638</v>
      </c>
      <c r="M829" t="s">
        <v>3767</v>
      </c>
      <c r="N829" s="16" t="s">
        <v>3768</v>
      </c>
      <c r="O829" t="s">
        <v>3769</v>
      </c>
    </row>
    <row r="830" spans="1:17" x14ac:dyDescent="0.2">
      <c r="A830" s="1">
        <f>Kjøp!A829+1</f>
        <v>383</v>
      </c>
      <c r="B830" s="16">
        <v>35</v>
      </c>
      <c r="C830" s="16" t="s">
        <v>1340</v>
      </c>
      <c r="D830" s="16" t="s">
        <v>3770</v>
      </c>
      <c r="E830">
        <v>1969</v>
      </c>
      <c r="G830" s="16" t="s">
        <v>3771</v>
      </c>
      <c r="H830" s="16" t="s">
        <v>3772</v>
      </c>
      <c r="I830" s="16" t="s">
        <v>17</v>
      </c>
      <c r="J830" s="16" t="s">
        <v>3680</v>
      </c>
      <c r="K830" t="s">
        <v>1851</v>
      </c>
      <c r="M830" t="s">
        <v>3773</v>
      </c>
      <c r="N830" t="s">
        <v>3774</v>
      </c>
      <c r="O830" t="s">
        <v>3775</v>
      </c>
    </row>
    <row r="831" spans="1:17" x14ac:dyDescent="0.2">
      <c r="A831" s="1">
        <f>Kjøp!A830+1</f>
        <v>384</v>
      </c>
      <c r="B831" s="16">
        <v>36</v>
      </c>
      <c r="C831" s="16" t="s">
        <v>1340</v>
      </c>
      <c r="D831" s="16" t="s">
        <v>3776</v>
      </c>
      <c r="E831">
        <v>1972</v>
      </c>
      <c r="G831" s="16" t="s">
        <v>3777</v>
      </c>
      <c r="H831" s="16" t="s">
        <v>3778</v>
      </c>
      <c r="I831" s="16" t="s">
        <v>3779</v>
      </c>
      <c r="J831" s="16" t="s">
        <v>632</v>
      </c>
      <c r="K831" t="s">
        <v>3780</v>
      </c>
      <c r="M831" t="s">
        <v>3781</v>
      </c>
      <c r="N831" t="s">
        <v>3782</v>
      </c>
      <c r="O831" t="s">
        <v>3783</v>
      </c>
    </row>
    <row r="832" spans="1:17" x14ac:dyDescent="0.2">
      <c r="A832" s="1">
        <f>Kjøp!A831+1</f>
        <v>385</v>
      </c>
      <c r="B832" s="16">
        <v>37</v>
      </c>
      <c r="C832" s="16" t="s">
        <v>1026</v>
      </c>
      <c r="D832" s="16" t="s">
        <v>1027</v>
      </c>
      <c r="E832">
        <v>1966</v>
      </c>
      <c r="G832" s="16" t="s">
        <v>41</v>
      </c>
      <c r="H832" s="73" t="s">
        <v>1028</v>
      </c>
      <c r="I832" s="16" t="s">
        <v>64</v>
      </c>
      <c r="J832" s="16" t="s">
        <v>1029</v>
      </c>
      <c r="K832" t="s">
        <v>1030</v>
      </c>
      <c r="M832" t="s">
        <v>1031</v>
      </c>
      <c r="N832" t="s">
        <v>1032</v>
      </c>
      <c r="O832" t="s">
        <v>1033</v>
      </c>
    </row>
    <row r="833" spans="1:16" x14ac:dyDescent="0.2">
      <c r="A833" s="103" t="s">
        <v>1183</v>
      </c>
      <c r="B833" s="110">
        <v>38</v>
      </c>
      <c r="C833" s="110" t="s">
        <v>527</v>
      </c>
      <c r="D833" s="110" t="s">
        <v>3784</v>
      </c>
      <c r="E833" s="111">
        <v>1965</v>
      </c>
      <c r="F833" s="112"/>
      <c r="G833" s="110" t="s">
        <v>3785</v>
      </c>
      <c r="H833" s="110" t="s">
        <v>3786</v>
      </c>
      <c r="I833" s="110" t="s">
        <v>194</v>
      </c>
      <c r="J833" s="110" t="s">
        <v>931</v>
      </c>
      <c r="K833" s="111" t="s">
        <v>3787</v>
      </c>
      <c r="L833" s="111"/>
      <c r="M833" s="111" t="s">
        <v>3788</v>
      </c>
      <c r="N833" s="111" t="s">
        <v>3789</v>
      </c>
      <c r="O833" s="111" t="s">
        <v>3790</v>
      </c>
      <c r="P833" s="111" t="s">
        <v>3791</v>
      </c>
    </row>
    <row r="834" spans="1:16" x14ac:dyDescent="0.2">
      <c r="A834" s="103" t="s">
        <v>1183</v>
      </c>
      <c r="B834" s="110">
        <v>39</v>
      </c>
      <c r="C834" s="110" t="s">
        <v>527</v>
      </c>
      <c r="D834" s="110" t="s">
        <v>3792</v>
      </c>
      <c r="E834" s="111">
        <v>1970</v>
      </c>
      <c r="F834" s="112"/>
      <c r="G834" s="110" t="s">
        <v>1571</v>
      </c>
      <c r="H834" s="110" t="s">
        <v>3484</v>
      </c>
      <c r="I834" s="110" t="s">
        <v>17</v>
      </c>
      <c r="J834" s="110" t="s">
        <v>900</v>
      </c>
      <c r="K834" s="111" t="s">
        <v>3793</v>
      </c>
      <c r="L834" s="111"/>
      <c r="M834" s="111" t="s">
        <v>3794</v>
      </c>
      <c r="N834" s="111" t="s">
        <v>3795</v>
      </c>
      <c r="O834" s="111" t="s">
        <v>3796</v>
      </c>
      <c r="P834" s="111"/>
    </row>
    <row r="835" spans="1:16" x14ac:dyDescent="0.2">
      <c r="A835" s="1">
        <f>Kjøp!A832+1</f>
        <v>386</v>
      </c>
      <c r="B835" s="16">
        <v>40</v>
      </c>
      <c r="C835" s="16" t="s">
        <v>2004</v>
      </c>
      <c r="D835" s="16" t="s">
        <v>3797</v>
      </c>
      <c r="E835">
        <v>1984</v>
      </c>
      <c r="G835" s="16" t="s">
        <v>3798</v>
      </c>
      <c r="H835" s="73" t="s">
        <v>3799</v>
      </c>
      <c r="I835" s="16" t="s">
        <v>17</v>
      </c>
      <c r="J835" s="16" t="s">
        <v>2417</v>
      </c>
      <c r="M835" t="s">
        <v>3800</v>
      </c>
      <c r="N835" t="s">
        <v>3801</v>
      </c>
      <c r="O835" t="s">
        <v>3802</v>
      </c>
    </row>
    <row r="836" spans="1:16" x14ac:dyDescent="0.2">
      <c r="A836" s="1">
        <f>Kjøp!A835+1</f>
        <v>387</v>
      </c>
      <c r="B836" s="16">
        <v>41</v>
      </c>
      <c r="C836" s="16" t="s">
        <v>2463</v>
      </c>
      <c r="D836" s="16" t="s">
        <v>3803</v>
      </c>
      <c r="E836">
        <v>1971</v>
      </c>
      <c r="G836" s="16" t="s">
        <v>471</v>
      </c>
      <c r="H836" s="16" t="s">
        <v>3804</v>
      </c>
      <c r="I836" s="16" t="s">
        <v>899</v>
      </c>
      <c r="J836" s="16" t="s">
        <v>921</v>
      </c>
      <c r="K836" t="s">
        <v>909</v>
      </c>
      <c r="M836" t="s">
        <v>3805</v>
      </c>
      <c r="N836" t="s">
        <v>3806</v>
      </c>
      <c r="O836" t="s">
        <v>3807</v>
      </c>
    </row>
    <row r="837" spans="1:16" x14ac:dyDescent="0.2">
      <c r="A837" s="1">
        <f>Kjøp!A836+1</f>
        <v>388</v>
      </c>
      <c r="B837" s="16">
        <v>42</v>
      </c>
      <c r="C837" s="16" t="s">
        <v>2463</v>
      </c>
      <c r="D837" s="16" t="s">
        <v>3808</v>
      </c>
      <c r="E837">
        <v>1973</v>
      </c>
      <c r="G837" s="16" t="s">
        <v>471</v>
      </c>
      <c r="H837" s="16" t="s">
        <v>3809</v>
      </c>
      <c r="I837" s="16" t="s">
        <v>3810</v>
      </c>
      <c r="J837" s="16" t="s">
        <v>900</v>
      </c>
      <c r="K837" t="s">
        <v>3811</v>
      </c>
      <c r="M837" t="s">
        <v>3812</v>
      </c>
      <c r="N837" t="s">
        <v>3813</v>
      </c>
      <c r="O837" t="s">
        <v>3814</v>
      </c>
    </row>
    <row r="838" spans="1:16" x14ac:dyDescent="0.2">
      <c r="A838" s="1">
        <f>Kjøp!A837+1</f>
        <v>389</v>
      </c>
      <c r="B838" s="16">
        <v>43</v>
      </c>
      <c r="C838" s="16" t="s">
        <v>2463</v>
      </c>
      <c r="D838" s="16" t="s">
        <v>2464</v>
      </c>
      <c r="E838">
        <v>1973</v>
      </c>
      <c r="G838" s="16" t="s">
        <v>471</v>
      </c>
      <c r="H838" s="16" t="s">
        <v>2465</v>
      </c>
      <c r="I838" s="16" t="s">
        <v>3810</v>
      </c>
      <c r="J838" s="16" t="s">
        <v>632</v>
      </c>
      <c r="K838" t="s">
        <v>3815</v>
      </c>
      <c r="M838" t="s">
        <v>3816</v>
      </c>
      <c r="N838" t="s">
        <v>3817</v>
      </c>
      <c r="O838" t="s">
        <v>3818</v>
      </c>
    </row>
    <row r="839" spans="1:16" x14ac:dyDescent="0.2">
      <c r="A839" s="103" t="s">
        <v>1183</v>
      </c>
      <c r="B839" s="110">
        <v>44</v>
      </c>
      <c r="C839" s="110" t="s">
        <v>2894</v>
      </c>
      <c r="D839" s="110" t="s">
        <v>3819</v>
      </c>
      <c r="E839" s="111">
        <v>1972</v>
      </c>
      <c r="F839" s="112"/>
      <c r="G839" s="110" t="s">
        <v>724</v>
      </c>
      <c r="H839" s="142" t="s">
        <v>3820</v>
      </c>
      <c r="I839" s="110" t="s">
        <v>64</v>
      </c>
      <c r="J839" s="110" t="s">
        <v>1560</v>
      </c>
      <c r="K839" s="111" t="s">
        <v>3821</v>
      </c>
      <c r="L839" s="111"/>
      <c r="M839" s="111" t="s">
        <v>2897</v>
      </c>
      <c r="N839" s="111" t="s">
        <v>3822</v>
      </c>
      <c r="O839" s="111" t="s">
        <v>3823</v>
      </c>
    </row>
    <row r="840" spans="1:16" x14ac:dyDescent="0.2">
      <c r="A840" s="1">
        <f>Kjøp!A838+1</f>
        <v>390</v>
      </c>
      <c r="B840" s="16">
        <v>45</v>
      </c>
      <c r="C840" s="16" t="s">
        <v>1078</v>
      </c>
      <c r="D840" s="16" t="s">
        <v>1079</v>
      </c>
      <c r="E840">
        <v>1971</v>
      </c>
      <c r="G840" s="16" t="s">
        <v>30</v>
      </c>
      <c r="H840" s="16" t="s">
        <v>1080</v>
      </c>
      <c r="I840" s="16" t="s">
        <v>123</v>
      </c>
      <c r="J840" s="16" t="s">
        <v>900</v>
      </c>
      <c r="K840" t="s">
        <v>1081</v>
      </c>
      <c r="M840" t="s">
        <v>1082</v>
      </c>
      <c r="N840" t="s">
        <v>1083</v>
      </c>
    </row>
    <row r="841" spans="1:16" x14ac:dyDescent="0.2">
      <c r="A841"/>
      <c r="B841"/>
      <c r="C841"/>
      <c r="D841"/>
      <c r="F841" s="61">
        <v>500</v>
      </c>
      <c r="G841"/>
      <c r="H841"/>
      <c r="I841"/>
      <c r="J841"/>
    </row>
    <row r="842" spans="1:16" x14ac:dyDescent="0.2">
      <c r="A842" s="62">
        <f>A795+1</f>
        <v>53</v>
      </c>
      <c r="B842" s="16" t="s">
        <v>1833</v>
      </c>
      <c r="C842" t="s">
        <v>3824</v>
      </c>
      <c r="D842"/>
      <c r="G842"/>
      <c r="H842"/>
      <c r="I842"/>
      <c r="J842"/>
    </row>
    <row r="843" spans="1:16" x14ac:dyDescent="0.2">
      <c r="A843" s="1">
        <f>Kjøp!A840+1</f>
        <v>391</v>
      </c>
      <c r="B843" s="132">
        <v>1</v>
      </c>
      <c r="C843" s="16" t="s">
        <v>3416</v>
      </c>
      <c r="D843" s="16" t="s">
        <v>3825</v>
      </c>
      <c r="E843">
        <v>1969</v>
      </c>
      <c r="F843" s="61">
        <v>30</v>
      </c>
      <c r="G843"/>
      <c r="H843"/>
      <c r="I843" s="16" t="s">
        <v>3826</v>
      </c>
      <c r="J843" s="16" t="s">
        <v>2910</v>
      </c>
      <c r="K843" s="16" t="s">
        <v>3827</v>
      </c>
    </row>
    <row r="844" spans="1:16" x14ac:dyDescent="0.2">
      <c r="A844" s="1">
        <f>Kjøp!A843+1</f>
        <v>392</v>
      </c>
      <c r="B844" s="132">
        <v>2</v>
      </c>
      <c r="C844" s="16" t="s">
        <v>1463</v>
      </c>
      <c r="D844" s="16" t="s">
        <v>3828</v>
      </c>
      <c r="E844">
        <v>1978</v>
      </c>
      <c r="F844" s="61">
        <v>30</v>
      </c>
      <c r="G844"/>
      <c r="H844"/>
      <c r="I844"/>
      <c r="J844" s="16" t="s">
        <v>3829</v>
      </c>
      <c r="K844" t="s">
        <v>3830</v>
      </c>
    </row>
    <row r="845" spans="1:16" x14ac:dyDescent="0.2">
      <c r="A845" s="1">
        <f>Kjøp!A844+1</f>
        <v>393</v>
      </c>
      <c r="B845" s="132">
        <v>3</v>
      </c>
      <c r="C845" s="16" t="s">
        <v>3831</v>
      </c>
      <c r="D845" s="16" t="s">
        <v>3832</v>
      </c>
      <c r="E845">
        <v>1972</v>
      </c>
      <c r="F845" s="61">
        <v>30</v>
      </c>
      <c r="G845" s="16" t="s">
        <v>490</v>
      </c>
      <c r="H845"/>
      <c r="I845" s="16" t="s">
        <v>194</v>
      </c>
      <c r="J845" s="16" t="s">
        <v>3833</v>
      </c>
      <c r="K845" t="s">
        <v>1934</v>
      </c>
    </row>
    <row r="846" spans="1:16" ht="25.5" x14ac:dyDescent="0.2">
      <c r="A846" s="1">
        <f>Kjøp!A845+1</f>
        <v>394</v>
      </c>
      <c r="B846" s="132">
        <v>4</v>
      </c>
      <c r="C846" s="16" t="s">
        <v>3834</v>
      </c>
      <c r="D846" s="16" t="s">
        <v>3835</v>
      </c>
      <c r="E846">
        <v>1976</v>
      </c>
      <c r="F846" s="61">
        <v>30</v>
      </c>
      <c r="G846" s="16" t="s">
        <v>3836</v>
      </c>
      <c r="H846" s="16" t="s">
        <v>3837</v>
      </c>
      <c r="I846" s="16" t="s">
        <v>17</v>
      </c>
      <c r="J846" s="16" t="s">
        <v>1880</v>
      </c>
      <c r="K846" t="s">
        <v>1934</v>
      </c>
      <c r="M846" t="s">
        <v>3838</v>
      </c>
      <c r="N846" t="s">
        <v>3839</v>
      </c>
      <c r="O846" t="s">
        <v>3840</v>
      </c>
    </row>
    <row r="847" spans="1:16" x14ac:dyDescent="0.2">
      <c r="A847" s="1">
        <f>Kjøp!A846+1</f>
        <v>395</v>
      </c>
      <c r="B847" s="132">
        <v>5</v>
      </c>
      <c r="C847" s="16" t="s">
        <v>1224</v>
      </c>
      <c r="D847" s="16" t="s">
        <v>2708</v>
      </c>
      <c r="E847">
        <v>1990</v>
      </c>
      <c r="F847" s="61">
        <v>30</v>
      </c>
      <c r="G847"/>
      <c r="H847"/>
      <c r="I847"/>
      <c r="J847" s="16" t="s">
        <v>1880</v>
      </c>
      <c r="K847" t="s">
        <v>3841</v>
      </c>
    </row>
    <row r="848" spans="1:16" x14ac:dyDescent="0.2">
      <c r="A848" s="1">
        <f>Kjøp!A847+1</f>
        <v>396</v>
      </c>
      <c r="B848" s="132">
        <v>6</v>
      </c>
      <c r="C848" s="16" t="s">
        <v>2043</v>
      </c>
      <c r="D848" s="16" t="s">
        <v>2379</v>
      </c>
      <c r="E848">
        <v>1973</v>
      </c>
      <c r="F848" s="61">
        <v>30</v>
      </c>
      <c r="G848"/>
      <c r="H848"/>
      <c r="I848" s="16" t="s">
        <v>64</v>
      </c>
      <c r="J848" s="16" t="s">
        <v>3833</v>
      </c>
      <c r="K848" s="16" t="s">
        <v>3842</v>
      </c>
    </row>
    <row r="849" spans="1:15" x14ac:dyDescent="0.2">
      <c r="A849" s="1">
        <f>Kjøp!A848+1</f>
        <v>397</v>
      </c>
      <c r="B849" s="132">
        <v>7</v>
      </c>
      <c r="C849" s="16" t="s">
        <v>2043</v>
      </c>
      <c r="D849" s="16" t="s">
        <v>2717</v>
      </c>
      <c r="E849">
        <v>1977</v>
      </c>
      <c r="F849" s="61">
        <v>30</v>
      </c>
      <c r="G849"/>
      <c r="H849"/>
      <c r="I849" s="16" t="s">
        <v>64</v>
      </c>
      <c r="J849" s="16" t="s">
        <v>3568</v>
      </c>
      <c r="K849" t="s">
        <v>3843</v>
      </c>
    </row>
    <row r="850" spans="1:15" ht="25.5" x14ac:dyDescent="0.2">
      <c r="A850" s="62">
        <f>A842+1</f>
        <v>54</v>
      </c>
      <c r="B850" s="16" t="s">
        <v>3018</v>
      </c>
      <c r="C850" s="16" t="s">
        <v>3844</v>
      </c>
      <c r="D850"/>
      <c r="G850"/>
      <c r="H850"/>
      <c r="I850"/>
      <c r="J850"/>
    </row>
    <row r="851" spans="1:15" x14ac:dyDescent="0.2">
      <c r="A851" s="1">
        <f>Kjøp!A849+1</f>
        <v>398</v>
      </c>
      <c r="B851" s="132">
        <v>1</v>
      </c>
      <c r="C851" s="16" t="s">
        <v>3845</v>
      </c>
      <c r="D851" s="16" t="s">
        <v>565</v>
      </c>
      <c r="E851">
        <v>1990</v>
      </c>
      <c r="F851" s="61">
        <v>20</v>
      </c>
      <c r="G851"/>
      <c r="H851"/>
      <c r="I851"/>
      <c r="J851"/>
      <c r="K851" s="16"/>
    </row>
    <row r="852" spans="1:15" x14ac:dyDescent="0.2">
      <c r="A852" s="1">
        <f>Kjøp!A851+1</f>
        <v>399</v>
      </c>
      <c r="B852" s="140">
        <v>2</v>
      </c>
      <c r="C852" s="16" t="s">
        <v>2100</v>
      </c>
      <c r="D852" s="16" t="s">
        <v>3846</v>
      </c>
      <c r="E852">
        <v>1985</v>
      </c>
      <c r="F852" s="61">
        <v>15</v>
      </c>
      <c r="G852"/>
      <c r="H852"/>
      <c r="I852"/>
      <c r="J852" s="16" t="s">
        <v>632</v>
      </c>
    </row>
    <row r="853" spans="1:15" x14ac:dyDescent="0.2">
      <c r="A853" s="1">
        <f>Kjøp!A852+1</f>
        <v>400</v>
      </c>
      <c r="B853" s="140">
        <v>3</v>
      </c>
      <c r="C853" s="16" t="s">
        <v>2581</v>
      </c>
      <c r="D853" s="16" t="s">
        <v>3847</v>
      </c>
      <c r="E853">
        <v>1973</v>
      </c>
      <c r="F853" s="61">
        <v>20</v>
      </c>
      <c r="G853"/>
      <c r="H853"/>
      <c r="I853"/>
      <c r="J853" s="16" t="s">
        <v>632</v>
      </c>
      <c r="K853" s="16" t="s">
        <v>3848</v>
      </c>
    </row>
    <row r="854" spans="1:15" x14ac:dyDescent="0.2">
      <c r="A854" s="1">
        <f>Kjøp!A853+1</f>
        <v>401</v>
      </c>
      <c r="B854" s="140">
        <v>4</v>
      </c>
      <c r="C854" s="16" t="s">
        <v>2581</v>
      </c>
      <c r="D854" s="16" t="s">
        <v>3849</v>
      </c>
      <c r="E854">
        <v>1976</v>
      </c>
      <c r="F854" s="61">
        <v>20</v>
      </c>
      <c r="G854"/>
      <c r="H854"/>
      <c r="I854"/>
      <c r="J854" s="16" t="s">
        <v>632</v>
      </c>
      <c r="K854" s="16"/>
    </row>
    <row r="855" spans="1:15" x14ac:dyDescent="0.2">
      <c r="A855" s="1">
        <f>Kjøp!A854+1</f>
        <v>402</v>
      </c>
      <c r="B855" s="140">
        <v>5</v>
      </c>
      <c r="C855" s="16" t="s">
        <v>649</v>
      </c>
      <c r="D855" s="16" t="s">
        <v>3850</v>
      </c>
      <c r="E855">
        <v>1977</v>
      </c>
      <c r="F855" s="61">
        <v>30</v>
      </c>
      <c r="G855"/>
      <c r="H855"/>
      <c r="I855"/>
      <c r="J855" s="16" t="s">
        <v>632</v>
      </c>
      <c r="K855" s="16"/>
    </row>
    <row r="856" spans="1:15" x14ac:dyDescent="0.2">
      <c r="A856" s="1">
        <f>Kjøp!A855+1</f>
        <v>403</v>
      </c>
      <c r="B856" s="140">
        <v>6</v>
      </c>
      <c r="C856" s="16" t="s">
        <v>1947</v>
      </c>
      <c r="D856" s="16" t="s">
        <v>3851</v>
      </c>
      <c r="E856">
        <v>1973</v>
      </c>
      <c r="F856" s="61">
        <v>25</v>
      </c>
      <c r="G856"/>
      <c r="H856"/>
      <c r="I856"/>
      <c r="J856" s="16" t="s">
        <v>763</v>
      </c>
      <c r="K856" t="s">
        <v>3852</v>
      </c>
    </row>
    <row r="857" spans="1:15" x14ac:dyDescent="0.2">
      <c r="A857" s="1">
        <f>Kjøp!A856+1</f>
        <v>404</v>
      </c>
      <c r="B857" s="140">
        <v>7</v>
      </c>
      <c r="C857" s="16" t="s">
        <v>3444</v>
      </c>
      <c r="D857" s="16" t="s">
        <v>3449</v>
      </c>
      <c r="E857">
        <v>1971</v>
      </c>
      <c r="F857" s="61">
        <v>40</v>
      </c>
      <c r="G857" s="16" t="s">
        <v>3853</v>
      </c>
      <c r="H857" s="16" t="s">
        <v>3854</v>
      </c>
      <c r="I857" s="16" t="s">
        <v>194</v>
      </c>
      <c r="J857" s="16" t="s">
        <v>931</v>
      </c>
      <c r="K857" s="16"/>
    </row>
    <row r="858" spans="1:15" x14ac:dyDescent="0.2">
      <c r="A858" s="1">
        <f>Kjøp!A857+1</f>
        <v>405</v>
      </c>
      <c r="B858" s="140">
        <v>8</v>
      </c>
      <c r="C858" s="16" t="s">
        <v>3855</v>
      </c>
      <c r="D858" s="16" t="s">
        <v>3856</v>
      </c>
      <c r="E858">
        <v>1985</v>
      </c>
      <c r="F858" s="61">
        <v>25</v>
      </c>
      <c r="G858"/>
      <c r="H858"/>
      <c r="I858"/>
      <c r="J858"/>
      <c r="K858" s="16"/>
    </row>
    <row r="859" spans="1:15" x14ac:dyDescent="0.2">
      <c r="A859" s="1">
        <f>Kjøp!A858+1</f>
        <v>406</v>
      </c>
      <c r="B859" s="140">
        <v>9</v>
      </c>
      <c r="C859" s="16" t="s">
        <v>1112</v>
      </c>
      <c r="D859" s="16" t="s">
        <v>295</v>
      </c>
      <c r="E859">
        <v>1979</v>
      </c>
      <c r="F859" s="61">
        <v>20</v>
      </c>
      <c r="G859"/>
      <c r="H859"/>
      <c r="I859"/>
      <c r="J859" s="16" t="s">
        <v>632</v>
      </c>
    </row>
    <row r="860" spans="1:15" x14ac:dyDescent="0.2">
      <c r="A860" s="1">
        <f>Kjøp!A859+1</f>
        <v>407</v>
      </c>
      <c r="B860" s="140">
        <v>10</v>
      </c>
      <c r="C860" s="16" t="s">
        <v>3857</v>
      </c>
      <c r="D860" s="16" t="s">
        <v>3858</v>
      </c>
      <c r="E860">
        <v>1988</v>
      </c>
      <c r="F860" s="61">
        <v>20</v>
      </c>
      <c r="G860"/>
      <c r="H860"/>
      <c r="I860"/>
      <c r="J860"/>
      <c r="K860" s="16"/>
      <c r="M860" t="s">
        <v>3859</v>
      </c>
      <c r="N860" t="s">
        <v>3860</v>
      </c>
      <c r="O860" t="s">
        <v>3861</v>
      </c>
    </row>
    <row r="861" spans="1:15" x14ac:dyDescent="0.2">
      <c r="A861" s="1">
        <f>Kjøp!A860+1</f>
        <v>408</v>
      </c>
      <c r="B861" s="140">
        <v>11</v>
      </c>
      <c r="C861" s="16" t="s">
        <v>3862</v>
      </c>
      <c r="D861" s="16" t="s">
        <v>3863</v>
      </c>
      <c r="E861">
        <v>1990</v>
      </c>
      <c r="F861" s="61">
        <v>25</v>
      </c>
      <c r="G861"/>
      <c r="H861"/>
      <c r="I861"/>
      <c r="J861"/>
      <c r="K861" s="16"/>
    </row>
    <row r="862" spans="1:15" x14ac:dyDescent="0.2">
      <c r="A862" s="103" t="s">
        <v>1183</v>
      </c>
      <c r="B862" s="147">
        <v>12</v>
      </c>
      <c r="C862" s="110" t="s">
        <v>1121</v>
      </c>
      <c r="D862" s="110" t="s">
        <v>2483</v>
      </c>
      <c r="E862" s="111">
        <v>1973</v>
      </c>
      <c r="F862" s="112">
        <v>30</v>
      </c>
      <c r="G862" s="110" t="s">
        <v>680</v>
      </c>
      <c r="H862" s="110" t="s">
        <v>2484</v>
      </c>
      <c r="I862" s="110" t="s">
        <v>102</v>
      </c>
      <c r="J862" s="110" t="s">
        <v>632</v>
      </c>
      <c r="K862" s="110" t="s">
        <v>3864</v>
      </c>
      <c r="L862" s="111"/>
      <c r="M862" s="111" t="s">
        <v>2485</v>
      </c>
      <c r="N862" s="111" t="s">
        <v>3865</v>
      </c>
      <c r="O862" s="111" t="s">
        <v>3866</v>
      </c>
    </row>
    <row r="863" spans="1:15" x14ac:dyDescent="0.2">
      <c r="A863" s="1">
        <f>Kjøp!A861+1</f>
        <v>409</v>
      </c>
      <c r="B863" s="140">
        <v>13</v>
      </c>
      <c r="C863" s="16" t="s">
        <v>1121</v>
      </c>
      <c r="D863" s="16" t="s">
        <v>3867</v>
      </c>
      <c r="E863">
        <v>1979</v>
      </c>
      <c r="F863" s="61">
        <v>40</v>
      </c>
      <c r="G863"/>
      <c r="H863"/>
      <c r="I863"/>
      <c r="J863" s="16" t="s">
        <v>931</v>
      </c>
      <c r="K863" s="16"/>
      <c r="M863" t="s">
        <v>3868</v>
      </c>
    </row>
    <row r="864" spans="1:15" x14ac:dyDescent="0.2">
      <c r="A864" s="1">
        <f>Kjøp!A863+1</f>
        <v>410</v>
      </c>
      <c r="B864" s="140">
        <v>14</v>
      </c>
      <c r="C864" s="16" t="s">
        <v>1121</v>
      </c>
      <c r="D864" s="16" t="s">
        <v>2587</v>
      </c>
      <c r="E864">
        <v>1984</v>
      </c>
      <c r="F864" s="61">
        <v>20</v>
      </c>
      <c r="G864"/>
      <c r="H864"/>
      <c r="I864"/>
      <c r="J864" s="16" t="s">
        <v>931</v>
      </c>
      <c r="K864" s="16"/>
      <c r="M864" t="s">
        <v>3869</v>
      </c>
    </row>
    <row r="865" spans="1:15" x14ac:dyDescent="0.2">
      <c r="A865" s="1">
        <f>Kjøp!A864+1</f>
        <v>411</v>
      </c>
      <c r="B865" s="140">
        <v>15</v>
      </c>
      <c r="C865" s="16" t="s">
        <v>1121</v>
      </c>
      <c r="D865" s="16" t="s">
        <v>3870</v>
      </c>
      <c r="E865">
        <v>1990</v>
      </c>
      <c r="F865" s="61">
        <v>30</v>
      </c>
      <c r="G865"/>
      <c r="H865"/>
      <c r="I865"/>
      <c r="J865" s="16" t="s">
        <v>632</v>
      </c>
      <c r="K865" s="16"/>
      <c r="M865" t="s">
        <v>3871</v>
      </c>
    </row>
    <row r="866" spans="1:15" x14ac:dyDescent="0.2">
      <c r="A866" s="1">
        <f>Kjøp!A865+1</f>
        <v>412</v>
      </c>
      <c r="B866" s="140">
        <v>16</v>
      </c>
      <c r="C866" s="16" t="s">
        <v>1230</v>
      </c>
      <c r="D866" s="16" t="s">
        <v>3872</v>
      </c>
      <c r="E866">
        <v>1984</v>
      </c>
      <c r="F866" s="61">
        <v>30</v>
      </c>
      <c r="G866"/>
      <c r="H866" s="16"/>
      <c r="I866"/>
      <c r="J866" s="16" t="s">
        <v>632</v>
      </c>
      <c r="K866" s="16"/>
    </row>
    <row r="867" spans="1:15" ht="25.5" x14ac:dyDescent="0.2">
      <c r="A867" s="1">
        <f>Kjøp!A866+1</f>
        <v>413</v>
      </c>
      <c r="B867" s="140">
        <v>17</v>
      </c>
      <c r="C867" s="16" t="s">
        <v>2406</v>
      </c>
      <c r="D867" s="16" t="s">
        <v>3873</v>
      </c>
      <c r="E867">
        <v>1975</v>
      </c>
      <c r="F867" s="61">
        <v>20</v>
      </c>
      <c r="G867"/>
      <c r="H867"/>
      <c r="I867"/>
      <c r="J867" s="16" t="s">
        <v>931</v>
      </c>
      <c r="M867" t="s">
        <v>3874</v>
      </c>
    </row>
    <row r="868" spans="1:15" x14ac:dyDescent="0.2">
      <c r="A868" s="1">
        <f>Kjøp!A867+1</f>
        <v>414</v>
      </c>
      <c r="B868" s="140">
        <v>18</v>
      </c>
      <c r="C868" s="16" t="s">
        <v>3875</v>
      </c>
      <c r="D868" s="16" t="s">
        <v>3876</v>
      </c>
      <c r="E868">
        <v>1981</v>
      </c>
      <c r="F868" s="61">
        <v>25</v>
      </c>
      <c r="G868"/>
      <c r="H868"/>
      <c r="I868"/>
      <c r="J868"/>
      <c r="K868" s="16"/>
      <c r="M868" t="s">
        <v>3877</v>
      </c>
    </row>
    <row r="869" spans="1:15" x14ac:dyDescent="0.2">
      <c r="A869" s="1">
        <f>Kjøp!A868+1</f>
        <v>415</v>
      </c>
      <c r="B869" s="140">
        <v>19</v>
      </c>
      <c r="C869" s="16" t="s">
        <v>1890</v>
      </c>
      <c r="D869" s="16" t="s">
        <v>3878</v>
      </c>
      <c r="E869">
        <v>1973</v>
      </c>
      <c r="F869" s="61">
        <v>30</v>
      </c>
      <c r="G869"/>
      <c r="H869"/>
      <c r="I869"/>
      <c r="J869" s="16" t="s">
        <v>931</v>
      </c>
      <c r="K869" s="16"/>
    </row>
    <row r="870" spans="1:15" x14ac:dyDescent="0.2">
      <c r="A870" s="1">
        <f>Kjøp!A869+1</f>
        <v>416</v>
      </c>
      <c r="B870" s="140">
        <v>20</v>
      </c>
      <c r="C870" s="16" t="s">
        <v>1890</v>
      </c>
      <c r="D870" s="16" t="s">
        <v>3879</v>
      </c>
      <c r="E870">
        <v>1974</v>
      </c>
      <c r="F870" s="61">
        <v>30</v>
      </c>
      <c r="G870"/>
      <c r="H870"/>
      <c r="I870"/>
      <c r="J870" s="16" t="s">
        <v>931</v>
      </c>
      <c r="K870" s="16"/>
    </row>
    <row r="871" spans="1:15" x14ac:dyDescent="0.2">
      <c r="A871" s="1">
        <f>Kjøp!A870+1</f>
        <v>417</v>
      </c>
      <c r="B871" s="140">
        <v>21</v>
      </c>
      <c r="C871" s="16" t="s">
        <v>760</v>
      </c>
      <c r="D871" s="16" t="s">
        <v>3880</v>
      </c>
      <c r="E871">
        <v>1976</v>
      </c>
      <c r="F871" s="61">
        <v>15</v>
      </c>
      <c r="G871"/>
      <c r="H871"/>
      <c r="I871"/>
      <c r="J871" s="16" t="s">
        <v>632</v>
      </c>
    </row>
    <row r="872" spans="1:15" x14ac:dyDescent="0.2">
      <c r="A872" s="1">
        <f>Kjøp!A871+1</f>
        <v>418</v>
      </c>
      <c r="B872" s="140">
        <v>22</v>
      </c>
      <c r="C872" s="16" t="s">
        <v>1340</v>
      </c>
      <c r="D872" s="16" t="s">
        <v>3881</v>
      </c>
      <c r="E872">
        <v>1970</v>
      </c>
      <c r="F872" s="61">
        <v>35</v>
      </c>
      <c r="G872"/>
      <c r="H872"/>
      <c r="I872"/>
      <c r="J872"/>
      <c r="K872" s="16"/>
    </row>
    <row r="873" spans="1:15" x14ac:dyDescent="0.2">
      <c r="A873" s="1">
        <f>Kjøp!A872+1</f>
        <v>419</v>
      </c>
      <c r="B873" s="140">
        <v>23</v>
      </c>
      <c r="C873" s="16" t="s">
        <v>3473</v>
      </c>
      <c r="D873" s="16" t="s">
        <v>3882</v>
      </c>
      <c r="E873">
        <v>1978</v>
      </c>
      <c r="F873" s="61">
        <v>25</v>
      </c>
      <c r="G873"/>
      <c r="H873"/>
      <c r="I873"/>
      <c r="J873" s="16" t="s">
        <v>632</v>
      </c>
    </row>
    <row r="874" spans="1:15" x14ac:dyDescent="0.2">
      <c r="A874" s="1">
        <f>Kjøp!A873+1</f>
        <v>420</v>
      </c>
      <c r="B874" s="140">
        <v>24</v>
      </c>
      <c r="C874" s="16" t="s">
        <v>1674</v>
      </c>
      <c r="D874" s="16" t="s">
        <v>229</v>
      </c>
      <c r="E874">
        <v>1980</v>
      </c>
      <c r="F874" s="61">
        <v>30</v>
      </c>
      <c r="G874"/>
      <c r="H874"/>
      <c r="I874"/>
      <c r="J874"/>
      <c r="K874" s="16"/>
    </row>
    <row r="875" spans="1:15" x14ac:dyDescent="0.2">
      <c r="A875" s="1">
        <f>Kjøp!A874+1</f>
        <v>421</v>
      </c>
      <c r="B875" s="140">
        <v>25</v>
      </c>
      <c r="C875" s="16" t="s">
        <v>1236</v>
      </c>
      <c r="D875" s="16" t="s">
        <v>3883</v>
      </c>
      <c r="E875">
        <v>1975</v>
      </c>
      <c r="F875" s="61">
        <v>35</v>
      </c>
      <c r="G875"/>
      <c r="H875"/>
      <c r="I875"/>
      <c r="J875"/>
      <c r="K875" s="16"/>
    </row>
    <row r="876" spans="1:15" x14ac:dyDescent="0.2">
      <c r="A876" s="1">
        <f>Kjøp!A875+1</f>
        <v>422</v>
      </c>
      <c r="B876" s="140">
        <v>26</v>
      </c>
      <c r="C876" s="16" t="s">
        <v>1050</v>
      </c>
      <c r="D876" s="16" t="s">
        <v>3884</v>
      </c>
      <c r="E876">
        <v>1970</v>
      </c>
      <c r="F876" s="61">
        <v>20</v>
      </c>
      <c r="G876" s="16" t="s">
        <v>30</v>
      </c>
      <c r="H876" s="16" t="s">
        <v>3885</v>
      </c>
      <c r="I876" s="16" t="s">
        <v>32</v>
      </c>
      <c r="J876" s="16" t="s">
        <v>3886</v>
      </c>
      <c r="K876" s="16" t="s">
        <v>3887</v>
      </c>
      <c r="M876" t="s">
        <v>3888</v>
      </c>
      <c r="N876" t="s">
        <v>3889</v>
      </c>
      <c r="O876" t="s">
        <v>3890</v>
      </c>
    </row>
    <row r="877" spans="1:15" x14ac:dyDescent="0.2">
      <c r="A877" s="1">
        <f>Kjøp!A876+1</f>
        <v>423</v>
      </c>
      <c r="B877" s="140">
        <v>27</v>
      </c>
      <c r="C877" s="16" t="s">
        <v>542</v>
      </c>
      <c r="D877" s="16" t="s">
        <v>3891</v>
      </c>
      <c r="E877">
        <v>1985</v>
      </c>
      <c r="F877" s="61">
        <v>20</v>
      </c>
      <c r="G877"/>
      <c r="H877"/>
      <c r="I877"/>
      <c r="J877" s="16" t="s">
        <v>632</v>
      </c>
      <c r="K877" s="16" t="s">
        <v>3892</v>
      </c>
    </row>
    <row r="878" spans="1:15" x14ac:dyDescent="0.2">
      <c r="A878" s="1">
        <f>Kjøp!A877+1</f>
        <v>424</v>
      </c>
      <c r="B878" s="140">
        <v>28</v>
      </c>
      <c r="C878" s="16" t="s">
        <v>800</v>
      </c>
      <c r="D878" s="16" t="s">
        <v>229</v>
      </c>
      <c r="E878">
        <v>1977</v>
      </c>
      <c r="F878" s="61">
        <v>40</v>
      </c>
      <c r="G878"/>
      <c r="H878"/>
      <c r="I878"/>
      <c r="J878"/>
      <c r="K878" s="16"/>
      <c r="N878" t="s">
        <v>3893</v>
      </c>
      <c r="O878" t="s">
        <v>3894</v>
      </c>
    </row>
    <row r="879" spans="1:15" x14ac:dyDescent="0.2">
      <c r="A879"/>
      <c r="B879"/>
      <c r="C879"/>
      <c r="D879" s="16" t="s">
        <v>3895</v>
      </c>
      <c r="F879" s="61">
        <f>SUM(Kjøp!F851:F878)</f>
        <v>735</v>
      </c>
      <c r="G879"/>
      <c r="H879"/>
      <c r="I879"/>
      <c r="J879"/>
    </row>
    <row r="880" spans="1:15" x14ac:dyDescent="0.2">
      <c r="A880"/>
      <c r="B880"/>
      <c r="C880"/>
      <c r="D880" s="16" t="s">
        <v>3594</v>
      </c>
      <c r="F880" s="61">
        <v>150</v>
      </c>
      <c r="G880"/>
      <c r="H880"/>
      <c r="I880"/>
      <c r="J880"/>
    </row>
    <row r="881" spans="1:16" x14ac:dyDescent="0.2">
      <c r="A881"/>
      <c r="B881"/>
      <c r="C881"/>
      <c r="D881" s="16" t="s">
        <v>3896</v>
      </c>
      <c r="F881" s="61">
        <f>Kjøp!F880+Kjøp!F879</f>
        <v>885</v>
      </c>
      <c r="G881"/>
      <c r="H881"/>
      <c r="I881"/>
      <c r="J881"/>
    </row>
    <row r="882" spans="1:16" x14ac:dyDescent="0.2">
      <c r="A882"/>
      <c r="B882" s="16" t="s">
        <v>3897</v>
      </c>
      <c r="C882" s="16" t="s">
        <v>3898</v>
      </c>
      <c r="D882"/>
      <c r="G882"/>
      <c r="H882"/>
      <c r="I882"/>
      <c r="J882"/>
    </row>
    <row r="883" spans="1:16" x14ac:dyDescent="0.2">
      <c r="A883" s="103">
        <f>Kjøp!A878+1</f>
        <v>425</v>
      </c>
      <c r="B883" s="16">
        <v>1</v>
      </c>
      <c r="C883" s="130" t="s">
        <v>1177</v>
      </c>
      <c r="D883" s="16" t="s">
        <v>1178</v>
      </c>
      <c r="E883">
        <v>1973</v>
      </c>
      <c r="F883" s="61">
        <v>55</v>
      </c>
      <c r="G883" s="16" t="s">
        <v>357</v>
      </c>
      <c r="H883" s="16" t="s">
        <v>3899</v>
      </c>
      <c r="I883" s="16" t="s">
        <v>17</v>
      </c>
      <c r="J883" s="16" t="s">
        <v>1029</v>
      </c>
      <c r="M883" t="s">
        <v>3900</v>
      </c>
      <c r="N883" t="s">
        <v>3901</v>
      </c>
      <c r="O883" t="s">
        <v>3902</v>
      </c>
    </row>
    <row r="884" spans="1:16" x14ac:dyDescent="0.2">
      <c r="A884"/>
      <c r="B884"/>
      <c r="C884"/>
      <c r="D884"/>
      <c r="G884"/>
      <c r="H884"/>
      <c r="I884"/>
      <c r="J884"/>
    </row>
    <row r="885" spans="1:16" x14ac:dyDescent="0.2">
      <c r="A885"/>
      <c r="B885"/>
      <c r="C885"/>
      <c r="D885"/>
      <c r="G885"/>
      <c r="H885"/>
      <c r="I885"/>
      <c r="J885"/>
    </row>
    <row r="886" spans="1:16" x14ac:dyDescent="0.2">
      <c r="A886"/>
      <c r="B886"/>
      <c r="C886"/>
      <c r="D886"/>
      <c r="G886"/>
      <c r="H886"/>
      <c r="I886"/>
      <c r="J886"/>
    </row>
    <row r="887" spans="1:16" x14ac:dyDescent="0.2">
      <c r="A887" s="62">
        <f>A850+1</f>
        <v>55</v>
      </c>
      <c r="B887" s="16" t="s">
        <v>3367</v>
      </c>
      <c r="C887" t="s">
        <v>3903</v>
      </c>
      <c r="D887"/>
      <c r="G887"/>
      <c r="H887"/>
      <c r="I887"/>
      <c r="J887"/>
    </row>
    <row r="888" spans="1:16" x14ac:dyDescent="0.2">
      <c r="A888" s="1">
        <f>Kjøp!A883+1</f>
        <v>426</v>
      </c>
      <c r="B888" s="132">
        <v>1</v>
      </c>
      <c r="C888" s="16" t="s">
        <v>1245</v>
      </c>
      <c r="D888" s="16" t="s">
        <v>2518</v>
      </c>
      <c r="E888">
        <v>1975</v>
      </c>
      <c r="F888" s="61">
        <v>30</v>
      </c>
      <c r="G888" s="16" t="s">
        <v>133</v>
      </c>
      <c r="H888" s="68" t="s">
        <v>2519</v>
      </c>
      <c r="I888" s="16" t="s">
        <v>64</v>
      </c>
      <c r="J888" s="16" t="s">
        <v>3579</v>
      </c>
      <c r="K888" t="s">
        <v>3580</v>
      </c>
      <c r="M888" t="s">
        <v>3904</v>
      </c>
      <c r="N888" t="s">
        <v>3905</v>
      </c>
      <c r="O888" t="s">
        <v>3905</v>
      </c>
      <c r="P888" t="s">
        <v>3906</v>
      </c>
    </row>
    <row r="889" spans="1:16" x14ac:dyDescent="0.2">
      <c r="A889" s="1">
        <f>Kjøp!A888+1</f>
        <v>427</v>
      </c>
      <c r="B889" s="132">
        <v>2</v>
      </c>
      <c r="C889" s="16" t="s">
        <v>1717</v>
      </c>
      <c r="D889" s="16" t="s">
        <v>3907</v>
      </c>
      <c r="E889">
        <v>1970</v>
      </c>
      <c r="F889" s="61">
        <v>30</v>
      </c>
      <c r="G889" s="16" t="s">
        <v>1718</v>
      </c>
      <c r="H889" s="68" t="s">
        <v>3908</v>
      </c>
      <c r="I889" s="16" t="s">
        <v>899</v>
      </c>
      <c r="J889" s="16" t="s">
        <v>958</v>
      </c>
      <c r="K889" t="s">
        <v>3909</v>
      </c>
      <c r="M889" t="s">
        <v>3910</v>
      </c>
      <c r="N889" t="s">
        <v>3911</v>
      </c>
      <c r="O889" t="s">
        <v>3912</v>
      </c>
    </row>
    <row r="890" spans="1:16" x14ac:dyDescent="0.2">
      <c r="A890" s="1">
        <f>Kjøp!A889+1</f>
        <v>428</v>
      </c>
      <c r="B890" s="132">
        <v>3</v>
      </c>
      <c r="C890" s="16" t="s">
        <v>1150</v>
      </c>
      <c r="D890" s="16" t="s">
        <v>3913</v>
      </c>
      <c r="E890">
        <v>1979</v>
      </c>
      <c r="F890" s="61">
        <v>30</v>
      </c>
      <c r="G890" s="16" t="s">
        <v>2014</v>
      </c>
      <c r="H890" s="16" t="s">
        <v>3914</v>
      </c>
      <c r="I890" s="16" t="s">
        <v>194</v>
      </c>
      <c r="J890" s="16" t="s">
        <v>2153</v>
      </c>
      <c r="K890" s="16" t="s">
        <v>3915</v>
      </c>
      <c r="M890" t="s">
        <v>3916</v>
      </c>
      <c r="N890" t="s">
        <v>3917</v>
      </c>
      <c r="O890" t="s">
        <v>3918</v>
      </c>
    </row>
    <row r="891" spans="1:16" x14ac:dyDescent="0.2">
      <c r="A891" s="1">
        <f>Kjøp!A890+1</f>
        <v>429</v>
      </c>
      <c r="B891" s="132">
        <v>4</v>
      </c>
      <c r="C891" s="16" t="s">
        <v>3452</v>
      </c>
      <c r="D891" s="16" t="s">
        <v>3455</v>
      </c>
      <c r="E891">
        <v>1987</v>
      </c>
      <c r="F891" s="61">
        <v>25</v>
      </c>
      <c r="G891" s="16" t="s">
        <v>15</v>
      </c>
      <c r="H891" s="16" t="s">
        <v>3919</v>
      </c>
      <c r="I891" s="16" t="s">
        <v>202</v>
      </c>
      <c r="J891" s="16" t="s">
        <v>921</v>
      </c>
      <c r="K891" t="s">
        <v>3920</v>
      </c>
      <c r="M891" t="s">
        <v>3921</v>
      </c>
      <c r="N891" t="s">
        <v>3922</v>
      </c>
      <c r="O891" t="s">
        <v>3923</v>
      </c>
    </row>
    <row r="892" spans="1:16" x14ac:dyDescent="0.2">
      <c r="A892" s="1">
        <f>Kjøp!A891+1</f>
        <v>430</v>
      </c>
      <c r="B892" s="132">
        <v>5</v>
      </c>
      <c r="C892" s="16" t="s">
        <v>1331</v>
      </c>
      <c r="D892" s="16" t="s">
        <v>2496</v>
      </c>
      <c r="E892">
        <v>1981</v>
      </c>
      <c r="F892" s="61">
        <v>30</v>
      </c>
      <c r="G892" s="16" t="s">
        <v>41</v>
      </c>
      <c r="H892" s="68" t="s">
        <v>3924</v>
      </c>
      <c r="I892" s="16" t="s">
        <v>899</v>
      </c>
      <c r="J892" s="16" t="s">
        <v>955</v>
      </c>
      <c r="K892" t="s">
        <v>3925</v>
      </c>
      <c r="M892" t="s">
        <v>2497</v>
      </c>
      <c r="N892" t="s">
        <v>3926</v>
      </c>
      <c r="O892" t="s">
        <v>3927</v>
      </c>
    </row>
    <row r="893" spans="1:16" x14ac:dyDescent="0.2">
      <c r="A893" s="1">
        <f>Kjøp!A892+1</f>
        <v>431</v>
      </c>
      <c r="B893" s="132">
        <v>6</v>
      </c>
      <c r="C893" s="16" t="s">
        <v>409</v>
      </c>
      <c r="D893" s="16" t="s">
        <v>2427</v>
      </c>
      <c r="E893" t="s">
        <v>2529</v>
      </c>
      <c r="F893" s="61">
        <v>30</v>
      </c>
      <c r="G893" s="16" t="s">
        <v>411</v>
      </c>
      <c r="H893" s="16" t="s">
        <v>3928</v>
      </c>
      <c r="I893" s="16" t="s">
        <v>17</v>
      </c>
      <c r="J893" s="16" t="s">
        <v>632</v>
      </c>
      <c r="K893" t="s">
        <v>3929</v>
      </c>
      <c r="M893" t="s">
        <v>3930</v>
      </c>
      <c r="N893" t="s">
        <v>3931</v>
      </c>
      <c r="O893" t="s">
        <v>3932</v>
      </c>
    </row>
    <row r="894" spans="1:16" x14ac:dyDescent="0.2">
      <c r="A894"/>
      <c r="B894"/>
      <c r="C894"/>
      <c r="D894"/>
      <c r="F894" s="61">
        <f>SUM(Kjøp!F888:F893)</f>
        <v>175</v>
      </c>
      <c r="G894"/>
      <c r="H894"/>
      <c r="I894"/>
      <c r="J894"/>
    </row>
    <row r="895" spans="1:16" x14ac:dyDescent="0.2">
      <c r="A895" s="62">
        <f>A887+1</f>
        <v>56</v>
      </c>
      <c r="B895" s="16" t="s">
        <v>3933</v>
      </c>
      <c r="C895" t="s">
        <v>3934</v>
      </c>
      <c r="D895"/>
      <c r="G895"/>
      <c r="H895"/>
      <c r="I895"/>
      <c r="J895"/>
    </row>
    <row r="896" spans="1:16" x14ac:dyDescent="0.2">
      <c r="A896" s="1">
        <f>Kjøp!A893+1</f>
        <v>432</v>
      </c>
      <c r="B896" s="16">
        <v>1</v>
      </c>
      <c r="C896" s="16" t="s">
        <v>1835</v>
      </c>
      <c r="D896" s="16" t="s">
        <v>3935</v>
      </c>
      <c r="E896">
        <v>1978</v>
      </c>
      <c r="F896" s="61">
        <v>30</v>
      </c>
      <c r="G896" s="16" t="s">
        <v>75</v>
      </c>
      <c r="H896" s="68" t="s">
        <v>3936</v>
      </c>
      <c r="I896" s="16" t="s">
        <v>3937</v>
      </c>
      <c r="J896" s="16" t="s">
        <v>18</v>
      </c>
      <c r="K896" t="s">
        <v>3938</v>
      </c>
    </row>
    <row r="897" spans="1:16" x14ac:dyDescent="0.2">
      <c r="A897" s="1">
        <f>Kjøp!A896+1</f>
        <v>433</v>
      </c>
      <c r="B897" s="16">
        <v>2</v>
      </c>
      <c r="C897" s="16" t="s">
        <v>1352</v>
      </c>
      <c r="D897" s="16" t="s">
        <v>1353</v>
      </c>
      <c r="E897">
        <v>1980</v>
      </c>
      <c r="F897" s="61">
        <v>40</v>
      </c>
      <c r="G897" s="16" t="s">
        <v>30</v>
      </c>
      <c r="H897" s="16" t="s">
        <v>1354</v>
      </c>
      <c r="I897" s="16" t="s">
        <v>32</v>
      </c>
      <c r="J897" s="16" t="s">
        <v>632</v>
      </c>
      <c r="K897" t="s">
        <v>913</v>
      </c>
    </row>
    <row r="898" spans="1:16" ht="25.5" x14ac:dyDescent="0.2">
      <c r="A898" s="1">
        <f>Kjøp!A897+1</f>
        <v>434</v>
      </c>
      <c r="B898" s="16">
        <v>3</v>
      </c>
      <c r="C898" s="16" t="s">
        <v>3834</v>
      </c>
      <c r="D898" s="16" t="s">
        <v>240</v>
      </c>
      <c r="E898">
        <v>1976</v>
      </c>
      <c r="F898" s="61">
        <v>30</v>
      </c>
      <c r="G898" s="16" t="s">
        <v>3836</v>
      </c>
      <c r="H898" s="16" t="s">
        <v>3837</v>
      </c>
      <c r="I898" s="16" t="s">
        <v>17</v>
      </c>
      <c r="J898" s="16" t="s">
        <v>632</v>
      </c>
    </row>
    <row r="899" spans="1:16" x14ac:dyDescent="0.2">
      <c r="A899" s="1">
        <f>Kjøp!A898+1</f>
        <v>435</v>
      </c>
      <c r="B899" s="16">
        <v>4</v>
      </c>
      <c r="C899" s="16" t="s">
        <v>3939</v>
      </c>
      <c r="D899" s="16" t="s">
        <v>3940</v>
      </c>
      <c r="E899">
        <v>1988</v>
      </c>
      <c r="F899" s="61">
        <v>40</v>
      </c>
      <c r="G899" s="16" t="s">
        <v>80</v>
      </c>
      <c r="H899" s="16" t="s">
        <v>3941</v>
      </c>
      <c r="I899" s="16" t="s">
        <v>64</v>
      </c>
      <c r="J899" s="16" t="s">
        <v>18</v>
      </c>
      <c r="K899" t="s">
        <v>3942</v>
      </c>
      <c r="M899" t="s">
        <v>3943</v>
      </c>
      <c r="N899" t="s">
        <v>3944</v>
      </c>
      <c r="O899" t="s">
        <v>3945</v>
      </c>
    </row>
    <row r="900" spans="1:16" x14ac:dyDescent="0.2">
      <c r="A900" s="1">
        <f>Kjøp!A899+1</f>
        <v>436</v>
      </c>
      <c r="B900" s="16">
        <v>5</v>
      </c>
      <c r="C900" s="16" t="s">
        <v>3729</v>
      </c>
      <c r="D900" s="16" t="s">
        <v>3730</v>
      </c>
      <c r="E900">
        <v>1973</v>
      </c>
      <c r="F900" s="61">
        <v>40</v>
      </c>
      <c r="G900" s="16" t="s">
        <v>3094</v>
      </c>
      <c r="H900" s="16" t="s">
        <v>3946</v>
      </c>
      <c r="I900" s="16" t="s">
        <v>17</v>
      </c>
      <c r="J900" s="16" t="s">
        <v>632</v>
      </c>
      <c r="K900" t="s">
        <v>913</v>
      </c>
      <c r="M900" t="s">
        <v>3733</v>
      </c>
      <c r="N900" t="s">
        <v>3734</v>
      </c>
      <c r="O900" t="s">
        <v>3947</v>
      </c>
    </row>
    <row r="901" spans="1:16" x14ac:dyDescent="0.2">
      <c r="A901" s="1">
        <f>Kjøp!A900+1</f>
        <v>437</v>
      </c>
      <c r="B901" s="16">
        <v>6</v>
      </c>
      <c r="C901" s="16" t="s">
        <v>1591</v>
      </c>
      <c r="D901" s="16" t="s">
        <v>3948</v>
      </c>
      <c r="E901">
        <v>1980</v>
      </c>
      <c r="F901" s="61">
        <v>40</v>
      </c>
      <c r="G901" s="16" t="s">
        <v>1718</v>
      </c>
      <c r="H901" s="16" t="s">
        <v>3949</v>
      </c>
      <c r="I901" s="16" t="s">
        <v>202</v>
      </c>
      <c r="J901" s="16" t="s">
        <v>439</v>
      </c>
      <c r="K901" t="s">
        <v>913</v>
      </c>
    </row>
    <row r="902" spans="1:16" x14ac:dyDescent="0.2">
      <c r="A902" s="62">
        <f>A895+1</f>
        <v>57</v>
      </c>
      <c r="B902" s="16" t="s">
        <v>3950</v>
      </c>
      <c r="C902" t="s">
        <v>3951</v>
      </c>
      <c r="D902"/>
      <c r="G902"/>
      <c r="H902"/>
      <c r="I902"/>
      <c r="J902"/>
    </row>
    <row r="903" spans="1:16" x14ac:dyDescent="0.2">
      <c r="A903" s="1">
        <f>Kjøp!A901+1</f>
        <v>438</v>
      </c>
      <c r="B903" s="132">
        <v>1</v>
      </c>
      <c r="C903" s="16" t="s">
        <v>1463</v>
      </c>
      <c r="D903" s="16" t="s">
        <v>1733</v>
      </c>
      <c r="E903">
        <v>1980</v>
      </c>
      <c r="G903" s="16" t="s">
        <v>30</v>
      </c>
      <c r="H903" s="16" t="s">
        <v>1734</v>
      </c>
      <c r="I903" s="16" t="s">
        <v>32</v>
      </c>
      <c r="J903" s="16" t="s">
        <v>921</v>
      </c>
      <c r="K903" t="s">
        <v>3952</v>
      </c>
      <c r="M903" t="s">
        <v>3953</v>
      </c>
      <c r="N903" t="s">
        <v>3954</v>
      </c>
      <c r="O903" t="s">
        <v>3955</v>
      </c>
    </row>
    <row r="904" spans="1:16" x14ac:dyDescent="0.2">
      <c r="A904" s="1">
        <f>Kjøp!A903+1</f>
        <v>439</v>
      </c>
      <c r="B904" s="132">
        <v>2</v>
      </c>
      <c r="C904" s="16" t="s">
        <v>1463</v>
      </c>
      <c r="D904" s="16" t="s">
        <v>3956</v>
      </c>
      <c r="E904">
        <v>1981</v>
      </c>
      <c r="G904" s="16" t="s">
        <v>30</v>
      </c>
      <c r="H904" s="16" t="s">
        <v>3957</v>
      </c>
      <c r="I904" s="16" t="s">
        <v>32</v>
      </c>
      <c r="J904" s="16" t="s">
        <v>921</v>
      </c>
      <c r="K904" t="s">
        <v>3958</v>
      </c>
      <c r="M904" t="s">
        <v>3959</v>
      </c>
      <c r="N904" t="s">
        <v>3960</v>
      </c>
    </row>
    <row r="905" spans="1:16" ht="15" x14ac:dyDescent="0.2">
      <c r="A905" s="1">
        <f>Kjøp!A904+1</f>
        <v>440</v>
      </c>
      <c r="B905" s="132">
        <v>3</v>
      </c>
      <c r="C905" s="16" t="s">
        <v>139</v>
      </c>
      <c r="D905" s="16" t="s">
        <v>3961</v>
      </c>
      <c r="E905">
        <v>1982</v>
      </c>
      <c r="G905" s="16" t="s">
        <v>145</v>
      </c>
      <c r="H905" s="16" t="s">
        <v>3962</v>
      </c>
      <c r="I905" s="126" t="s">
        <v>32</v>
      </c>
      <c r="J905" s="16" t="s">
        <v>921</v>
      </c>
      <c r="K905" t="s">
        <v>3925</v>
      </c>
      <c r="M905" t="s">
        <v>3963</v>
      </c>
      <c r="N905" t="s">
        <v>3964</v>
      </c>
      <c r="O905" t="s">
        <v>3965</v>
      </c>
    </row>
    <row r="906" spans="1:16" ht="25.5" x14ac:dyDescent="0.2">
      <c r="A906" s="1">
        <f>Kjøp!A905+1</f>
        <v>441</v>
      </c>
      <c r="B906" s="132">
        <v>4</v>
      </c>
      <c r="C906" s="16" t="s">
        <v>166</v>
      </c>
      <c r="D906" s="16" t="s">
        <v>3966</v>
      </c>
      <c r="E906">
        <v>1990</v>
      </c>
      <c r="G906" s="16" t="s">
        <v>3967</v>
      </c>
      <c r="H906" s="16" t="s">
        <v>3968</v>
      </c>
      <c r="I906"/>
      <c r="J906" s="16" t="s">
        <v>921</v>
      </c>
      <c r="K906" t="s">
        <v>3969</v>
      </c>
      <c r="M906" t="s">
        <v>3970</v>
      </c>
    </row>
    <row r="907" spans="1:16" x14ac:dyDescent="0.2">
      <c r="A907" s="1">
        <f>Kjøp!A906+1</f>
        <v>442</v>
      </c>
      <c r="B907" s="132">
        <v>5</v>
      </c>
      <c r="C907" s="16" t="s">
        <v>196</v>
      </c>
      <c r="D907" s="16" t="s">
        <v>229</v>
      </c>
      <c r="E907">
        <v>1979</v>
      </c>
      <c r="G907" s="16" t="s">
        <v>75</v>
      </c>
      <c r="H907" s="68" t="s">
        <v>3971</v>
      </c>
      <c r="I907" s="16" t="s">
        <v>123</v>
      </c>
      <c r="J907" s="16" t="s">
        <v>18</v>
      </c>
      <c r="M907" t="s">
        <v>3972</v>
      </c>
      <c r="N907" t="s">
        <v>3973</v>
      </c>
      <c r="O907" t="s">
        <v>3974</v>
      </c>
    </row>
    <row r="908" spans="1:16" x14ac:dyDescent="0.2">
      <c r="A908" s="1">
        <f>Kjøp!A907+1</f>
        <v>443</v>
      </c>
      <c r="B908" s="132">
        <v>6</v>
      </c>
      <c r="C908" s="16" t="s">
        <v>196</v>
      </c>
      <c r="D908" s="16" t="s">
        <v>3975</v>
      </c>
      <c r="E908">
        <v>1980</v>
      </c>
      <c r="G908" s="16" t="s">
        <v>75</v>
      </c>
      <c r="H908" s="68" t="s">
        <v>3976</v>
      </c>
      <c r="I908" s="16" t="s">
        <v>899</v>
      </c>
      <c r="J908" s="16" t="s">
        <v>439</v>
      </c>
      <c r="M908" t="s">
        <v>3977</v>
      </c>
      <c r="N908" t="s">
        <v>3978</v>
      </c>
      <c r="O908" t="s">
        <v>3978</v>
      </c>
      <c r="P908" t="s">
        <v>3979</v>
      </c>
    </row>
    <row r="909" spans="1:16" x14ac:dyDescent="0.2">
      <c r="A909" s="1">
        <f>Kjøp!A908+1</f>
        <v>444</v>
      </c>
      <c r="B909" s="132">
        <v>7</v>
      </c>
      <c r="C909" s="16" t="s">
        <v>211</v>
      </c>
      <c r="D909" s="16" t="s">
        <v>3980</v>
      </c>
      <c r="E909">
        <v>1983</v>
      </c>
      <c r="G909" s="16" t="s">
        <v>3981</v>
      </c>
      <c r="H909" s="68" t="s">
        <v>3982</v>
      </c>
      <c r="I909" s="16" t="s">
        <v>64</v>
      </c>
      <c r="J909" s="16" t="s">
        <v>632</v>
      </c>
      <c r="K909" t="s">
        <v>3925</v>
      </c>
      <c r="M909" t="s">
        <v>3983</v>
      </c>
      <c r="N909" t="s">
        <v>3984</v>
      </c>
      <c r="O909" t="s">
        <v>3985</v>
      </c>
    </row>
    <row r="910" spans="1:16" x14ac:dyDescent="0.2">
      <c r="A910" s="1">
        <f>Kjøp!A909+1</f>
        <v>445</v>
      </c>
      <c r="B910" s="132">
        <v>8</v>
      </c>
      <c r="C910" s="16" t="s">
        <v>211</v>
      </c>
      <c r="D910" s="16" t="s">
        <v>3986</v>
      </c>
      <c r="E910">
        <v>1985</v>
      </c>
      <c r="G910" s="16" t="s">
        <v>3438</v>
      </c>
      <c r="H910" s="68" t="s">
        <v>3987</v>
      </c>
      <c r="I910"/>
      <c r="J910" s="16" t="s">
        <v>632</v>
      </c>
      <c r="K910" t="s">
        <v>3925</v>
      </c>
      <c r="M910" t="s">
        <v>3988</v>
      </c>
      <c r="N910" t="s">
        <v>3989</v>
      </c>
      <c r="O910" t="s">
        <v>3990</v>
      </c>
    </row>
    <row r="911" spans="1:16" x14ac:dyDescent="0.2">
      <c r="A911" s="1">
        <f>Kjøp!A910+1</f>
        <v>446</v>
      </c>
      <c r="B911" s="132">
        <v>9</v>
      </c>
      <c r="C911" s="16" t="s">
        <v>3991</v>
      </c>
      <c r="D911" s="16" t="s">
        <v>3992</v>
      </c>
      <c r="E911">
        <v>1987</v>
      </c>
      <c r="G911" s="16" t="s">
        <v>2966</v>
      </c>
      <c r="H911" s="16" t="s">
        <v>3993</v>
      </c>
      <c r="I911" s="16" t="s">
        <v>3994</v>
      </c>
      <c r="J911" s="16" t="s">
        <v>921</v>
      </c>
      <c r="K911" t="s">
        <v>3925</v>
      </c>
      <c r="M911" t="s">
        <v>3995</v>
      </c>
      <c r="N911" t="s">
        <v>3996</v>
      </c>
      <c r="O911" t="s">
        <v>3997</v>
      </c>
    </row>
    <row r="912" spans="1:16" x14ac:dyDescent="0.2">
      <c r="A912" s="1">
        <f>Kjøp!A911+1</f>
        <v>447</v>
      </c>
      <c r="B912" s="132">
        <v>10</v>
      </c>
      <c r="C912" s="16" t="s">
        <v>1655</v>
      </c>
      <c r="D912" s="16" t="s">
        <v>3998</v>
      </c>
      <c r="E912">
        <v>1985</v>
      </c>
      <c r="G912" s="16" t="s">
        <v>75</v>
      </c>
      <c r="H912" s="16" t="s">
        <v>3999</v>
      </c>
      <c r="I912" s="16" t="s">
        <v>32</v>
      </c>
      <c r="J912" s="16" t="s">
        <v>4000</v>
      </c>
      <c r="K912" t="s">
        <v>1934</v>
      </c>
      <c r="M912" t="s">
        <v>4001</v>
      </c>
    </row>
    <row r="913" spans="1:15" x14ac:dyDescent="0.2">
      <c r="A913" s="1">
        <f>Kjøp!A912+1</f>
        <v>448</v>
      </c>
      <c r="B913" s="132">
        <v>11</v>
      </c>
      <c r="C913" s="16" t="s">
        <v>1655</v>
      </c>
      <c r="D913" s="16" t="s">
        <v>4002</v>
      </c>
      <c r="E913">
        <v>1987</v>
      </c>
      <c r="G913" s="16" t="s">
        <v>75</v>
      </c>
      <c r="H913" s="16" t="s">
        <v>4003</v>
      </c>
      <c r="I913" s="16" t="s">
        <v>32</v>
      </c>
      <c r="J913" s="16" t="s">
        <v>921</v>
      </c>
      <c r="K913" t="s">
        <v>4004</v>
      </c>
      <c r="M913" t="s">
        <v>3050</v>
      </c>
      <c r="N913" t="s">
        <v>4005</v>
      </c>
      <c r="O913" t="s">
        <v>4006</v>
      </c>
    </row>
    <row r="914" spans="1:15" x14ac:dyDescent="0.2">
      <c r="A914" s="1">
        <f>Kjøp!A913+1</f>
        <v>449</v>
      </c>
      <c r="B914" s="132">
        <v>12</v>
      </c>
      <c r="C914" s="16" t="s">
        <v>1117</v>
      </c>
      <c r="D914" s="16" t="s">
        <v>4007</v>
      </c>
      <c r="E914">
        <v>1984</v>
      </c>
      <c r="G914" s="16" t="s">
        <v>4008</v>
      </c>
      <c r="H914" s="16" t="s">
        <v>4009</v>
      </c>
      <c r="I914" s="16" t="s">
        <v>32</v>
      </c>
      <c r="J914" s="16" t="s">
        <v>921</v>
      </c>
      <c r="K914" t="s">
        <v>3925</v>
      </c>
      <c r="M914" t="s">
        <v>4010</v>
      </c>
      <c r="N914" t="s">
        <v>4011</v>
      </c>
      <c r="O914" t="s">
        <v>4012</v>
      </c>
    </row>
    <row r="915" spans="1:15" x14ac:dyDescent="0.2">
      <c r="A915" s="1">
        <f>Kjøp!A914+1</f>
        <v>450</v>
      </c>
      <c r="B915" s="132">
        <v>13</v>
      </c>
      <c r="C915" s="16" t="s">
        <v>1121</v>
      </c>
      <c r="D915" s="16" t="s">
        <v>1122</v>
      </c>
      <c r="E915">
        <v>1983</v>
      </c>
      <c r="G915" s="16" t="s">
        <v>4013</v>
      </c>
      <c r="H915" s="16" t="s">
        <v>4014</v>
      </c>
      <c r="I915" s="16" t="s">
        <v>64</v>
      </c>
      <c r="J915" s="16" t="s">
        <v>921</v>
      </c>
      <c r="K915" t="s">
        <v>4015</v>
      </c>
      <c r="M915" t="s">
        <v>1125</v>
      </c>
      <c r="N915" t="s">
        <v>4016</v>
      </c>
      <c r="O915" t="s">
        <v>4017</v>
      </c>
    </row>
    <row r="916" spans="1:15" x14ac:dyDescent="0.2">
      <c r="A916" s="1">
        <f>Kjøp!A915+1</f>
        <v>451</v>
      </c>
      <c r="B916" s="132">
        <v>14</v>
      </c>
      <c r="C916" s="16" t="s">
        <v>4018</v>
      </c>
      <c r="D916" s="16" t="s">
        <v>4019</v>
      </c>
      <c r="E916">
        <v>1979</v>
      </c>
      <c r="G916" s="16" t="s">
        <v>3454</v>
      </c>
      <c r="H916" s="16" t="s">
        <v>4020</v>
      </c>
      <c r="I916" s="16" t="s">
        <v>32</v>
      </c>
      <c r="J916" s="16" t="s">
        <v>921</v>
      </c>
      <c r="K916" t="s">
        <v>1934</v>
      </c>
      <c r="M916" t="s">
        <v>4021</v>
      </c>
      <c r="N916" t="s">
        <v>4022</v>
      </c>
      <c r="O916" t="s">
        <v>4023</v>
      </c>
    </row>
    <row r="917" spans="1:15" x14ac:dyDescent="0.2">
      <c r="A917" s="1">
        <f>Kjøp!A916+1</f>
        <v>452</v>
      </c>
      <c r="B917" s="132">
        <v>15</v>
      </c>
      <c r="C917" s="16" t="s">
        <v>350</v>
      </c>
      <c r="D917" s="16" t="s">
        <v>4024</v>
      </c>
      <c r="E917">
        <v>1978</v>
      </c>
      <c r="G917" s="16" t="s">
        <v>2971</v>
      </c>
      <c r="H917" s="16" t="s">
        <v>4025</v>
      </c>
      <c r="I917" s="16" t="s">
        <v>194</v>
      </c>
      <c r="J917" s="16" t="s">
        <v>921</v>
      </c>
      <c r="K917" t="s">
        <v>4026</v>
      </c>
      <c r="M917" t="s">
        <v>4027</v>
      </c>
    </row>
    <row r="918" spans="1:15" ht="15" x14ac:dyDescent="0.25">
      <c r="A918" s="1">
        <f>Kjøp!A917+1</f>
        <v>453</v>
      </c>
      <c r="B918" s="132">
        <v>16</v>
      </c>
      <c r="C918" s="16" t="s">
        <v>369</v>
      </c>
      <c r="D918" s="33" t="s">
        <v>4028</v>
      </c>
      <c r="E918" s="20">
        <v>1988</v>
      </c>
      <c r="F918" s="158"/>
      <c r="G918" s="126" t="s">
        <v>30</v>
      </c>
      <c r="H918" s="159" t="s">
        <v>748</v>
      </c>
      <c r="I918" s="126" t="s">
        <v>32</v>
      </c>
      <c r="J918" s="126" t="s">
        <v>439</v>
      </c>
      <c r="K918" s="47" t="s">
        <v>749</v>
      </c>
      <c r="M918" s="36" t="s">
        <v>750</v>
      </c>
      <c r="N918" t="s">
        <v>4029</v>
      </c>
      <c r="O918" t="s">
        <v>4030</v>
      </c>
    </row>
    <row r="919" spans="1:15" x14ac:dyDescent="0.2">
      <c r="A919" s="1">
        <f>Kjøp!A918+1</f>
        <v>454</v>
      </c>
      <c r="B919" s="132">
        <v>17</v>
      </c>
      <c r="C919" s="16" t="s">
        <v>391</v>
      </c>
      <c r="D919" s="16" t="s">
        <v>4031</v>
      </c>
      <c r="E919">
        <v>1982</v>
      </c>
      <c r="G919" s="16" t="s">
        <v>4013</v>
      </c>
      <c r="H919" s="16" t="s">
        <v>4032</v>
      </c>
      <c r="I919" s="16" t="s">
        <v>899</v>
      </c>
      <c r="J919" s="16" t="s">
        <v>921</v>
      </c>
      <c r="K919" t="s">
        <v>3925</v>
      </c>
      <c r="M919" t="s">
        <v>4033</v>
      </c>
      <c r="N919" t="s">
        <v>4034</v>
      </c>
    </row>
    <row r="920" spans="1:15" x14ac:dyDescent="0.2">
      <c r="A920" s="62">
        <f>A902+1</f>
        <v>58</v>
      </c>
      <c r="B920" s="16" t="s">
        <v>4035</v>
      </c>
      <c r="C920" t="s">
        <v>4036</v>
      </c>
      <c r="D920"/>
      <c r="G920"/>
      <c r="H920"/>
      <c r="I920"/>
      <c r="J920"/>
    </row>
    <row r="921" spans="1:15" x14ac:dyDescent="0.2">
      <c r="A921" s="1">
        <f>Kjøp!A919+1</f>
        <v>455</v>
      </c>
      <c r="B921" s="16">
        <v>1</v>
      </c>
      <c r="C921" s="16" t="s">
        <v>3025</v>
      </c>
      <c r="D921" s="16" t="s">
        <v>4037</v>
      </c>
      <c r="E921">
        <v>1983</v>
      </c>
      <c r="F921" s="61">
        <v>45</v>
      </c>
      <c r="G921" s="16" t="s">
        <v>851</v>
      </c>
      <c r="H921" s="16" t="s">
        <v>4038</v>
      </c>
      <c r="I921" s="16" t="s">
        <v>64</v>
      </c>
      <c r="J921" s="16" t="s">
        <v>439</v>
      </c>
      <c r="K921" t="s">
        <v>4039</v>
      </c>
      <c r="M921" t="s">
        <v>4040</v>
      </c>
      <c r="N921" t="s">
        <v>4041</v>
      </c>
      <c r="O921" t="s">
        <v>4042</v>
      </c>
    </row>
    <row r="922" spans="1:15" x14ac:dyDescent="0.2">
      <c r="A922" s="1">
        <f>Kjøp!A921+1</f>
        <v>456</v>
      </c>
      <c r="B922" s="16">
        <v>2</v>
      </c>
      <c r="C922" s="16" t="s">
        <v>587</v>
      </c>
      <c r="D922" s="16" t="s">
        <v>4043</v>
      </c>
      <c r="E922">
        <v>1985</v>
      </c>
      <c r="F922" s="61">
        <v>30</v>
      </c>
      <c r="G922" s="16" t="s">
        <v>589</v>
      </c>
      <c r="H922" s="16" t="s">
        <v>590</v>
      </c>
      <c r="I922" s="16" t="s">
        <v>64</v>
      </c>
      <c r="J922" s="16" t="s">
        <v>955</v>
      </c>
    </row>
    <row r="923" spans="1:15" x14ac:dyDescent="0.2">
      <c r="A923" s="1">
        <f>Kjøp!A922+1</f>
        <v>457</v>
      </c>
      <c r="B923" s="16">
        <v>3</v>
      </c>
      <c r="C923" s="16" t="s">
        <v>842</v>
      </c>
      <c r="D923" s="16" t="s">
        <v>4044</v>
      </c>
      <c r="E923">
        <v>1984</v>
      </c>
      <c r="F923" s="61">
        <v>20</v>
      </c>
      <c r="G923" s="16" t="s">
        <v>851</v>
      </c>
      <c r="H923" s="16" t="s">
        <v>856</v>
      </c>
      <c r="I923" s="16" t="s">
        <v>64</v>
      </c>
      <c r="J923" s="16" t="s">
        <v>955</v>
      </c>
    </row>
    <row r="924" spans="1:15" x14ac:dyDescent="0.2">
      <c r="A924" s="1">
        <f>Kjøp!A923+1</f>
        <v>458</v>
      </c>
      <c r="B924" s="16">
        <v>4</v>
      </c>
      <c r="C924" s="16" t="s">
        <v>419</v>
      </c>
      <c r="D924" s="16" t="s">
        <v>4045</v>
      </c>
      <c r="E924">
        <v>1985</v>
      </c>
      <c r="F924" s="61">
        <v>30</v>
      </c>
      <c r="G924" s="16" t="s">
        <v>85</v>
      </c>
      <c r="H924" s="16" t="s">
        <v>421</v>
      </c>
      <c r="I924" s="16" t="s">
        <v>57</v>
      </c>
      <c r="J924" s="16" t="s">
        <v>18</v>
      </c>
      <c r="K924" t="s">
        <v>4046</v>
      </c>
      <c r="M924" t="s">
        <v>423</v>
      </c>
      <c r="N924" t="s">
        <v>424</v>
      </c>
      <c r="O924" t="s">
        <v>425</v>
      </c>
    </row>
    <row r="925" spans="1:15" x14ac:dyDescent="0.2">
      <c r="A925"/>
      <c r="B925"/>
      <c r="C925"/>
      <c r="D925"/>
      <c r="G925"/>
      <c r="H925"/>
      <c r="I925"/>
      <c r="J925"/>
    </row>
    <row r="926" spans="1:15" x14ac:dyDescent="0.2">
      <c r="A926" s="62">
        <f>A920+1</f>
        <v>59</v>
      </c>
      <c r="B926" s="16" t="s">
        <v>1833</v>
      </c>
      <c r="C926" t="s">
        <v>4047</v>
      </c>
      <c r="D926"/>
      <c r="G926"/>
      <c r="H926"/>
      <c r="I926"/>
      <c r="J926"/>
    </row>
    <row r="927" spans="1:15" x14ac:dyDescent="0.2">
      <c r="A927" s="1">
        <f>Kjøp!A924+1</f>
        <v>459</v>
      </c>
      <c r="B927" s="132">
        <v>1</v>
      </c>
      <c r="C927" s="16" t="s">
        <v>4048</v>
      </c>
      <c r="D927" s="16" t="s">
        <v>4049</v>
      </c>
      <c r="E927">
        <v>1982</v>
      </c>
      <c r="F927" s="61">
        <v>40</v>
      </c>
      <c r="G927"/>
      <c r="H927"/>
      <c r="I927" s="16" t="s">
        <v>194</v>
      </c>
      <c r="J927" s="16" t="s">
        <v>4050</v>
      </c>
    </row>
    <row r="928" spans="1:15" x14ac:dyDescent="0.2">
      <c r="A928" s="1">
        <f>Kjøp!A927+1</f>
        <v>460</v>
      </c>
      <c r="B928" s="132">
        <v>2</v>
      </c>
      <c r="C928" s="16" t="s">
        <v>2177</v>
      </c>
      <c r="D928" s="16" t="s">
        <v>4051</v>
      </c>
      <c r="E928">
        <v>1978</v>
      </c>
      <c r="F928" s="61">
        <v>35</v>
      </c>
      <c r="G928" s="16" t="s">
        <v>4052</v>
      </c>
      <c r="H928" s="16" t="s">
        <v>4053</v>
      </c>
      <c r="I928" s="16" t="s">
        <v>17</v>
      </c>
      <c r="J928" s="16" t="s">
        <v>4054</v>
      </c>
      <c r="M928" t="s">
        <v>4055</v>
      </c>
      <c r="N928" t="s">
        <v>4056</v>
      </c>
      <c r="O928" t="s">
        <v>4057</v>
      </c>
    </row>
    <row r="929" spans="1:16" x14ac:dyDescent="0.2">
      <c r="A929" s="1">
        <f>Kjøp!A928+1</f>
        <v>461</v>
      </c>
      <c r="B929" s="132">
        <v>3</v>
      </c>
      <c r="C929" s="16" t="s">
        <v>1641</v>
      </c>
      <c r="D929" s="16" t="s">
        <v>1642</v>
      </c>
      <c r="E929">
        <v>1976</v>
      </c>
      <c r="F929" s="61">
        <v>30</v>
      </c>
      <c r="G929" s="16" t="s">
        <v>1643</v>
      </c>
      <c r="H929" s="16" t="s">
        <v>4058</v>
      </c>
      <c r="I929" s="16" t="s">
        <v>17</v>
      </c>
      <c r="J929" s="16" t="s">
        <v>3833</v>
      </c>
      <c r="K929" t="s">
        <v>1851</v>
      </c>
      <c r="M929" t="s">
        <v>4059</v>
      </c>
      <c r="N929" t="s">
        <v>4060</v>
      </c>
      <c r="O929" t="s">
        <v>4061</v>
      </c>
    </row>
    <row r="930" spans="1:16" x14ac:dyDescent="0.2">
      <c r="A930" s="1">
        <f>Kjøp!A929+1</f>
        <v>462</v>
      </c>
      <c r="B930" s="132">
        <v>4</v>
      </c>
      <c r="C930" s="16" t="s">
        <v>4062</v>
      </c>
      <c r="D930" s="16" t="s">
        <v>4063</v>
      </c>
      <c r="E930">
        <v>1974</v>
      </c>
      <c r="F930" s="61">
        <v>35</v>
      </c>
      <c r="G930" s="16" t="s">
        <v>644</v>
      </c>
      <c r="H930" s="68" t="s">
        <v>4064</v>
      </c>
      <c r="I930" s="16" t="s">
        <v>123</v>
      </c>
      <c r="J930" s="16" t="s">
        <v>3568</v>
      </c>
      <c r="K930" t="s">
        <v>4065</v>
      </c>
      <c r="N930" t="s">
        <v>4066</v>
      </c>
      <c r="O930" t="s">
        <v>4067</v>
      </c>
    </row>
    <row r="931" spans="1:16" x14ac:dyDescent="0.2">
      <c r="A931" s="1">
        <f>Kjøp!A930+1</f>
        <v>463</v>
      </c>
      <c r="B931" s="132">
        <v>5</v>
      </c>
      <c r="C931" s="16" t="s">
        <v>4068</v>
      </c>
      <c r="D931" s="16" t="s">
        <v>229</v>
      </c>
      <c r="E931">
        <v>1985</v>
      </c>
      <c r="F931" s="61">
        <v>35</v>
      </c>
      <c r="G931" s="16" t="s">
        <v>1437</v>
      </c>
      <c r="H931"/>
      <c r="I931" s="16" t="s">
        <v>17</v>
      </c>
      <c r="J931" s="16" t="s">
        <v>2362</v>
      </c>
    </row>
    <row r="932" spans="1:16" x14ac:dyDescent="0.2">
      <c r="A932" s="1">
        <f>Kjøp!A931+1</f>
        <v>464</v>
      </c>
      <c r="B932" s="132">
        <v>6</v>
      </c>
      <c r="C932" s="16" t="s">
        <v>1591</v>
      </c>
      <c r="D932" s="16" t="s">
        <v>4069</v>
      </c>
      <c r="E932">
        <v>1982</v>
      </c>
      <c r="F932" s="61">
        <v>56</v>
      </c>
      <c r="G932" s="16" t="s">
        <v>1718</v>
      </c>
      <c r="H932"/>
      <c r="I932" s="16" t="s">
        <v>899</v>
      </c>
      <c r="J932" s="16" t="s">
        <v>1880</v>
      </c>
      <c r="K932" t="s">
        <v>913</v>
      </c>
    </row>
    <row r="933" spans="1:16" x14ac:dyDescent="0.2">
      <c r="A933" s="1">
        <f>Kjøp!A932+1</f>
        <v>465</v>
      </c>
      <c r="B933" s="132">
        <v>7</v>
      </c>
      <c r="C933" s="16" t="s">
        <v>350</v>
      </c>
      <c r="D933" s="16" t="s">
        <v>351</v>
      </c>
      <c r="E933">
        <v>1974</v>
      </c>
      <c r="F933" s="61">
        <v>35</v>
      </c>
      <c r="G933"/>
      <c r="H933"/>
      <c r="I933" s="16" t="s">
        <v>4070</v>
      </c>
      <c r="J933" s="16" t="s">
        <v>4071</v>
      </c>
      <c r="K933" t="s">
        <v>4072</v>
      </c>
    </row>
    <row r="934" spans="1:16" x14ac:dyDescent="0.2">
      <c r="A934"/>
      <c r="B934"/>
      <c r="C934"/>
      <c r="D934"/>
      <c r="F934" s="61">
        <f>SUM(Kjøp!F930:F932)</f>
        <v>126</v>
      </c>
      <c r="G934"/>
      <c r="H934"/>
      <c r="I934"/>
      <c r="J934"/>
    </row>
    <row r="935" spans="1:16" x14ac:dyDescent="0.2">
      <c r="A935" s="62">
        <f>A926+1</f>
        <v>60</v>
      </c>
      <c r="B935" s="16" t="s">
        <v>4073</v>
      </c>
      <c r="C935" t="s">
        <v>4074</v>
      </c>
      <c r="D935"/>
      <c r="G935"/>
      <c r="H935"/>
      <c r="I935"/>
      <c r="J935"/>
    </row>
    <row r="936" spans="1:16" x14ac:dyDescent="0.2">
      <c r="A936" s="1">
        <f>Kjøp!A933+1</f>
        <v>466</v>
      </c>
      <c r="B936" s="16">
        <v>1</v>
      </c>
      <c r="C936" s="16" t="s">
        <v>1835</v>
      </c>
      <c r="D936" s="16" t="s">
        <v>4075</v>
      </c>
      <c r="E936">
        <v>1977</v>
      </c>
      <c r="F936" s="61">
        <v>30</v>
      </c>
      <c r="G936" s="16" t="s">
        <v>75</v>
      </c>
      <c r="H936" s="68" t="s">
        <v>4076</v>
      </c>
      <c r="I936" s="16" t="s">
        <v>4077</v>
      </c>
      <c r="J936" s="16" t="s">
        <v>2394</v>
      </c>
    </row>
    <row r="937" spans="1:16" ht="15" x14ac:dyDescent="0.25">
      <c r="A937" s="1">
        <f>Kjøp!A936+1</f>
        <v>467</v>
      </c>
      <c r="B937" s="16">
        <v>2</v>
      </c>
      <c r="C937" s="16" t="s">
        <v>911</v>
      </c>
      <c r="D937" s="16" t="s">
        <v>594</v>
      </c>
      <c r="E937" s="20">
        <v>1989</v>
      </c>
      <c r="F937" s="158">
        <v>10</v>
      </c>
      <c r="G937" s="126" t="s">
        <v>595</v>
      </c>
      <c r="H937" s="16" t="s">
        <v>596</v>
      </c>
      <c r="I937" s="16" t="s">
        <v>123</v>
      </c>
      <c r="J937" s="16" t="s">
        <v>1029</v>
      </c>
      <c r="M937" s="36" t="s">
        <v>598</v>
      </c>
    </row>
    <row r="938" spans="1:16" x14ac:dyDescent="0.2">
      <c r="A938" s="1">
        <f>Kjøp!A937+1</f>
        <v>468</v>
      </c>
      <c r="B938" s="16">
        <v>3</v>
      </c>
      <c r="C938" s="16" t="s">
        <v>1583</v>
      </c>
      <c r="D938" s="16" t="s">
        <v>4078</v>
      </c>
      <c r="E938">
        <v>1976</v>
      </c>
      <c r="F938" s="61">
        <v>40</v>
      </c>
      <c r="G938" s="16" t="s">
        <v>80</v>
      </c>
      <c r="H938" s="16" t="s">
        <v>4079</v>
      </c>
      <c r="I938" s="16" t="s">
        <v>194</v>
      </c>
      <c r="J938" s="16" t="s">
        <v>4080</v>
      </c>
      <c r="M938" t="s">
        <v>4081</v>
      </c>
    </row>
    <row r="939" spans="1:16" x14ac:dyDescent="0.2">
      <c r="A939" s="1">
        <f>Kjøp!A938+1</f>
        <v>469</v>
      </c>
      <c r="B939" s="16">
        <v>4</v>
      </c>
      <c r="C939" s="16" t="s">
        <v>1583</v>
      </c>
      <c r="D939" s="16" t="s">
        <v>4082</v>
      </c>
      <c r="E939" t="s">
        <v>4083</v>
      </c>
      <c r="F939" s="61">
        <v>40</v>
      </c>
      <c r="G939" s="16" t="s">
        <v>4084</v>
      </c>
      <c r="H939" s="16" t="s">
        <v>4085</v>
      </c>
      <c r="I939" s="16" t="s">
        <v>64</v>
      </c>
      <c r="J939" s="16" t="s">
        <v>931</v>
      </c>
      <c r="M939" t="s">
        <v>4086</v>
      </c>
      <c r="O939" t="s">
        <v>4087</v>
      </c>
      <c r="P939" t="s">
        <v>4088</v>
      </c>
    </row>
    <row r="940" spans="1:16" ht="15" x14ac:dyDescent="0.25">
      <c r="A940" s="1">
        <f>Kjøp!A939+1</f>
        <v>470</v>
      </c>
      <c r="B940" s="16">
        <v>5</v>
      </c>
      <c r="C940" s="16" t="s">
        <v>1947</v>
      </c>
      <c r="D940" s="16" t="s">
        <v>3851</v>
      </c>
      <c r="E940" s="20">
        <v>1973</v>
      </c>
      <c r="F940" s="158" t="s">
        <v>1396</v>
      </c>
      <c r="G940" s="126"/>
      <c r="H940" s="159"/>
      <c r="I940"/>
      <c r="J940"/>
      <c r="M940" s="36"/>
    </row>
    <row r="941" spans="1:16" ht="15" x14ac:dyDescent="0.25">
      <c r="A941" s="1">
        <f>Kjøp!A940+1</f>
        <v>471</v>
      </c>
      <c r="B941" s="16">
        <v>6</v>
      </c>
      <c r="C941" s="16" t="s">
        <v>1947</v>
      </c>
      <c r="D941" s="16" t="s">
        <v>2200</v>
      </c>
      <c r="E941" s="20">
        <v>1979</v>
      </c>
      <c r="F941" s="158">
        <v>45</v>
      </c>
      <c r="G941" s="126"/>
      <c r="H941" s="159"/>
      <c r="I941"/>
      <c r="J941"/>
      <c r="M941" s="36"/>
    </row>
    <row r="942" spans="1:16" ht="15" x14ac:dyDescent="0.2">
      <c r="A942" s="1">
        <f>Kjøp!A941+1</f>
        <v>472</v>
      </c>
      <c r="B942" s="16">
        <v>7</v>
      </c>
      <c r="C942" s="16" t="s">
        <v>4089</v>
      </c>
      <c r="D942" s="16" t="s">
        <v>4090</v>
      </c>
      <c r="E942" s="20">
        <v>1975</v>
      </c>
      <c r="F942" s="158" t="s">
        <v>1396</v>
      </c>
      <c r="G942" s="126"/>
      <c r="H942" s="159"/>
      <c r="I942"/>
      <c r="J942"/>
      <c r="M942" t="s">
        <v>4091</v>
      </c>
    </row>
    <row r="943" spans="1:16" x14ac:dyDescent="0.2">
      <c r="A943" s="1">
        <f>Kjøp!A942+1</f>
        <v>473</v>
      </c>
      <c r="B943" s="16">
        <v>8</v>
      </c>
      <c r="C943" s="16" t="s">
        <v>4092</v>
      </c>
      <c r="D943" s="16" t="s">
        <v>4093</v>
      </c>
      <c r="E943">
        <v>1974</v>
      </c>
      <c r="F943" s="58" t="s">
        <v>1396</v>
      </c>
      <c r="G943"/>
      <c r="H943" s="16"/>
      <c r="I943" s="16" t="s">
        <v>17</v>
      </c>
      <c r="J943" s="16" t="s">
        <v>4094</v>
      </c>
      <c r="M943" t="s">
        <v>4095</v>
      </c>
      <c r="N943" t="s">
        <v>4096</v>
      </c>
    </row>
    <row r="944" spans="1:16" x14ac:dyDescent="0.2">
      <c r="A944" s="1">
        <f>Kjøp!A943+1</f>
        <v>474</v>
      </c>
      <c r="B944" s="16">
        <v>9</v>
      </c>
      <c r="C944" s="16" t="s">
        <v>4092</v>
      </c>
      <c r="D944" s="16" t="s">
        <v>4097</v>
      </c>
      <c r="E944">
        <v>1978</v>
      </c>
      <c r="F944" s="61">
        <v>20</v>
      </c>
      <c r="G944"/>
      <c r="H944" s="16"/>
      <c r="I944"/>
      <c r="J944" s="16" t="s">
        <v>4094</v>
      </c>
      <c r="M944" t="s">
        <v>4098</v>
      </c>
    </row>
    <row r="945" spans="1:15" x14ac:dyDescent="0.2">
      <c r="A945" s="1">
        <f>Kjøp!A944+1</f>
        <v>475</v>
      </c>
      <c r="B945" s="16">
        <v>10</v>
      </c>
      <c r="C945" s="16" t="s">
        <v>4099</v>
      </c>
      <c r="D945" s="16" t="s">
        <v>4100</v>
      </c>
      <c r="E945">
        <v>1977</v>
      </c>
      <c r="F945" s="61">
        <v>30</v>
      </c>
      <c r="G945" s="16" t="s">
        <v>121</v>
      </c>
      <c r="H945" s="16" t="s">
        <v>4101</v>
      </c>
      <c r="I945" s="16" t="s">
        <v>163</v>
      </c>
      <c r="J945" s="16" t="s">
        <v>1560</v>
      </c>
    </row>
    <row r="946" spans="1:15" x14ac:dyDescent="0.2">
      <c r="A946" s="1">
        <f>Kjøp!A945+1</f>
        <v>476</v>
      </c>
      <c r="B946" s="16">
        <v>11</v>
      </c>
      <c r="C946" s="16" t="s">
        <v>4062</v>
      </c>
      <c r="D946" s="16" t="s">
        <v>4102</v>
      </c>
      <c r="E946">
        <v>1977</v>
      </c>
      <c r="F946" s="61">
        <v>50</v>
      </c>
      <c r="G946" s="16" t="s">
        <v>644</v>
      </c>
      <c r="H946" s="68" t="s">
        <v>4103</v>
      </c>
      <c r="I946" s="16" t="s">
        <v>123</v>
      </c>
      <c r="J946" s="16" t="s">
        <v>632</v>
      </c>
      <c r="N946" t="s">
        <v>4104</v>
      </c>
      <c r="O946" t="s">
        <v>4105</v>
      </c>
    </row>
    <row r="947" spans="1:15" x14ac:dyDescent="0.2">
      <c r="A947" s="1">
        <f>Kjøp!A946+1</f>
        <v>477</v>
      </c>
      <c r="B947" s="16">
        <v>12</v>
      </c>
      <c r="C947" s="16" t="s">
        <v>4106</v>
      </c>
      <c r="D947" s="16" t="s">
        <v>4107</v>
      </c>
      <c r="E947">
        <v>1971</v>
      </c>
      <c r="F947" s="61">
        <v>30</v>
      </c>
      <c r="G947"/>
      <c r="H947" s="16" t="s">
        <v>4108</v>
      </c>
      <c r="I947" s="16" t="s">
        <v>17</v>
      </c>
      <c r="J947" s="16" t="s">
        <v>2204</v>
      </c>
      <c r="N947" t="s">
        <v>4109</v>
      </c>
    </row>
    <row r="948" spans="1:15" x14ac:dyDescent="0.2">
      <c r="A948" s="1">
        <f>Kjøp!A947+1</f>
        <v>478</v>
      </c>
      <c r="B948" s="16">
        <v>13</v>
      </c>
      <c r="C948" s="16" t="s">
        <v>4106</v>
      </c>
      <c r="D948" s="16" t="s">
        <v>4110</v>
      </c>
      <c r="E948">
        <v>1973</v>
      </c>
      <c r="F948" s="61">
        <v>40</v>
      </c>
      <c r="G948"/>
      <c r="H948" s="16" t="s">
        <v>4111</v>
      </c>
      <c r="I948" s="16" t="s">
        <v>17</v>
      </c>
      <c r="J948" s="16" t="s">
        <v>763</v>
      </c>
      <c r="N948" t="s">
        <v>4112</v>
      </c>
    </row>
    <row r="949" spans="1:15" x14ac:dyDescent="0.2">
      <c r="A949" s="1">
        <f>Kjøp!A948+1</f>
        <v>479</v>
      </c>
      <c r="B949" s="16">
        <v>14</v>
      </c>
      <c r="C949" s="16" t="s">
        <v>4113</v>
      </c>
      <c r="D949" s="16" t="s">
        <v>4114</v>
      </c>
      <c r="E949">
        <v>1975</v>
      </c>
      <c r="F949" s="61">
        <v>30</v>
      </c>
      <c r="G949"/>
      <c r="H949" s="16"/>
      <c r="I949"/>
      <c r="J949"/>
    </row>
    <row r="950" spans="1:15" x14ac:dyDescent="0.2">
      <c r="A950" s="1">
        <f>Kjøp!A949+1</f>
        <v>480</v>
      </c>
      <c r="B950" s="16">
        <v>15</v>
      </c>
      <c r="C950" s="16" t="s">
        <v>4115</v>
      </c>
      <c r="D950" s="16" t="s">
        <v>4116</v>
      </c>
      <c r="E950">
        <v>1979</v>
      </c>
      <c r="F950" s="61">
        <v>30</v>
      </c>
      <c r="G950" s="16" t="s">
        <v>15</v>
      </c>
      <c r="H950" s="16" t="s">
        <v>4117</v>
      </c>
      <c r="I950" s="16" t="s">
        <v>17</v>
      </c>
      <c r="J950" s="16" t="s">
        <v>18</v>
      </c>
    </row>
    <row r="951" spans="1:15" x14ac:dyDescent="0.2">
      <c r="A951" s="1">
        <f>Kjøp!A950+1</f>
        <v>481</v>
      </c>
      <c r="B951" s="16">
        <v>16</v>
      </c>
      <c r="C951" s="16" t="s">
        <v>369</v>
      </c>
      <c r="D951" s="16" t="s">
        <v>4118</v>
      </c>
      <c r="E951">
        <v>1971</v>
      </c>
      <c r="F951" s="61">
        <v>30</v>
      </c>
      <c r="G951" s="16" t="s">
        <v>30</v>
      </c>
      <c r="H951" s="16" t="s">
        <v>4119</v>
      </c>
      <c r="I951" s="16" t="s">
        <v>194</v>
      </c>
      <c r="J951" s="16" t="s">
        <v>2394</v>
      </c>
      <c r="N951" t="s">
        <v>4120</v>
      </c>
    </row>
    <row r="952" spans="1:15" x14ac:dyDescent="0.2">
      <c r="A952" s="1">
        <f>Kjøp!A951+1</f>
        <v>482</v>
      </c>
      <c r="B952" s="16">
        <v>17</v>
      </c>
      <c r="C952" s="16" t="s">
        <v>369</v>
      </c>
      <c r="D952" s="16" t="s">
        <v>4121</v>
      </c>
      <c r="E952">
        <v>1978</v>
      </c>
      <c r="F952" s="61">
        <v>30</v>
      </c>
      <c r="G952" s="16" t="s">
        <v>30</v>
      </c>
      <c r="H952" s="16" t="s">
        <v>4122</v>
      </c>
      <c r="I952" s="16" t="s">
        <v>32</v>
      </c>
      <c r="J952" s="16" t="s">
        <v>18</v>
      </c>
    </row>
    <row r="953" spans="1:15" x14ac:dyDescent="0.2">
      <c r="A953" s="1">
        <f>Kjøp!A952+1</f>
        <v>483</v>
      </c>
      <c r="B953" s="16">
        <v>18</v>
      </c>
      <c r="C953" s="16" t="s">
        <v>4123</v>
      </c>
      <c r="D953" s="16" t="s">
        <v>4124</v>
      </c>
      <c r="E953">
        <v>1978</v>
      </c>
      <c r="F953" s="61">
        <v>30</v>
      </c>
      <c r="G953"/>
      <c r="H953" s="16"/>
      <c r="I953"/>
      <c r="J953"/>
      <c r="M953" t="s">
        <v>4125</v>
      </c>
    </row>
    <row r="954" spans="1:15" x14ac:dyDescent="0.2">
      <c r="A954" s="1">
        <f>Kjøp!A953+1</f>
        <v>484</v>
      </c>
      <c r="B954" s="16">
        <v>19</v>
      </c>
      <c r="C954" s="16" t="s">
        <v>4123</v>
      </c>
      <c r="D954" s="16" t="s">
        <v>4126</v>
      </c>
      <c r="E954">
        <v>1979</v>
      </c>
      <c r="F954" s="61">
        <v>30</v>
      </c>
      <c r="G954"/>
      <c r="H954" s="16"/>
      <c r="I954"/>
      <c r="J954"/>
      <c r="M954" t="s">
        <v>4127</v>
      </c>
    </row>
    <row r="955" spans="1:15" x14ac:dyDescent="0.2">
      <c r="A955" s="1">
        <f>Kjøp!A954+1</f>
        <v>485</v>
      </c>
      <c r="B955" s="16">
        <v>20</v>
      </c>
      <c r="C955" s="16" t="s">
        <v>2488</v>
      </c>
      <c r="D955" s="16" t="s">
        <v>4128</v>
      </c>
      <c r="E955">
        <v>1977</v>
      </c>
      <c r="F955" s="61">
        <v>30</v>
      </c>
      <c r="G955"/>
      <c r="H955" s="16"/>
      <c r="I955"/>
      <c r="J955" s="16" t="s">
        <v>1560</v>
      </c>
    </row>
    <row r="956" spans="1:15" x14ac:dyDescent="0.2">
      <c r="A956" s="1">
        <f>Kjøp!A955+1</f>
        <v>486</v>
      </c>
      <c r="B956" s="16">
        <v>21</v>
      </c>
      <c r="C956" s="16" t="s">
        <v>2488</v>
      </c>
      <c r="D956" s="16" t="s">
        <v>4129</v>
      </c>
      <c r="G956"/>
      <c r="H956" s="16"/>
      <c r="I956"/>
      <c r="J956" s="16" t="s">
        <v>1560</v>
      </c>
    </row>
    <row r="957" spans="1:15" x14ac:dyDescent="0.2">
      <c r="A957" s="1">
        <f>Kjøp!A956+1</f>
        <v>487</v>
      </c>
      <c r="B957" s="16">
        <v>22</v>
      </c>
      <c r="C957" s="16" t="s">
        <v>4130</v>
      </c>
      <c r="D957" s="16" t="s">
        <v>229</v>
      </c>
      <c r="E957">
        <v>1979</v>
      </c>
      <c r="F957" s="61">
        <v>55</v>
      </c>
      <c r="G957" s="16" t="s">
        <v>4131</v>
      </c>
      <c r="H957" s="16" t="s">
        <v>4132</v>
      </c>
      <c r="I957" s="16" t="s">
        <v>64</v>
      </c>
      <c r="J957" s="16" t="s">
        <v>439</v>
      </c>
      <c r="N957" t="s">
        <v>4133</v>
      </c>
    </row>
    <row r="958" spans="1:15" x14ac:dyDescent="0.2">
      <c r="A958" s="1">
        <f>Kjøp!A957+1</f>
        <v>488</v>
      </c>
      <c r="B958" s="16">
        <v>23</v>
      </c>
      <c r="C958" s="16" t="s">
        <v>4134</v>
      </c>
      <c r="D958" s="16" t="s">
        <v>4135</v>
      </c>
      <c r="E958">
        <v>1976</v>
      </c>
      <c r="F958" s="61">
        <v>30</v>
      </c>
      <c r="G958"/>
      <c r="H958" s="16"/>
      <c r="I958"/>
      <c r="J958"/>
      <c r="M958" t="s">
        <v>4136</v>
      </c>
    </row>
    <row r="959" spans="1:15" x14ac:dyDescent="0.2">
      <c r="A959" s="1">
        <f>Kjøp!A958+1</f>
        <v>489</v>
      </c>
      <c r="B959" s="16">
        <v>24</v>
      </c>
      <c r="C959" s="16" t="s">
        <v>4137</v>
      </c>
      <c r="D959" s="16" t="s">
        <v>4138</v>
      </c>
      <c r="E959">
        <v>1979</v>
      </c>
      <c r="F959" s="61">
        <v>30</v>
      </c>
      <c r="G959" s="16" t="s">
        <v>4139</v>
      </c>
      <c r="H959" s="68" t="s">
        <v>4140</v>
      </c>
      <c r="I959" s="16" t="s">
        <v>997</v>
      </c>
      <c r="J959" s="16" t="s">
        <v>18</v>
      </c>
    </row>
    <row r="960" spans="1:15" x14ac:dyDescent="0.2">
      <c r="A960" s="1">
        <f>Kjøp!A959+1</f>
        <v>490</v>
      </c>
      <c r="B960" s="16">
        <v>25</v>
      </c>
      <c r="C960" s="16" t="s">
        <v>4141</v>
      </c>
      <c r="D960" s="16" t="s">
        <v>4142</v>
      </c>
      <c r="E960">
        <v>1971</v>
      </c>
      <c r="F960" s="61">
        <v>40</v>
      </c>
      <c r="G960" s="16" t="s">
        <v>30</v>
      </c>
      <c r="H960" s="16" t="s">
        <v>4143</v>
      </c>
      <c r="I960" s="16" t="s">
        <v>17</v>
      </c>
      <c r="J960" s="16" t="s">
        <v>18</v>
      </c>
      <c r="M960" t="s">
        <v>4144</v>
      </c>
      <c r="N960" t="s">
        <v>4145</v>
      </c>
      <c r="O960" t="s">
        <v>4146</v>
      </c>
    </row>
    <row r="961" spans="1:15" x14ac:dyDescent="0.2">
      <c r="A961" s="1">
        <f>Kjøp!A960+1</f>
        <v>491</v>
      </c>
      <c r="B961" s="16">
        <v>26</v>
      </c>
      <c r="C961" s="16" t="s">
        <v>4147</v>
      </c>
      <c r="D961" s="16" t="s">
        <v>4148</v>
      </c>
      <c r="E961">
        <v>1981</v>
      </c>
      <c r="F961" s="61">
        <v>30</v>
      </c>
      <c r="G961" s="16" t="s">
        <v>4149</v>
      </c>
      <c r="H961" s="16" t="s">
        <v>4150</v>
      </c>
      <c r="I961" s="16" t="s">
        <v>123</v>
      </c>
      <c r="J961" s="16" t="s">
        <v>4080</v>
      </c>
      <c r="K961" t="s">
        <v>4151</v>
      </c>
    </row>
    <row r="962" spans="1:15" x14ac:dyDescent="0.2">
      <c r="A962" s="1">
        <f>Kjøp!A961+1</f>
        <v>492</v>
      </c>
      <c r="B962" s="16">
        <v>27</v>
      </c>
      <c r="C962" s="16" t="s">
        <v>1177</v>
      </c>
      <c r="D962" s="16" t="s">
        <v>4152</v>
      </c>
      <c r="E962">
        <v>1977</v>
      </c>
      <c r="F962" s="61">
        <v>30</v>
      </c>
      <c r="G962" s="16" t="s">
        <v>477</v>
      </c>
      <c r="H962" s="16" t="s">
        <v>4153</v>
      </c>
      <c r="I962" s="16" t="s">
        <v>194</v>
      </c>
      <c r="J962" s="16" t="s">
        <v>18</v>
      </c>
    </row>
    <row r="963" spans="1:15" x14ac:dyDescent="0.2">
      <c r="A963"/>
      <c r="B963"/>
      <c r="C963" s="130"/>
      <c r="D963"/>
      <c r="G963"/>
      <c r="H963" s="16"/>
      <c r="I963"/>
      <c r="J963"/>
    </row>
    <row r="964" spans="1:15" x14ac:dyDescent="0.2">
      <c r="A964"/>
      <c r="B964"/>
      <c r="C964"/>
      <c r="D964"/>
      <c r="E964" s="61"/>
      <c r="F964" s="61">
        <f>SUM(Kjøp!F942:F945)</f>
        <v>50</v>
      </c>
      <c r="G964" s="160"/>
      <c r="H964"/>
      <c r="I964"/>
      <c r="J964"/>
    </row>
    <row r="965" spans="1:15" x14ac:dyDescent="0.2">
      <c r="A965"/>
      <c r="B965"/>
      <c r="C965"/>
      <c r="D965"/>
      <c r="F965" s="61">
        <f>SUM(Kjøp!F941:F964)</f>
        <v>690</v>
      </c>
      <c r="G965"/>
      <c r="H965"/>
      <c r="I965"/>
      <c r="J965"/>
    </row>
    <row r="966" spans="1:15" x14ac:dyDescent="0.2">
      <c r="A966" s="62">
        <f>A935+1</f>
        <v>61</v>
      </c>
      <c r="B966" s="16" t="s">
        <v>3178</v>
      </c>
      <c r="C966" t="s">
        <v>4154</v>
      </c>
      <c r="D966"/>
      <c r="G966"/>
      <c r="H966"/>
      <c r="I966"/>
      <c r="J966"/>
    </row>
    <row r="967" spans="1:15" x14ac:dyDescent="0.2">
      <c r="A967" s="1">
        <f>Kjøp!A962+1</f>
        <v>493</v>
      </c>
      <c r="B967" s="16">
        <v>1</v>
      </c>
      <c r="C967" s="16" t="s">
        <v>83</v>
      </c>
      <c r="D967" s="16" t="s">
        <v>4155</v>
      </c>
      <c r="E967">
        <v>1983</v>
      </c>
      <c r="F967" s="61">
        <v>15</v>
      </c>
      <c r="G967"/>
      <c r="H967"/>
      <c r="I967"/>
      <c r="J967"/>
    </row>
    <row r="968" spans="1:15" x14ac:dyDescent="0.2">
      <c r="A968" s="1">
        <f>Kjøp!A967+1</f>
        <v>494</v>
      </c>
      <c r="B968" s="16">
        <v>2</v>
      </c>
      <c r="C968" s="16" t="s">
        <v>4156</v>
      </c>
      <c r="D968" s="16" t="s">
        <v>4157</v>
      </c>
      <c r="E968">
        <v>1979</v>
      </c>
      <c r="F968" s="61">
        <v>70</v>
      </c>
      <c r="G968"/>
      <c r="H968" s="16" t="s">
        <v>4158</v>
      </c>
      <c r="I968" s="16" t="s">
        <v>163</v>
      </c>
      <c r="J968" s="16" t="s">
        <v>632</v>
      </c>
      <c r="M968" t="s">
        <v>4159</v>
      </c>
      <c r="N968" t="s">
        <v>4160</v>
      </c>
    </row>
    <row r="969" spans="1:15" x14ac:dyDescent="0.2">
      <c r="A969" s="1">
        <f>Kjøp!A968+1</f>
        <v>495</v>
      </c>
      <c r="B969" s="16">
        <v>3</v>
      </c>
      <c r="C969" s="16" t="s">
        <v>171</v>
      </c>
      <c r="D969" s="16" t="s">
        <v>4161</v>
      </c>
      <c r="E969">
        <v>1974</v>
      </c>
      <c r="F969" s="61">
        <v>20</v>
      </c>
      <c r="G969"/>
      <c r="H969"/>
      <c r="I969"/>
      <c r="J969" s="16" t="s">
        <v>632</v>
      </c>
      <c r="M969" t="s">
        <v>4162</v>
      </c>
    </row>
    <row r="970" spans="1:15" x14ac:dyDescent="0.2">
      <c r="A970" s="1">
        <f>Kjøp!A969+1</f>
        <v>496</v>
      </c>
      <c r="B970" s="16">
        <v>4</v>
      </c>
      <c r="C970" s="16" t="s">
        <v>1150</v>
      </c>
      <c r="D970" s="16" t="s">
        <v>3913</v>
      </c>
      <c r="E970">
        <v>1979</v>
      </c>
      <c r="F970" s="61">
        <v>40</v>
      </c>
      <c r="G970" s="16" t="s">
        <v>2014</v>
      </c>
      <c r="H970" s="16" t="s">
        <v>4163</v>
      </c>
      <c r="I970" s="16" t="s">
        <v>4164</v>
      </c>
      <c r="J970" s="16" t="s">
        <v>4165</v>
      </c>
      <c r="K970" s="16" t="s">
        <v>981</v>
      </c>
      <c r="M970" t="s">
        <v>3916</v>
      </c>
      <c r="N970" t="s">
        <v>3917</v>
      </c>
      <c r="O970" t="s">
        <v>3918</v>
      </c>
    </row>
    <row r="971" spans="1:15" x14ac:dyDescent="0.2">
      <c r="A971" s="1">
        <f>Kjøp!A970+1</f>
        <v>497</v>
      </c>
      <c r="B971" s="16">
        <v>5</v>
      </c>
      <c r="C971" s="16" t="s">
        <v>4166</v>
      </c>
      <c r="D971" s="16" t="s">
        <v>4167</v>
      </c>
      <c r="E971">
        <v>1982</v>
      </c>
      <c r="F971" s="61">
        <v>25</v>
      </c>
      <c r="G971"/>
      <c r="H971"/>
      <c r="I971"/>
      <c r="J971" s="16" t="s">
        <v>921</v>
      </c>
      <c r="M971" t="s">
        <v>4168</v>
      </c>
    </row>
    <row r="972" spans="1:15" x14ac:dyDescent="0.2">
      <c r="A972" s="1">
        <f>Kjøp!A971+1</f>
        <v>498</v>
      </c>
      <c r="B972" s="16">
        <v>6</v>
      </c>
      <c r="C972" s="16" t="s">
        <v>1291</v>
      </c>
      <c r="D972" s="16" t="s">
        <v>4169</v>
      </c>
      <c r="E972">
        <v>1982</v>
      </c>
      <c r="F972" s="61">
        <v>20</v>
      </c>
      <c r="G972"/>
      <c r="H972"/>
      <c r="I972"/>
      <c r="J972" s="16" t="s">
        <v>921</v>
      </c>
      <c r="M972" t="s">
        <v>4170</v>
      </c>
    </row>
    <row r="973" spans="1:15" x14ac:dyDescent="0.2">
      <c r="A973"/>
      <c r="B973" s="16">
        <v>1</v>
      </c>
      <c r="C973" s="104" t="s">
        <v>527</v>
      </c>
      <c r="D973" s="16" t="s">
        <v>4171</v>
      </c>
      <c r="F973" s="61">
        <v>20</v>
      </c>
      <c r="G973"/>
      <c r="H973"/>
      <c r="I973"/>
      <c r="J973"/>
    </row>
    <row r="974" spans="1:15" x14ac:dyDescent="0.2">
      <c r="A974"/>
      <c r="B974" s="16">
        <v>2</v>
      </c>
      <c r="C974" s="104" t="s">
        <v>4172</v>
      </c>
      <c r="D974" s="16" t="s">
        <v>4173</v>
      </c>
      <c r="E974">
        <v>2004</v>
      </c>
      <c r="F974" s="61">
        <v>20</v>
      </c>
      <c r="G974"/>
      <c r="H974"/>
      <c r="I974"/>
      <c r="J974"/>
    </row>
    <row r="975" spans="1:15" x14ac:dyDescent="0.2">
      <c r="A975"/>
      <c r="B975"/>
      <c r="C975"/>
      <c r="D975"/>
      <c r="F975" s="61">
        <f>SUM(Kjøp!F972:F974)</f>
        <v>60</v>
      </c>
      <c r="G975"/>
      <c r="H975"/>
      <c r="I975"/>
      <c r="J975"/>
    </row>
    <row r="976" spans="1:15" x14ac:dyDescent="0.2">
      <c r="A976"/>
      <c r="B976"/>
      <c r="C976"/>
      <c r="D976"/>
      <c r="F976" s="61">
        <v>115</v>
      </c>
      <c r="G976"/>
      <c r="H976"/>
      <c r="I976"/>
      <c r="J976"/>
    </row>
    <row r="977" spans="1:15" x14ac:dyDescent="0.2">
      <c r="A977" s="62">
        <f>A966+1</f>
        <v>62</v>
      </c>
      <c r="B977" s="16" t="s">
        <v>4174</v>
      </c>
      <c r="C977" t="s">
        <v>4175</v>
      </c>
      <c r="D977"/>
      <c r="F977" s="61">
        <f>Kjøp!F975+Kjøp!F976</f>
        <v>175</v>
      </c>
      <c r="G977"/>
      <c r="H977"/>
      <c r="I977"/>
      <c r="J977"/>
    </row>
    <row r="978" spans="1:15" x14ac:dyDescent="0.2">
      <c r="A978" s="1">
        <f>Kjøp!A972+1</f>
        <v>499</v>
      </c>
      <c r="B978" s="16">
        <v>1</v>
      </c>
      <c r="C978" s="16" t="s">
        <v>4176</v>
      </c>
      <c r="D978" s="16" t="s">
        <v>4177</v>
      </c>
      <c r="E978">
        <v>1987</v>
      </c>
      <c r="F978" s="61">
        <v>35</v>
      </c>
      <c r="G978" s="16" t="s">
        <v>30</v>
      </c>
      <c r="H978" s="16" t="s">
        <v>4178</v>
      </c>
      <c r="I978"/>
      <c r="J978" s="16" t="s">
        <v>4179</v>
      </c>
      <c r="K978" t="s">
        <v>4180</v>
      </c>
    </row>
    <row r="979" spans="1:15" x14ac:dyDescent="0.2">
      <c r="A979" s="103" t="s">
        <v>1183</v>
      </c>
      <c r="B979" s="110">
        <v>2</v>
      </c>
      <c r="C979" s="110" t="s">
        <v>4181</v>
      </c>
      <c r="D979" s="110" t="s">
        <v>4182</v>
      </c>
      <c r="E979" s="111">
        <v>1976</v>
      </c>
      <c r="F979" s="112">
        <v>30</v>
      </c>
      <c r="G979" s="110" t="s">
        <v>41</v>
      </c>
      <c r="H979" s="136" t="s">
        <v>4183</v>
      </c>
      <c r="I979" s="110" t="s">
        <v>64</v>
      </c>
      <c r="J979" s="110" t="s">
        <v>632</v>
      </c>
    </row>
    <row r="980" spans="1:15" x14ac:dyDescent="0.2">
      <c r="A980" s="1">
        <f>Kjøp!A978+1</f>
        <v>500</v>
      </c>
      <c r="B980" s="16">
        <v>3</v>
      </c>
      <c r="C980" s="16" t="s">
        <v>3939</v>
      </c>
      <c r="D980" s="16" t="s">
        <v>4184</v>
      </c>
      <c r="E980">
        <v>1984</v>
      </c>
      <c r="F980" s="61">
        <v>30</v>
      </c>
      <c r="G980" s="16" t="s">
        <v>75</v>
      </c>
      <c r="H980" s="68" t="s">
        <v>4185</v>
      </c>
      <c r="I980" s="16" t="s">
        <v>32</v>
      </c>
      <c r="J980" s="16" t="s">
        <v>900</v>
      </c>
      <c r="K980" t="s">
        <v>4186</v>
      </c>
      <c r="M980" t="s">
        <v>4187</v>
      </c>
      <c r="N980" t="s">
        <v>4188</v>
      </c>
      <c r="O980" t="s">
        <v>4189</v>
      </c>
    </row>
    <row r="981" spans="1:15" x14ac:dyDescent="0.2">
      <c r="A981" s="1">
        <f>Kjøp!A980+1</f>
        <v>501</v>
      </c>
      <c r="B981" s="16">
        <v>4</v>
      </c>
      <c r="C981" s="16" t="s">
        <v>4190</v>
      </c>
      <c r="D981" s="16" t="s">
        <v>4191</v>
      </c>
      <c r="E981">
        <v>1979</v>
      </c>
      <c r="F981" s="61">
        <v>30</v>
      </c>
      <c r="G981" s="16" t="s">
        <v>75</v>
      </c>
      <c r="H981" s="68" t="s">
        <v>4192</v>
      </c>
      <c r="I981" s="16" t="s">
        <v>32</v>
      </c>
      <c r="J981" s="16" t="s">
        <v>4080</v>
      </c>
    </row>
    <row r="982" spans="1:15" x14ac:dyDescent="0.2">
      <c r="A982" s="1">
        <f>Kjøp!A981+1</f>
        <v>502</v>
      </c>
      <c r="B982" s="16">
        <v>5</v>
      </c>
      <c r="C982" s="16" t="s">
        <v>4190</v>
      </c>
      <c r="D982" s="16" t="s">
        <v>4193</v>
      </c>
      <c r="E982">
        <v>1987</v>
      </c>
      <c r="F982" s="61">
        <v>30</v>
      </c>
      <c r="G982" s="16" t="s">
        <v>75</v>
      </c>
      <c r="H982" s="16" t="s">
        <v>4194</v>
      </c>
      <c r="I982" s="16" t="s">
        <v>202</v>
      </c>
      <c r="J982" s="16" t="s">
        <v>439</v>
      </c>
      <c r="K982" t="s">
        <v>4195</v>
      </c>
    </row>
    <row r="983" spans="1:15" x14ac:dyDescent="0.2">
      <c r="A983" s="1">
        <f>Kjøp!A982+1</f>
        <v>503</v>
      </c>
      <c r="B983" s="16">
        <v>6</v>
      </c>
      <c r="C983" s="16" t="s">
        <v>317</v>
      </c>
      <c r="D983" s="16" t="s">
        <v>727</v>
      </c>
      <c r="E983">
        <v>1979</v>
      </c>
      <c r="F983" s="61">
        <v>50</v>
      </c>
      <c r="G983"/>
      <c r="H983"/>
      <c r="I983" s="16" t="s">
        <v>163</v>
      </c>
      <c r="J983" s="16" t="s">
        <v>931</v>
      </c>
      <c r="K983" t="s">
        <v>4196</v>
      </c>
    </row>
    <row r="984" spans="1:15" x14ac:dyDescent="0.2">
      <c r="A984"/>
      <c r="B984"/>
      <c r="C984"/>
      <c r="D984"/>
      <c r="G984"/>
      <c r="H984"/>
      <c r="I984"/>
      <c r="J984"/>
    </row>
    <row r="985" spans="1:15" x14ac:dyDescent="0.2">
      <c r="A985"/>
      <c r="B985"/>
      <c r="C985"/>
      <c r="D985"/>
      <c r="G985"/>
      <c r="H985"/>
      <c r="I985"/>
      <c r="J985"/>
    </row>
    <row r="986" spans="1:15" x14ac:dyDescent="0.2">
      <c r="A986" s="62">
        <f>A977+1</f>
        <v>63</v>
      </c>
      <c r="B986" s="16" t="s">
        <v>4197</v>
      </c>
      <c r="C986" t="s">
        <v>4198</v>
      </c>
      <c r="D986"/>
      <c r="G986"/>
      <c r="H986"/>
      <c r="I986"/>
      <c r="J986"/>
    </row>
    <row r="987" spans="1:15" x14ac:dyDescent="0.2">
      <c r="A987"/>
      <c r="B987"/>
      <c r="C987" s="16" t="s">
        <v>1463</v>
      </c>
      <c r="D987" s="16" t="s">
        <v>4199</v>
      </c>
      <c r="E987" t="s">
        <v>4200</v>
      </c>
      <c r="F987" s="61">
        <v>75</v>
      </c>
      <c r="G987"/>
      <c r="H987"/>
      <c r="I987"/>
      <c r="J987" s="16" t="s">
        <v>18</v>
      </c>
      <c r="K987" t="s">
        <v>4201</v>
      </c>
    </row>
    <row r="988" spans="1:15" x14ac:dyDescent="0.2">
      <c r="A988" s="1">
        <f>Kjøp!A983+1</f>
        <v>504</v>
      </c>
      <c r="B988" s="140">
        <v>1</v>
      </c>
      <c r="C988" s="16" t="s">
        <v>3497</v>
      </c>
      <c r="D988" s="16" t="s">
        <v>893</v>
      </c>
      <c r="E988">
        <v>1986</v>
      </c>
      <c r="G988"/>
      <c r="H988"/>
      <c r="I988"/>
      <c r="J988"/>
    </row>
    <row r="989" spans="1:15" x14ac:dyDescent="0.2">
      <c r="A989" s="1">
        <f>Kjøp!A988+1</f>
        <v>505</v>
      </c>
      <c r="B989" s="140">
        <v>2</v>
      </c>
      <c r="C989" s="16" t="s">
        <v>3497</v>
      </c>
      <c r="D989" s="16" t="s">
        <v>893</v>
      </c>
      <c r="E989">
        <v>1986</v>
      </c>
      <c r="F989" s="61">
        <v>15</v>
      </c>
      <c r="G989"/>
      <c r="H989"/>
      <c r="I989"/>
      <c r="J989" s="16" t="s">
        <v>921</v>
      </c>
    </row>
    <row r="990" spans="1:15" x14ac:dyDescent="0.2">
      <c r="A990" s="1">
        <f>Kjøp!A989+1</f>
        <v>506</v>
      </c>
      <c r="B990" s="140">
        <v>3</v>
      </c>
      <c r="C990" s="16" t="s">
        <v>1710</v>
      </c>
      <c r="D990" s="16" t="s">
        <v>4202</v>
      </c>
      <c r="F990" s="61">
        <v>35</v>
      </c>
      <c r="G990"/>
      <c r="H990"/>
      <c r="I990"/>
      <c r="J990" s="16" t="s">
        <v>247</v>
      </c>
    </row>
    <row r="991" spans="1:15" x14ac:dyDescent="0.2">
      <c r="A991" s="1">
        <f>Kjøp!A990+1</f>
        <v>507</v>
      </c>
      <c r="B991" s="140">
        <v>4</v>
      </c>
      <c r="C991" s="16" t="s">
        <v>4203</v>
      </c>
      <c r="D991" s="16" t="s">
        <v>229</v>
      </c>
      <c r="E991">
        <v>1983</v>
      </c>
      <c r="F991" s="61">
        <v>30</v>
      </c>
      <c r="G991"/>
      <c r="H991"/>
      <c r="I991"/>
      <c r="J991" s="16" t="s">
        <v>1805</v>
      </c>
    </row>
    <row r="992" spans="1:15" x14ac:dyDescent="0.2">
      <c r="A992" s="1">
        <f>Kjøp!A991+1</f>
        <v>508</v>
      </c>
      <c r="B992" s="140">
        <v>5</v>
      </c>
      <c r="C992" s="16" t="s">
        <v>1463</v>
      </c>
      <c r="D992" s="16" t="s">
        <v>4204</v>
      </c>
      <c r="E992">
        <v>1973</v>
      </c>
      <c r="G992"/>
      <c r="H992"/>
      <c r="I992"/>
      <c r="J992"/>
      <c r="K992" t="s">
        <v>2240</v>
      </c>
    </row>
    <row r="993" spans="1:13" x14ac:dyDescent="0.2">
      <c r="A993" s="1">
        <f>Kjøp!A992+1</f>
        <v>509</v>
      </c>
      <c r="B993" s="140">
        <v>6</v>
      </c>
      <c r="C993" s="16" t="s">
        <v>1463</v>
      </c>
      <c r="D993" s="16" t="s">
        <v>4205</v>
      </c>
      <c r="E993">
        <v>1976</v>
      </c>
      <c r="G993"/>
      <c r="H993"/>
      <c r="I993"/>
      <c r="J993"/>
      <c r="K993" t="s">
        <v>2240</v>
      </c>
    </row>
    <row r="994" spans="1:13" x14ac:dyDescent="0.2">
      <c r="A994" s="1">
        <f>Kjøp!A993+1</f>
        <v>510</v>
      </c>
      <c r="B994" s="140">
        <v>7</v>
      </c>
      <c r="C994" s="16" t="s">
        <v>1463</v>
      </c>
      <c r="D994" s="16" t="s">
        <v>3828</v>
      </c>
      <c r="E994">
        <v>1978</v>
      </c>
      <c r="G994"/>
      <c r="H994"/>
      <c r="I994"/>
      <c r="J994"/>
      <c r="K994" t="s">
        <v>2240</v>
      </c>
    </row>
    <row r="995" spans="1:13" x14ac:dyDescent="0.2">
      <c r="A995" s="1">
        <f>Kjøp!A994+1</f>
        <v>511</v>
      </c>
      <c r="B995" s="140">
        <v>8</v>
      </c>
      <c r="C995" s="16" t="s">
        <v>1463</v>
      </c>
      <c r="D995" s="16" t="s">
        <v>1733</v>
      </c>
      <c r="E995">
        <v>1980</v>
      </c>
      <c r="G995"/>
      <c r="H995"/>
      <c r="I995"/>
      <c r="J995" s="16" t="s">
        <v>2188</v>
      </c>
      <c r="K995" t="s">
        <v>2240</v>
      </c>
    </row>
    <row r="996" spans="1:13" x14ac:dyDescent="0.2">
      <c r="A996" s="1">
        <f>Kjøp!A995+1</f>
        <v>512</v>
      </c>
      <c r="B996" s="140">
        <v>9</v>
      </c>
      <c r="C996" s="16" t="s">
        <v>1463</v>
      </c>
      <c r="D996" s="16" t="s">
        <v>3956</v>
      </c>
      <c r="E996">
        <v>1981</v>
      </c>
      <c r="G996"/>
      <c r="H996"/>
      <c r="I996"/>
      <c r="J996"/>
      <c r="K996" t="s">
        <v>2240</v>
      </c>
    </row>
    <row r="997" spans="1:13" x14ac:dyDescent="0.2">
      <c r="A997" s="1">
        <f>Kjøp!A996+1</f>
        <v>513</v>
      </c>
      <c r="B997" s="140">
        <v>10</v>
      </c>
      <c r="C997" s="16" t="s">
        <v>1463</v>
      </c>
      <c r="D997" s="16" t="s">
        <v>1468</v>
      </c>
      <c r="E997">
        <v>1982</v>
      </c>
      <c r="G997"/>
      <c r="H997"/>
      <c r="I997"/>
      <c r="J997"/>
      <c r="K997" t="s">
        <v>2240</v>
      </c>
    </row>
    <row r="998" spans="1:13" x14ac:dyDescent="0.2">
      <c r="A998" s="1">
        <f>Kjøp!A997+1</f>
        <v>514</v>
      </c>
      <c r="B998" s="140">
        <v>11</v>
      </c>
      <c r="C998" s="16" t="s">
        <v>1463</v>
      </c>
      <c r="D998" s="16" t="s">
        <v>4206</v>
      </c>
      <c r="E998">
        <v>1986</v>
      </c>
      <c r="G998"/>
      <c r="H998"/>
      <c r="I998"/>
      <c r="J998"/>
      <c r="K998" t="s">
        <v>2240</v>
      </c>
    </row>
    <row r="999" spans="1:13" x14ac:dyDescent="0.2">
      <c r="A999" s="1">
        <f>Kjøp!A998+1</f>
        <v>515</v>
      </c>
      <c r="B999" s="140">
        <v>12</v>
      </c>
      <c r="C999" s="16" t="s">
        <v>599</v>
      </c>
      <c r="D999" s="16" t="s">
        <v>2554</v>
      </c>
      <c r="E999">
        <v>1987</v>
      </c>
      <c r="F999" s="61">
        <v>25</v>
      </c>
      <c r="G999"/>
      <c r="H999"/>
      <c r="I999"/>
      <c r="J999" s="16" t="s">
        <v>439</v>
      </c>
      <c r="M999" t="s">
        <v>4207</v>
      </c>
    </row>
    <row r="1000" spans="1:13" x14ac:dyDescent="0.2">
      <c r="A1000" s="1">
        <f>Kjøp!A999+1</f>
        <v>516</v>
      </c>
      <c r="B1000" s="140">
        <v>13</v>
      </c>
      <c r="C1000" s="16" t="s">
        <v>1494</v>
      </c>
      <c r="D1000" s="16" t="s">
        <v>4208</v>
      </c>
      <c r="E1000">
        <v>1988</v>
      </c>
      <c r="F1000" s="61">
        <v>30</v>
      </c>
      <c r="G1000"/>
      <c r="H1000"/>
      <c r="I1000"/>
      <c r="J1000" s="16" t="s">
        <v>2929</v>
      </c>
    </row>
    <row r="1001" spans="1:13" x14ac:dyDescent="0.2">
      <c r="A1001" s="1">
        <f>Kjøp!A1000+1</f>
        <v>517</v>
      </c>
      <c r="B1001" s="140">
        <v>14</v>
      </c>
      <c r="C1001" s="16" t="s">
        <v>1418</v>
      </c>
      <c r="D1001" s="16" t="s">
        <v>4209</v>
      </c>
      <c r="E1001" s="2">
        <v>1986</v>
      </c>
      <c r="F1001" s="61">
        <v>20</v>
      </c>
      <c r="G1001" s="16"/>
      <c r="H1001" s="76"/>
      <c r="I1001"/>
      <c r="J1001" s="16" t="s">
        <v>931</v>
      </c>
      <c r="M1001" t="s">
        <v>3011</v>
      </c>
    </row>
    <row r="1002" spans="1:13" x14ac:dyDescent="0.2">
      <c r="A1002" s="1">
        <f>Kjøp!A1001+1</f>
        <v>518</v>
      </c>
      <c r="B1002" s="140">
        <v>15</v>
      </c>
      <c r="C1002" s="16" t="s">
        <v>3063</v>
      </c>
      <c r="D1002" s="16" t="s">
        <v>4210</v>
      </c>
      <c r="E1002">
        <v>1980</v>
      </c>
      <c r="F1002" s="61">
        <v>30</v>
      </c>
      <c r="G1002"/>
      <c r="H1002"/>
      <c r="I1002"/>
      <c r="J1002" s="16" t="s">
        <v>2394</v>
      </c>
      <c r="K1002" s="161"/>
      <c r="M1002" t="s">
        <v>4211</v>
      </c>
    </row>
    <row r="1003" spans="1:13" x14ac:dyDescent="0.2">
      <c r="A1003" s="1">
        <f>Kjøp!A1002+1</f>
        <v>519</v>
      </c>
      <c r="B1003" s="140">
        <v>16</v>
      </c>
      <c r="C1003" s="16" t="s">
        <v>1224</v>
      </c>
      <c r="D1003" s="16" t="s">
        <v>4212</v>
      </c>
      <c r="E1003">
        <v>1991</v>
      </c>
      <c r="F1003" s="61">
        <v>35</v>
      </c>
      <c r="G1003"/>
      <c r="H1003"/>
      <c r="I1003"/>
      <c r="J1003" s="16" t="s">
        <v>958</v>
      </c>
    </row>
    <row r="1004" spans="1:13" x14ac:dyDescent="0.2">
      <c r="A1004" s="1">
        <f>Kjøp!A1003+1</f>
        <v>520</v>
      </c>
      <c r="B1004" s="140">
        <v>17</v>
      </c>
      <c r="C1004" s="16" t="s">
        <v>4213</v>
      </c>
      <c r="D1004" s="16" t="s">
        <v>4214</v>
      </c>
      <c r="E1004">
        <v>1978</v>
      </c>
      <c r="F1004" s="61">
        <v>30</v>
      </c>
      <c r="G1004"/>
      <c r="H1004"/>
      <c r="I1004"/>
      <c r="J1004" s="16" t="s">
        <v>439</v>
      </c>
      <c r="K1004" t="s">
        <v>4215</v>
      </c>
    </row>
    <row r="1005" spans="1:13" x14ac:dyDescent="0.2">
      <c r="A1005" s="1">
        <f>Kjøp!A1004+1</f>
        <v>521</v>
      </c>
      <c r="B1005" s="140">
        <v>18</v>
      </c>
      <c r="C1005" s="16" t="s">
        <v>3320</v>
      </c>
      <c r="D1005" s="16" t="s">
        <v>4216</v>
      </c>
      <c r="E1005">
        <v>1985</v>
      </c>
      <c r="F1005" s="61">
        <v>35</v>
      </c>
      <c r="G1005"/>
      <c r="H1005"/>
      <c r="I1005"/>
      <c r="J1005" s="16" t="s">
        <v>4217</v>
      </c>
    </row>
    <row r="1006" spans="1:13" x14ac:dyDescent="0.2">
      <c r="A1006" s="1">
        <f>Kjøp!A1005+1</f>
        <v>522</v>
      </c>
      <c r="B1006" s="140">
        <v>19</v>
      </c>
      <c r="C1006" s="16" t="s">
        <v>2459</v>
      </c>
      <c r="D1006" s="16" t="s">
        <v>4218</v>
      </c>
      <c r="E1006">
        <v>1984</v>
      </c>
      <c r="F1006" s="61">
        <v>25</v>
      </c>
      <c r="G1006"/>
      <c r="H1006"/>
      <c r="I1006"/>
      <c r="J1006" s="16" t="s">
        <v>931</v>
      </c>
      <c r="K1006" t="s">
        <v>2240</v>
      </c>
    </row>
    <row r="1007" spans="1:13" x14ac:dyDescent="0.2">
      <c r="A1007" s="1">
        <f>Kjøp!A1006+1</f>
        <v>523</v>
      </c>
      <c r="B1007" s="140">
        <v>20</v>
      </c>
      <c r="C1007" s="16" t="s">
        <v>17</v>
      </c>
      <c r="D1007" s="16" t="s">
        <v>4019</v>
      </c>
      <c r="E1007">
        <v>1979</v>
      </c>
      <c r="F1007" s="61">
        <v>5</v>
      </c>
      <c r="G1007"/>
      <c r="H1007"/>
      <c r="I1007"/>
      <c r="J1007" s="16" t="s">
        <v>4179</v>
      </c>
      <c r="K1007" t="s">
        <v>4215</v>
      </c>
    </row>
    <row r="1008" spans="1:13" x14ac:dyDescent="0.2">
      <c r="A1008" s="1">
        <f>Kjøp!A1007+1</f>
        <v>524</v>
      </c>
      <c r="B1008" s="140">
        <v>21</v>
      </c>
      <c r="C1008" s="16" t="s">
        <v>4219</v>
      </c>
      <c r="D1008" s="16" t="s">
        <v>2386</v>
      </c>
      <c r="E1008">
        <v>1978</v>
      </c>
      <c r="F1008" s="61">
        <v>25</v>
      </c>
      <c r="G1008"/>
      <c r="H1008"/>
      <c r="I1008"/>
      <c r="J1008" s="16" t="s">
        <v>3568</v>
      </c>
      <c r="K1008" t="s">
        <v>4220</v>
      </c>
    </row>
    <row r="1009" spans="1:15" x14ac:dyDescent="0.2">
      <c r="A1009"/>
      <c r="B1009" s="16">
        <v>1</v>
      </c>
      <c r="C1009" s="104" t="s">
        <v>4221</v>
      </c>
      <c r="D1009" s="16" t="s">
        <v>4222</v>
      </c>
      <c r="E1009">
        <v>2007</v>
      </c>
      <c r="G1009"/>
      <c r="H1009"/>
      <c r="I1009"/>
      <c r="J1009"/>
    </row>
    <row r="1010" spans="1:15" x14ac:dyDescent="0.2">
      <c r="A1010"/>
      <c r="B1010" s="16">
        <v>2</v>
      </c>
      <c r="C1010" s="104" t="s">
        <v>4223</v>
      </c>
      <c r="D1010" s="16" t="s">
        <v>4224</v>
      </c>
      <c r="G1010"/>
      <c r="H1010"/>
      <c r="I1010"/>
      <c r="J1010"/>
    </row>
    <row r="1011" spans="1:15" x14ac:dyDescent="0.2">
      <c r="A1011"/>
      <c r="B1011" s="16">
        <v>3</v>
      </c>
      <c r="C1011" s="104" t="s">
        <v>2370</v>
      </c>
      <c r="D1011" s="16" t="s">
        <v>4225</v>
      </c>
      <c r="E1011" s="16">
        <v>2003</v>
      </c>
      <c r="G1011"/>
      <c r="H1011"/>
      <c r="I1011"/>
      <c r="J1011"/>
    </row>
    <row r="1012" spans="1:15" x14ac:dyDescent="0.2">
      <c r="A1012"/>
      <c r="B1012" s="16">
        <v>4</v>
      </c>
      <c r="C1012" s="104" t="s">
        <v>317</v>
      </c>
      <c r="D1012" s="16" t="s">
        <v>4226</v>
      </c>
      <c r="E1012">
        <v>2005</v>
      </c>
      <c r="G1012"/>
      <c r="H1012"/>
      <c r="I1012"/>
      <c r="J1012"/>
    </row>
    <row r="1013" spans="1:15" x14ac:dyDescent="0.2">
      <c r="A1013"/>
      <c r="B1013" s="16">
        <v>5</v>
      </c>
      <c r="C1013" s="104" t="s">
        <v>4227</v>
      </c>
      <c r="D1013" s="16" t="s">
        <v>4228</v>
      </c>
      <c r="E1013">
        <v>2001</v>
      </c>
      <c r="G1013"/>
      <c r="H1013"/>
      <c r="I1013"/>
      <c r="J1013"/>
    </row>
    <row r="1014" spans="1:15" x14ac:dyDescent="0.2">
      <c r="A1014"/>
      <c r="B1014" s="16">
        <v>6</v>
      </c>
      <c r="C1014" s="104" t="s">
        <v>791</v>
      </c>
      <c r="D1014" s="16" t="s">
        <v>4229</v>
      </c>
      <c r="E1014">
        <v>2004</v>
      </c>
      <c r="G1014"/>
      <c r="H1014"/>
      <c r="I1014"/>
      <c r="J1014"/>
    </row>
    <row r="1015" spans="1:15" x14ac:dyDescent="0.2">
      <c r="A1015"/>
      <c r="B1015" s="16">
        <v>7</v>
      </c>
      <c r="C1015" s="104" t="s">
        <v>791</v>
      </c>
      <c r="D1015" s="16" t="s">
        <v>4230</v>
      </c>
      <c r="E1015">
        <v>2006</v>
      </c>
      <c r="G1015"/>
      <c r="H1015"/>
      <c r="I1015"/>
      <c r="J1015"/>
    </row>
    <row r="1016" spans="1:15" x14ac:dyDescent="0.2">
      <c r="A1016"/>
      <c r="B1016" s="16">
        <v>8</v>
      </c>
      <c r="C1016" s="104" t="s">
        <v>1177</v>
      </c>
      <c r="D1016" s="16" t="s">
        <v>4231</v>
      </c>
      <c r="E1016">
        <v>2003</v>
      </c>
      <c r="G1016"/>
      <c r="H1016"/>
      <c r="I1016"/>
      <c r="J1016"/>
    </row>
    <row r="1017" spans="1:15" x14ac:dyDescent="0.2">
      <c r="A1017"/>
      <c r="B1017"/>
      <c r="C1017"/>
      <c r="D1017"/>
      <c r="G1017"/>
      <c r="H1017"/>
      <c r="I1017"/>
      <c r="J1017"/>
    </row>
    <row r="1018" spans="1:15" x14ac:dyDescent="0.2">
      <c r="A1018" s="62">
        <f>A986+1</f>
        <v>64</v>
      </c>
      <c r="B1018" s="16" t="s">
        <v>4232</v>
      </c>
      <c r="C1018" t="s">
        <v>4233</v>
      </c>
      <c r="D1018"/>
      <c r="G1018"/>
      <c r="H1018"/>
      <c r="I1018"/>
      <c r="J1018"/>
    </row>
    <row r="1019" spans="1:15" x14ac:dyDescent="0.2">
      <c r="A1019" s="1">
        <f>Kjøp!A1008+1</f>
        <v>525</v>
      </c>
      <c r="B1019" s="132">
        <v>1</v>
      </c>
      <c r="C1019" s="16" t="s">
        <v>1835</v>
      </c>
      <c r="D1019" s="16" t="s">
        <v>3603</v>
      </c>
      <c r="E1019">
        <v>1977</v>
      </c>
      <c r="F1019" s="61">
        <v>25</v>
      </c>
      <c r="G1019" s="16" t="s">
        <v>4234</v>
      </c>
      <c r="H1019" s="68" t="s">
        <v>4235</v>
      </c>
      <c r="I1019" s="16" t="s">
        <v>123</v>
      </c>
      <c r="J1019" s="16" t="s">
        <v>931</v>
      </c>
    </row>
    <row r="1020" spans="1:15" x14ac:dyDescent="0.2">
      <c r="A1020" s="1">
        <f>Kjøp!A1019+1</f>
        <v>526</v>
      </c>
      <c r="B1020" s="132">
        <v>2</v>
      </c>
      <c r="C1020" s="16" t="s">
        <v>66</v>
      </c>
      <c r="D1020" s="16" t="s">
        <v>4236</v>
      </c>
      <c r="E1020" s="58" t="s">
        <v>4237</v>
      </c>
      <c r="F1020" s="61">
        <v>25</v>
      </c>
      <c r="G1020" s="16" t="s">
        <v>30</v>
      </c>
      <c r="H1020" s="16" t="s">
        <v>4238</v>
      </c>
      <c r="I1020" s="16" t="s">
        <v>17</v>
      </c>
      <c r="J1020" s="16" t="s">
        <v>931</v>
      </c>
      <c r="M1020" t="s">
        <v>4239</v>
      </c>
      <c r="N1020" t="s">
        <v>4240</v>
      </c>
      <c r="O1020" t="s">
        <v>4241</v>
      </c>
    </row>
    <row r="1021" spans="1:15" x14ac:dyDescent="0.2">
      <c r="A1021" s="1">
        <f>Kjøp!A1020+1</f>
        <v>527</v>
      </c>
      <c r="B1021" s="132">
        <v>3</v>
      </c>
      <c r="C1021" s="16" t="s">
        <v>3286</v>
      </c>
      <c r="D1021" s="16" t="s">
        <v>3421</v>
      </c>
      <c r="E1021">
        <v>1977</v>
      </c>
      <c r="F1021" s="61">
        <v>25</v>
      </c>
      <c r="G1021" s="16" t="s">
        <v>471</v>
      </c>
      <c r="H1021" s="16" t="s">
        <v>4242</v>
      </c>
      <c r="I1021" s="16" t="s">
        <v>123</v>
      </c>
      <c r="J1021" s="16" t="s">
        <v>931</v>
      </c>
    </row>
    <row r="1022" spans="1:15" x14ac:dyDescent="0.2">
      <c r="A1022" s="1">
        <f>Kjøp!A1021+1</f>
        <v>528</v>
      </c>
      <c r="B1022" s="132">
        <v>4</v>
      </c>
      <c r="C1022" s="16" t="s">
        <v>1600</v>
      </c>
      <c r="D1022" s="16" t="s">
        <v>4243</v>
      </c>
      <c r="E1022">
        <v>1976</v>
      </c>
      <c r="F1022" s="61">
        <v>25</v>
      </c>
      <c r="G1022" s="16" t="s">
        <v>30</v>
      </c>
      <c r="H1022" s="16" t="s">
        <v>4244</v>
      </c>
      <c r="I1022" s="16" t="s">
        <v>744</v>
      </c>
      <c r="J1022" s="16" t="s">
        <v>931</v>
      </c>
    </row>
    <row r="1023" spans="1:15" x14ac:dyDescent="0.2">
      <c r="A1023" s="1">
        <f>Kjøp!A1022+1</f>
        <v>529</v>
      </c>
      <c r="B1023" s="132">
        <v>5</v>
      </c>
      <c r="C1023" s="16" t="s">
        <v>337</v>
      </c>
      <c r="D1023" s="16" t="s">
        <v>229</v>
      </c>
      <c r="E1023">
        <v>1969</v>
      </c>
      <c r="F1023" s="61">
        <v>25</v>
      </c>
      <c r="G1023" s="16" t="s">
        <v>2221</v>
      </c>
      <c r="H1023" s="16" t="s">
        <v>4245</v>
      </c>
      <c r="I1023" s="16" t="s">
        <v>17</v>
      </c>
      <c r="J1023" s="16" t="s">
        <v>603</v>
      </c>
      <c r="K1023" t="s">
        <v>4246</v>
      </c>
      <c r="M1023" t="s">
        <v>4247</v>
      </c>
      <c r="N1023" t="s">
        <v>4248</v>
      </c>
      <c r="O1023" t="s">
        <v>4249</v>
      </c>
    </row>
    <row r="1024" spans="1:15" x14ac:dyDescent="0.2">
      <c r="A1024" s="1">
        <f>Kjøp!A1023+1</f>
        <v>530</v>
      </c>
      <c r="B1024" s="132">
        <v>6</v>
      </c>
      <c r="C1024" s="16" t="s">
        <v>4250</v>
      </c>
      <c r="D1024" s="16" t="s">
        <v>4251</v>
      </c>
      <c r="E1024">
        <v>1976</v>
      </c>
      <c r="F1024" s="61">
        <v>25</v>
      </c>
      <c r="G1024" s="16" t="s">
        <v>4252</v>
      </c>
      <c r="H1024" s="16" t="s">
        <v>4253</v>
      </c>
      <c r="I1024" s="16" t="s">
        <v>17</v>
      </c>
      <c r="J1024" s="16" t="s">
        <v>931</v>
      </c>
      <c r="M1024" t="s">
        <v>4254</v>
      </c>
      <c r="N1024" t="s">
        <v>4255</v>
      </c>
      <c r="O1024" t="s">
        <v>4256</v>
      </c>
    </row>
    <row r="1025" spans="1:15" x14ac:dyDescent="0.2">
      <c r="A1025"/>
      <c r="B1025"/>
      <c r="C1025" s="82"/>
      <c r="D1025"/>
      <c r="G1025"/>
      <c r="H1025"/>
      <c r="I1025"/>
      <c r="J1025"/>
    </row>
    <row r="1026" spans="1:15" x14ac:dyDescent="0.2">
      <c r="A1026" s="62">
        <f>A1018+1</f>
        <v>65</v>
      </c>
      <c r="B1026" s="16" t="s">
        <v>1833</v>
      </c>
      <c r="C1026" s="162" t="s">
        <v>4257</v>
      </c>
      <c r="D1026"/>
      <c r="G1026"/>
      <c r="H1026"/>
      <c r="I1026"/>
      <c r="J1026"/>
    </row>
    <row r="1027" spans="1:15" x14ac:dyDescent="0.2">
      <c r="A1027" s="1">
        <f>Kjøp!A1024+1</f>
        <v>531</v>
      </c>
      <c r="B1027" s="16">
        <v>1</v>
      </c>
      <c r="C1027" s="16" t="s">
        <v>39</v>
      </c>
      <c r="D1027" s="16" t="s">
        <v>40</v>
      </c>
      <c r="E1027">
        <v>1981</v>
      </c>
      <c r="F1027" s="61">
        <v>25</v>
      </c>
      <c r="G1027" s="16" t="s">
        <v>41</v>
      </c>
      <c r="H1027" s="16" t="s">
        <v>42</v>
      </c>
      <c r="I1027" s="15" t="s">
        <v>43</v>
      </c>
      <c r="J1027" s="16" t="s">
        <v>3654</v>
      </c>
      <c r="K1027" t="s">
        <v>4258</v>
      </c>
    </row>
    <row r="1028" spans="1:15" x14ac:dyDescent="0.2">
      <c r="A1028" s="1">
        <f>Kjøp!A1027+1</f>
        <v>532</v>
      </c>
      <c r="B1028" s="16">
        <v>2</v>
      </c>
      <c r="C1028" s="16" t="s">
        <v>581</v>
      </c>
      <c r="D1028" s="16" t="s">
        <v>582</v>
      </c>
      <c r="E1028">
        <v>1980</v>
      </c>
      <c r="F1028" s="61">
        <v>15</v>
      </c>
      <c r="G1028" s="16" t="s">
        <v>571</v>
      </c>
      <c r="H1028"/>
      <c r="I1028" s="16" t="s">
        <v>32</v>
      </c>
      <c r="J1028" s="16" t="s">
        <v>4259</v>
      </c>
    </row>
    <row r="1029" spans="1:15" x14ac:dyDescent="0.2">
      <c r="A1029" s="1">
        <f>Kjøp!A1028+1</f>
        <v>533</v>
      </c>
      <c r="B1029" s="16">
        <v>3</v>
      </c>
      <c r="C1029" s="16" t="s">
        <v>2406</v>
      </c>
      <c r="D1029" s="16" t="s">
        <v>4260</v>
      </c>
      <c r="E1029">
        <v>1974</v>
      </c>
      <c r="F1029" s="61">
        <v>20</v>
      </c>
      <c r="G1029" s="16" t="s">
        <v>571</v>
      </c>
      <c r="H1029"/>
      <c r="I1029" s="16" t="s">
        <v>32</v>
      </c>
      <c r="J1029" s="16" t="s">
        <v>3829</v>
      </c>
    </row>
    <row r="1030" spans="1:15" x14ac:dyDescent="0.2">
      <c r="A1030" s="1">
        <f>Kjøp!A1029+1</f>
        <v>534</v>
      </c>
      <c r="B1030" s="16">
        <v>4</v>
      </c>
      <c r="C1030" s="16" t="s">
        <v>2411</v>
      </c>
      <c r="D1030" s="16" t="s">
        <v>229</v>
      </c>
      <c r="E1030">
        <v>1985</v>
      </c>
      <c r="F1030" s="61">
        <v>40</v>
      </c>
      <c r="G1030"/>
      <c r="H1030"/>
      <c r="I1030"/>
      <c r="J1030" s="16" t="s">
        <v>1880</v>
      </c>
    </row>
    <row r="1031" spans="1:15" x14ac:dyDescent="0.2">
      <c r="A1031" s="1">
        <f>Kjøp!A1030+1</f>
        <v>535</v>
      </c>
      <c r="B1031" s="16">
        <v>5</v>
      </c>
      <c r="C1031" s="16" t="s">
        <v>1550</v>
      </c>
      <c r="D1031" s="16" t="s">
        <v>4261</v>
      </c>
      <c r="E1031">
        <v>1986</v>
      </c>
      <c r="F1031" s="61">
        <v>35</v>
      </c>
      <c r="G1031"/>
      <c r="H1031"/>
      <c r="I1031"/>
      <c r="J1031"/>
      <c r="M1031" t="s">
        <v>4262</v>
      </c>
    </row>
    <row r="1032" spans="1:15" x14ac:dyDescent="0.2">
      <c r="A1032" s="1">
        <f>Kjøp!A1031+1</f>
        <v>536</v>
      </c>
      <c r="B1032" s="16">
        <v>6</v>
      </c>
      <c r="C1032" s="16" t="s">
        <v>4263</v>
      </c>
      <c r="D1032" s="16" t="s">
        <v>4264</v>
      </c>
      <c r="E1032">
        <v>1978</v>
      </c>
      <c r="F1032" s="61">
        <v>25</v>
      </c>
      <c r="G1032"/>
      <c r="H1032"/>
      <c r="I1032"/>
      <c r="J1032" s="16" t="s">
        <v>4054</v>
      </c>
      <c r="K1032" t="s">
        <v>4265</v>
      </c>
      <c r="M1032" t="s">
        <v>4266</v>
      </c>
    </row>
    <row r="1033" spans="1:15" x14ac:dyDescent="0.2">
      <c r="A1033"/>
      <c r="B1033"/>
      <c r="C1033"/>
      <c r="D1033"/>
      <c r="G1033"/>
      <c r="H1033"/>
      <c r="I1033"/>
      <c r="J1033"/>
    </row>
    <row r="1034" spans="1:15" x14ac:dyDescent="0.2">
      <c r="A1034"/>
      <c r="B1034"/>
      <c r="C1034"/>
      <c r="D1034"/>
      <c r="G1034"/>
      <c r="H1034"/>
      <c r="I1034"/>
      <c r="J1034"/>
    </row>
    <row r="1035" spans="1:15" x14ac:dyDescent="0.2">
      <c r="A1035" s="62">
        <f>A1026+1</f>
        <v>66</v>
      </c>
      <c r="B1035" s="16" t="s">
        <v>4267</v>
      </c>
      <c r="C1035" t="s">
        <v>4268</v>
      </c>
      <c r="D1035"/>
      <c r="G1035"/>
      <c r="H1035"/>
      <c r="I1035"/>
      <c r="J1035"/>
    </row>
    <row r="1036" spans="1:15" x14ac:dyDescent="0.2">
      <c r="A1036" s="1">
        <f>Kjøp!A1032+1</f>
        <v>537</v>
      </c>
      <c r="B1036" s="140">
        <v>1</v>
      </c>
      <c r="C1036" s="16" t="s">
        <v>66</v>
      </c>
      <c r="D1036" s="16" t="s">
        <v>4269</v>
      </c>
      <c r="E1036">
        <v>1969</v>
      </c>
      <c r="F1036" s="61">
        <v>400</v>
      </c>
      <c r="G1036" s="16" t="s">
        <v>30</v>
      </c>
      <c r="H1036" s="23" t="s">
        <v>4270</v>
      </c>
      <c r="I1036" s="16" t="s">
        <v>17</v>
      </c>
      <c r="J1036" s="16" t="s">
        <v>3654</v>
      </c>
      <c r="M1036" t="s">
        <v>4271</v>
      </c>
      <c r="N1036" t="s">
        <v>4272</v>
      </c>
      <c r="O1036" t="s">
        <v>4273</v>
      </c>
    </row>
    <row r="1037" spans="1:15" x14ac:dyDescent="0.2">
      <c r="A1037" s="1">
        <f>Kjøp!A1036+1</f>
        <v>538</v>
      </c>
      <c r="B1037" s="140">
        <v>2</v>
      </c>
      <c r="C1037" s="16" t="s">
        <v>66</v>
      </c>
      <c r="D1037" s="16" t="s">
        <v>3285</v>
      </c>
      <c r="E1037">
        <v>1974</v>
      </c>
      <c r="G1037" s="16" t="s">
        <v>30</v>
      </c>
      <c r="H1037" s="16" t="s">
        <v>4274</v>
      </c>
      <c r="I1037" s="16" t="s">
        <v>32</v>
      </c>
      <c r="J1037" s="16" t="s">
        <v>931</v>
      </c>
      <c r="K1037" t="s">
        <v>4275</v>
      </c>
      <c r="M1037" t="s">
        <v>3621</v>
      </c>
      <c r="N1037" t="s">
        <v>4276</v>
      </c>
      <c r="O1037" t="s">
        <v>4277</v>
      </c>
    </row>
    <row r="1038" spans="1:15" x14ac:dyDescent="0.2">
      <c r="A1038" s="1">
        <f>Kjøp!A1037+1</f>
        <v>539</v>
      </c>
      <c r="B1038" s="140">
        <v>3</v>
      </c>
      <c r="C1038" s="16" t="s">
        <v>66</v>
      </c>
      <c r="D1038" s="16" t="s">
        <v>4278</v>
      </c>
      <c r="E1038">
        <v>1975</v>
      </c>
      <c r="G1038" s="16" t="s">
        <v>30</v>
      </c>
      <c r="H1038" s="16" t="s">
        <v>4279</v>
      </c>
      <c r="I1038" s="16" t="s">
        <v>32</v>
      </c>
      <c r="J1038" s="16" t="s">
        <v>1029</v>
      </c>
      <c r="K1038" t="s">
        <v>4280</v>
      </c>
      <c r="M1038" t="s">
        <v>4281</v>
      </c>
      <c r="N1038" t="s">
        <v>4282</v>
      </c>
      <c r="O1038" t="s">
        <v>4283</v>
      </c>
    </row>
    <row r="1039" spans="1:15" x14ac:dyDescent="0.2">
      <c r="A1039" s="1">
        <f>Kjøp!A1038+1</f>
        <v>540</v>
      </c>
      <c r="B1039" s="140">
        <v>4</v>
      </c>
      <c r="C1039" s="16" t="s">
        <v>4284</v>
      </c>
      <c r="D1039" s="16" t="s">
        <v>4285</v>
      </c>
      <c r="E1039">
        <v>1978</v>
      </c>
      <c r="G1039" s="16" t="s">
        <v>4286</v>
      </c>
      <c r="H1039" s="16" t="s">
        <v>4287</v>
      </c>
      <c r="I1039"/>
      <c r="J1039" s="16" t="s">
        <v>18</v>
      </c>
      <c r="K1039" t="s">
        <v>1851</v>
      </c>
      <c r="M1039" t="s">
        <v>4288</v>
      </c>
    </row>
    <row r="1040" spans="1:15" x14ac:dyDescent="0.2">
      <c r="A1040" s="1">
        <f>Kjøp!A1039+1</f>
        <v>541</v>
      </c>
      <c r="B1040" s="140">
        <v>5</v>
      </c>
      <c r="C1040" s="16" t="s">
        <v>4284</v>
      </c>
      <c r="D1040" s="16" t="s">
        <v>4289</v>
      </c>
      <c r="E1040">
        <v>1976</v>
      </c>
      <c r="F1040" s="61">
        <v>100</v>
      </c>
      <c r="G1040" s="16" t="s">
        <v>4286</v>
      </c>
      <c r="H1040" s="16" t="s">
        <v>4290</v>
      </c>
      <c r="I1040" s="16" t="s">
        <v>202</v>
      </c>
      <c r="J1040" s="16" t="s">
        <v>18</v>
      </c>
      <c r="K1040" t="s">
        <v>4291</v>
      </c>
      <c r="M1040" t="s">
        <v>4292</v>
      </c>
      <c r="N1040" t="s">
        <v>4293</v>
      </c>
    </row>
    <row r="1041" spans="1:15" x14ac:dyDescent="0.2">
      <c r="A1041" s="1">
        <f>Kjøp!A1040+1</f>
        <v>542</v>
      </c>
      <c r="B1041" s="140">
        <v>6</v>
      </c>
      <c r="C1041" s="16" t="s">
        <v>1359</v>
      </c>
      <c r="D1041" s="16" t="s">
        <v>4294</v>
      </c>
      <c r="E1041">
        <v>1983</v>
      </c>
      <c r="G1041" s="16" t="s">
        <v>75</v>
      </c>
      <c r="H1041" s="16" t="s">
        <v>4295</v>
      </c>
      <c r="I1041" s="16" t="s">
        <v>32</v>
      </c>
      <c r="J1041" s="16" t="s">
        <v>2394</v>
      </c>
      <c r="K1041" t="s">
        <v>4296</v>
      </c>
      <c r="M1041" t="s">
        <v>4297</v>
      </c>
      <c r="N1041" t="s">
        <v>4298</v>
      </c>
      <c r="O1041" t="s">
        <v>4299</v>
      </c>
    </row>
    <row r="1042" spans="1:15" x14ac:dyDescent="0.2">
      <c r="A1042" s="1">
        <f>Kjøp!A1041+1</f>
        <v>543</v>
      </c>
      <c r="B1042" s="140">
        <v>7</v>
      </c>
      <c r="C1042" s="16" t="s">
        <v>1359</v>
      </c>
      <c r="D1042" s="16" t="s">
        <v>2575</v>
      </c>
      <c r="E1042">
        <v>1984</v>
      </c>
      <c r="G1042" s="16" t="s">
        <v>133</v>
      </c>
      <c r="H1042" s="16" t="s">
        <v>2576</v>
      </c>
      <c r="I1042" s="16" t="s">
        <v>32</v>
      </c>
      <c r="J1042" s="16" t="s">
        <v>439</v>
      </c>
      <c r="K1042" t="s">
        <v>4300</v>
      </c>
      <c r="M1042" t="s">
        <v>2577</v>
      </c>
      <c r="N1042" t="s">
        <v>2578</v>
      </c>
      <c r="O1042" t="s">
        <v>4301</v>
      </c>
    </row>
    <row r="1043" spans="1:15" x14ac:dyDescent="0.2">
      <c r="A1043" s="1">
        <f>Kjøp!A1042+1</f>
        <v>544</v>
      </c>
      <c r="B1043" s="140">
        <v>8</v>
      </c>
      <c r="C1043" s="16" t="s">
        <v>1359</v>
      </c>
      <c r="D1043" s="16" t="s">
        <v>2568</v>
      </c>
      <c r="E1043">
        <v>1987</v>
      </c>
      <c r="G1043" s="16" t="s">
        <v>133</v>
      </c>
      <c r="H1043" s="16" t="s">
        <v>2569</v>
      </c>
      <c r="I1043" s="16" t="s">
        <v>32</v>
      </c>
      <c r="J1043" s="16" t="s">
        <v>18</v>
      </c>
      <c r="K1043" t="s">
        <v>3925</v>
      </c>
      <c r="M1043" t="s">
        <v>2571</v>
      </c>
      <c r="N1043" t="s">
        <v>2572</v>
      </c>
      <c r="O1043" t="s">
        <v>4302</v>
      </c>
    </row>
    <row r="1044" spans="1:15" x14ac:dyDescent="0.2">
      <c r="A1044" s="1">
        <f>Kjøp!A1043+1</f>
        <v>545</v>
      </c>
      <c r="B1044" s="140">
        <v>9</v>
      </c>
      <c r="C1044" s="16" t="s">
        <v>2370</v>
      </c>
      <c r="D1044" s="16" t="s">
        <v>4303</v>
      </c>
      <c r="E1044">
        <v>1977</v>
      </c>
      <c r="F1044" s="61">
        <v>50</v>
      </c>
      <c r="G1044" s="16" t="s">
        <v>357</v>
      </c>
      <c r="H1044" s="16" t="s">
        <v>4304</v>
      </c>
      <c r="I1044" s="16" t="s">
        <v>194</v>
      </c>
      <c r="J1044" s="16" t="s">
        <v>2394</v>
      </c>
      <c r="K1044" t="s">
        <v>4305</v>
      </c>
      <c r="M1044" t="s">
        <v>4306</v>
      </c>
      <c r="N1044" t="s">
        <v>4307</v>
      </c>
      <c r="O1044" t="s">
        <v>4308</v>
      </c>
    </row>
    <row r="1045" spans="1:15" x14ac:dyDescent="0.2">
      <c r="A1045" s="1">
        <f>Kjøp!A1044+1</f>
        <v>546</v>
      </c>
      <c r="B1045" s="140">
        <v>10</v>
      </c>
      <c r="C1045" s="16" t="s">
        <v>4309</v>
      </c>
      <c r="D1045" s="16" t="s">
        <v>4310</v>
      </c>
      <c r="E1045">
        <v>1989</v>
      </c>
      <c r="G1045" s="16" t="s">
        <v>121</v>
      </c>
      <c r="H1045" s="16" t="s">
        <v>4311</v>
      </c>
      <c r="I1045" s="16" t="s">
        <v>123</v>
      </c>
      <c r="J1045" s="16" t="s">
        <v>18</v>
      </c>
      <c r="K1045" t="s">
        <v>4312</v>
      </c>
      <c r="M1045" t="s">
        <v>4313</v>
      </c>
      <c r="N1045" t="s">
        <v>4314</v>
      </c>
    </row>
    <row r="1046" spans="1:15" ht="25.5" x14ac:dyDescent="0.2">
      <c r="A1046" s="1">
        <f>Kjøp!A1045+1</f>
        <v>547</v>
      </c>
      <c r="B1046" s="140">
        <v>11</v>
      </c>
      <c r="C1046" s="16" t="s">
        <v>1624</v>
      </c>
      <c r="D1046" s="16" t="s">
        <v>4315</v>
      </c>
      <c r="E1046">
        <v>1978</v>
      </c>
      <c r="G1046" s="16" t="s">
        <v>121</v>
      </c>
      <c r="H1046" s="16" t="s">
        <v>4316</v>
      </c>
      <c r="I1046" s="16" t="s">
        <v>4317</v>
      </c>
      <c r="J1046" s="16" t="s">
        <v>2204</v>
      </c>
      <c r="K1046" t="s">
        <v>4318</v>
      </c>
      <c r="M1046" t="s">
        <v>4319</v>
      </c>
      <c r="N1046" t="s">
        <v>4320</v>
      </c>
      <c r="O1046" t="s">
        <v>4321</v>
      </c>
    </row>
    <row r="1047" spans="1:15" x14ac:dyDescent="0.2">
      <c r="A1047" s="1">
        <f>Kjøp!A1046+1</f>
        <v>548</v>
      </c>
      <c r="B1047" s="140">
        <v>12</v>
      </c>
      <c r="C1047" s="16" t="s">
        <v>1624</v>
      </c>
      <c r="D1047" s="16" t="s">
        <v>4322</v>
      </c>
      <c r="E1047">
        <v>1972</v>
      </c>
      <c r="G1047" s="16" t="s">
        <v>41</v>
      </c>
      <c r="H1047" s="73" t="s">
        <v>4323</v>
      </c>
      <c r="I1047" s="16" t="s">
        <v>997</v>
      </c>
      <c r="J1047" s="16" t="s">
        <v>18</v>
      </c>
      <c r="K1047" t="s">
        <v>4324</v>
      </c>
      <c r="M1047" t="s">
        <v>4325</v>
      </c>
      <c r="N1047" t="s">
        <v>4326</v>
      </c>
      <c r="O1047" t="s">
        <v>4327</v>
      </c>
    </row>
    <row r="1048" spans="1:15" x14ac:dyDescent="0.2">
      <c r="A1048" s="103" t="s">
        <v>1183</v>
      </c>
      <c r="B1048" s="147">
        <v>13</v>
      </c>
      <c r="C1048" s="110" t="s">
        <v>527</v>
      </c>
      <c r="D1048" s="110" t="s">
        <v>4328</v>
      </c>
      <c r="E1048" s="111">
        <v>1969</v>
      </c>
      <c r="F1048" s="112"/>
      <c r="G1048" s="110" t="s">
        <v>3785</v>
      </c>
      <c r="H1048" s="110" t="s">
        <v>4329</v>
      </c>
      <c r="I1048" s="110" t="s">
        <v>32</v>
      </c>
      <c r="J1048" s="110" t="s">
        <v>18</v>
      </c>
      <c r="K1048" s="111"/>
      <c r="L1048" s="111"/>
      <c r="M1048" s="111" t="s">
        <v>4330</v>
      </c>
      <c r="N1048" s="111" t="s">
        <v>4331</v>
      </c>
      <c r="O1048" s="111" t="s">
        <v>4332</v>
      </c>
    </row>
    <row r="1049" spans="1:15" x14ac:dyDescent="0.2">
      <c r="A1049" s="1">
        <f>Kjøp!A1047+1</f>
        <v>549</v>
      </c>
      <c r="B1049" s="140">
        <v>14</v>
      </c>
      <c r="C1049" s="16" t="s">
        <v>527</v>
      </c>
      <c r="D1049" s="16" t="s">
        <v>3488</v>
      </c>
      <c r="E1049">
        <v>1978</v>
      </c>
      <c r="G1049" s="16" t="s">
        <v>4333</v>
      </c>
      <c r="H1049" s="16" t="s">
        <v>4334</v>
      </c>
      <c r="I1049" s="16" t="s">
        <v>17</v>
      </c>
      <c r="J1049" s="16" t="s">
        <v>18</v>
      </c>
      <c r="K1049" t="s">
        <v>4335</v>
      </c>
      <c r="M1049" t="s">
        <v>4336</v>
      </c>
      <c r="N1049" t="s">
        <v>4337</v>
      </c>
      <c r="O1049" t="s">
        <v>4338</v>
      </c>
    </row>
    <row r="1050" spans="1:15" x14ac:dyDescent="0.2">
      <c r="A1050" s="1">
        <f>Kjøp!A1049+1</f>
        <v>550</v>
      </c>
      <c r="B1050" s="140">
        <v>15</v>
      </c>
      <c r="C1050" s="16" t="s">
        <v>2463</v>
      </c>
      <c r="D1050" s="16" t="s">
        <v>4339</v>
      </c>
      <c r="E1050">
        <v>1972</v>
      </c>
      <c r="F1050" s="61">
        <v>30</v>
      </c>
      <c r="G1050" s="16" t="s">
        <v>296</v>
      </c>
      <c r="H1050" s="16" t="s">
        <v>4340</v>
      </c>
      <c r="I1050" s="16" t="s">
        <v>17</v>
      </c>
      <c r="J1050" s="16" t="s">
        <v>439</v>
      </c>
      <c r="K1050" t="s">
        <v>4341</v>
      </c>
      <c r="M1050" t="s">
        <v>4342</v>
      </c>
      <c r="N1050" t="s">
        <v>4343</v>
      </c>
      <c r="O1050" t="s">
        <v>4344</v>
      </c>
    </row>
    <row r="1051" spans="1:15" x14ac:dyDescent="0.2">
      <c r="A1051"/>
      <c r="B1051"/>
      <c r="C1051"/>
      <c r="D1051"/>
      <c r="F1051" s="61">
        <v>550</v>
      </c>
      <c r="G1051"/>
      <c r="H1051"/>
      <c r="I1051"/>
      <c r="J1051"/>
    </row>
    <row r="1052" spans="1:15" x14ac:dyDescent="0.2">
      <c r="A1052"/>
      <c r="B1052"/>
      <c r="C1052"/>
      <c r="D1052"/>
      <c r="F1052" s="61">
        <f>Kjøp!F1051+SUM(Kjøp!F1049:F1050)</f>
        <v>580</v>
      </c>
      <c r="G1052"/>
      <c r="H1052"/>
      <c r="I1052"/>
      <c r="J1052"/>
    </row>
    <row r="1053" spans="1:15" x14ac:dyDescent="0.2">
      <c r="A1053" s="62">
        <f>A1035+1</f>
        <v>67</v>
      </c>
      <c r="B1053" s="16" t="s">
        <v>4345</v>
      </c>
      <c r="C1053" s="16" t="s">
        <v>4346</v>
      </c>
      <c r="D1053"/>
      <c r="G1053"/>
      <c r="H1053"/>
      <c r="I1053"/>
      <c r="J1053"/>
    </row>
    <row r="1054" spans="1:15" ht="25.5" x14ac:dyDescent="0.2">
      <c r="A1054"/>
      <c r="B1054" s="16">
        <v>1</v>
      </c>
      <c r="C1054" s="104" t="s">
        <v>4347</v>
      </c>
      <c r="D1054" s="16" t="s">
        <v>4348</v>
      </c>
      <c r="E1054">
        <v>2005</v>
      </c>
      <c r="G1054"/>
      <c r="H1054"/>
      <c r="I1054"/>
      <c r="J1054"/>
      <c r="M1054" t="s">
        <v>4349</v>
      </c>
    </row>
    <row r="1055" spans="1:15" x14ac:dyDescent="0.2">
      <c r="A1055"/>
      <c r="B1055" s="16">
        <v>2</v>
      </c>
      <c r="C1055" s="104" t="s">
        <v>599</v>
      </c>
      <c r="D1055" s="16" t="s">
        <v>4350</v>
      </c>
      <c r="E1055">
        <v>1994</v>
      </c>
      <c r="G1055"/>
      <c r="H1055"/>
      <c r="I1055"/>
      <c r="J1055"/>
      <c r="M1055" t="s">
        <v>4351</v>
      </c>
      <c r="N1055" t="s">
        <v>4352</v>
      </c>
    </row>
    <row r="1056" spans="1:15" x14ac:dyDescent="0.2">
      <c r="A1056"/>
      <c r="B1056" s="16">
        <v>3</v>
      </c>
      <c r="C1056" s="104" t="s">
        <v>4353</v>
      </c>
      <c r="D1056" s="16" t="s">
        <v>4354</v>
      </c>
      <c r="E1056">
        <v>2004</v>
      </c>
      <c r="G1056"/>
      <c r="H1056"/>
      <c r="I1056"/>
      <c r="J1056"/>
      <c r="M1056" t="s">
        <v>4355</v>
      </c>
      <c r="N1056" t="s">
        <v>4356</v>
      </c>
    </row>
    <row r="1057" spans="1:14" x14ac:dyDescent="0.2">
      <c r="A1057"/>
      <c r="B1057" s="16">
        <v>4</v>
      </c>
      <c r="C1057" s="104" t="s">
        <v>1760</v>
      </c>
      <c r="D1057" s="16" t="s">
        <v>4357</v>
      </c>
      <c r="E1057">
        <v>1971</v>
      </c>
      <c r="F1057" s="124"/>
      <c r="G1057"/>
      <c r="H1057"/>
      <c r="I1057"/>
      <c r="J1057"/>
    </row>
    <row r="1058" spans="1:14" x14ac:dyDescent="0.2">
      <c r="A1058"/>
      <c r="B1058" s="16">
        <v>5</v>
      </c>
      <c r="C1058" s="104" t="s">
        <v>2122</v>
      </c>
      <c r="D1058" s="16" t="s">
        <v>4358</v>
      </c>
      <c r="G1058"/>
      <c r="H1058"/>
      <c r="I1058"/>
      <c r="J1058"/>
    </row>
    <row r="1059" spans="1:14" ht="25.5" x14ac:dyDescent="0.2">
      <c r="A1059"/>
      <c r="B1059" s="16">
        <v>6</v>
      </c>
      <c r="C1059" s="104" t="s">
        <v>4359</v>
      </c>
      <c r="D1059" s="16" t="s">
        <v>4360</v>
      </c>
      <c r="E1059">
        <v>2008</v>
      </c>
      <c r="G1059"/>
      <c r="H1059"/>
      <c r="I1059"/>
      <c r="J1059"/>
      <c r="M1059" t="s">
        <v>4361</v>
      </c>
    </row>
    <row r="1060" spans="1:14" x14ac:dyDescent="0.2">
      <c r="A1060"/>
      <c r="B1060" s="16">
        <v>7</v>
      </c>
      <c r="C1060" s="104" t="s">
        <v>3224</v>
      </c>
      <c r="D1060" s="16" t="s">
        <v>4362</v>
      </c>
      <c r="G1060"/>
      <c r="H1060"/>
      <c r="I1060"/>
      <c r="J1060"/>
    </row>
    <row r="1061" spans="1:14" x14ac:dyDescent="0.2">
      <c r="A1061"/>
      <c r="B1061" s="16">
        <v>8</v>
      </c>
      <c r="C1061" s="104" t="s">
        <v>1727</v>
      </c>
      <c r="D1061" s="16" t="s">
        <v>4363</v>
      </c>
      <c r="G1061" s="16" t="s">
        <v>4364</v>
      </c>
      <c r="H1061" s="16" t="s">
        <v>4365</v>
      </c>
      <c r="I1061"/>
      <c r="J1061"/>
      <c r="M1061" t="s">
        <v>4366</v>
      </c>
    </row>
    <row r="1062" spans="1:14" x14ac:dyDescent="0.2">
      <c r="A1062"/>
      <c r="B1062" s="16">
        <v>9</v>
      </c>
      <c r="C1062" s="104" t="s">
        <v>1727</v>
      </c>
      <c r="D1062" s="16" t="s">
        <v>4367</v>
      </c>
      <c r="G1062"/>
      <c r="H1062"/>
      <c r="I1062"/>
      <c r="J1062"/>
    </row>
    <row r="1063" spans="1:14" x14ac:dyDescent="0.2">
      <c r="A1063"/>
      <c r="B1063" s="16">
        <v>10</v>
      </c>
      <c r="C1063" s="104" t="s">
        <v>1727</v>
      </c>
      <c r="D1063" s="16" t="s">
        <v>4368</v>
      </c>
      <c r="G1063"/>
      <c r="H1063"/>
      <c r="I1063"/>
      <c r="J1063"/>
    </row>
    <row r="1064" spans="1:14" x14ac:dyDescent="0.2">
      <c r="A1064"/>
      <c r="B1064" s="130"/>
      <c r="C1064" s="104" t="s">
        <v>4369</v>
      </c>
      <c r="D1064" s="16"/>
      <c r="G1064"/>
      <c r="H1064"/>
      <c r="I1064"/>
      <c r="J1064"/>
    </row>
    <row r="1065" spans="1:14" x14ac:dyDescent="0.2">
      <c r="A1065"/>
      <c r="B1065" s="16">
        <v>1</v>
      </c>
      <c r="C1065" s="104" t="s">
        <v>3216</v>
      </c>
      <c r="D1065" s="16" t="s">
        <v>4370</v>
      </c>
      <c r="G1065"/>
      <c r="H1065"/>
      <c r="I1065"/>
      <c r="J1065"/>
    </row>
    <row r="1066" spans="1:14" ht="25.5" x14ac:dyDescent="0.2">
      <c r="A1066"/>
      <c r="B1066" s="16">
        <v>2</v>
      </c>
      <c r="C1066" s="104" t="s">
        <v>4371</v>
      </c>
      <c r="D1066" s="16" t="s">
        <v>4372</v>
      </c>
      <c r="E1066">
        <v>2005</v>
      </c>
      <c r="G1066"/>
      <c r="H1066"/>
      <c r="I1066"/>
      <c r="J1066"/>
      <c r="M1066" t="s">
        <v>4373</v>
      </c>
      <c r="N1066" t="s">
        <v>4374</v>
      </c>
    </row>
    <row r="1067" spans="1:14" x14ac:dyDescent="0.2">
      <c r="A1067"/>
      <c r="B1067" s="16">
        <v>3</v>
      </c>
      <c r="C1067" s="104" t="s">
        <v>2263</v>
      </c>
      <c r="D1067" s="16" t="s">
        <v>4375</v>
      </c>
      <c r="G1067"/>
      <c r="H1067"/>
      <c r="I1067"/>
      <c r="J1067"/>
      <c r="M1067" t="s">
        <v>4376</v>
      </c>
    </row>
    <row r="1068" spans="1:14" x14ac:dyDescent="0.2">
      <c r="A1068"/>
      <c r="B1068" s="16">
        <v>4</v>
      </c>
      <c r="C1068" s="104" t="s">
        <v>1727</v>
      </c>
      <c r="D1068" s="16" t="s">
        <v>4377</v>
      </c>
      <c r="E1068">
        <v>2013</v>
      </c>
      <c r="G1068"/>
      <c r="H1068"/>
      <c r="I1068"/>
      <c r="J1068"/>
    </row>
    <row r="1069" spans="1:14" x14ac:dyDescent="0.2">
      <c r="A1069"/>
      <c r="B1069" s="16"/>
      <c r="C1069" s="16"/>
      <c r="D1069" s="130" t="s">
        <v>1731</v>
      </c>
      <c r="E1069" s="2"/>
      <c r="F1069" s="61">
        <v>470</v>
      </c>
      <c r="G1069" s="16"/>
      <c r="H1069" s="68"/>
      <c r="I1069" s="16"/>
      <c r="J1069"/>
    </row>
    <row r="1070" spans="1:14" x14ac:dyDescent="0.2">
      <c r="A1070" s="62">
        <f>A1053+1</f>
        <v>68</v>
      </c>
      <c r="B1070" s="16" t="s">
        <v>1833</v>
      </c>
      <c r="C1070" t="s">
        <v>4378</v>
      </c>
      <c r="D1070"/>
      <c r="G1070"/>
      <c r="H1070"/>
      <c r="I1070"/>
      <c r="J1070"/>
    </row>
    <row r="1071" spans="1:14" x14ac:dyDescent="0.2">
      <c r="A1071" s="1">
        <f>Kjøp!A1050+1</f>
        <v>551</v>
      </c>
      <c r="B1071" s="16">
        <v>1</v>
      </c>
      <c r="C1071" s="16" t="s">
        <v>4379</v>
      </c>
      <c r="D1071" s="16" t="s">
        <v>1782</v>
      </c>
      <c r="E1071">
        <v>1984</v>
      </c>
      <c r="F1071" s="61">
        <v>25</v>
      </c>
      <c r="G1071" s="16"/>
      <c r="H1071" s="16"/>
      <c r="I1071"/>
      <c r="J1071"/>
      <c r="M1071" t="s">
        <v>1783</v>
      </c>
    </row>
    <row r="1072" spans="1:14" x14ac:dyDescent="0.2">
      <c r="A1072" s="1">
        <f>Kjøp!A1071+1</f>
        <v>552</v>
      </c>
      <c r="B1072" s="16">
        <v>2</v>
      </c>
      <c r="C1072" s="16" t="s">
        <v>2581</v>
      </c>
      <c r="D1072" s="16" t="s">
        <v>3294</v>
      </c>
      <c r="E1072">
        <v>1981</v>
      </c>
      <c r="F1072" s="61">
        <v>30</v>
      </c>
      <c r="G1072"/>
      <c r="H1072"/>
      <c r="I1072" s="16" t="s">
        <v>32</v>
      </c>
      <c r="J1072" s="16" t="s">
        <v>4380</v>
      </c>
      <c r="M1072" t="s">
        <v>4381</v>
      </c>
    </row>
    <row r="1073" spans="1:14" x14ac:dyDescent="0.2">
      <c r="A1073" s="1">
        <f>Kjøp!A1072+1</f>
        <v>553</v>
      </c>
      <c r="B1073" s="16">
        <v>3</v>
      </c>
      <c r="C1073" s="16" t="s">
        <v>1121</v>
      </c>
      <c r="D1073" s="16" t="s">
        <v>2483</v>
      </c>
      <c r="E1073">
        <v>1973</v>
      </c>
      <c r="F1073" s="61">
        <v>45</v>
      </c>
      <c r="G1073" s="16" t="s">
        <v>680</v>
      </c>
      <c r="H1073" s="16" t="s">
        <v>2484</v>
      </c>
      <c r="I1073"/>
      <c r="J1073"/>
    </row>
    <row r="1074" spans="1:14" x14ac:dyDescent="0.2">
      <c r="A1074" s="1">
        <f>Kjøp!A1073+1</f>
        <v>554</v>
      </c>
      <c r="B1074" s="16">
        <v>4</v>
      </c>
      <c r="C1074" s="16" t="s">
        <v>4382</v>
      </c>
      <c r="D1074" s="16" t="s">
        <v>4383</v>
      </c>
      <c r="E1074">
        <v>1981</v>
      </c>
      <c r="F1074" s="61">
        <v>30</v>
      </c>
      <c r="G1074" s="16" t="s">
        <v>4384</v>
      </c>
      <c r="H1074"/>
      <c r="I1074" s="16" t="s">
        <v>194</v>
      </c>
      <c r="J1074" s="16" t="s">
        <v>4385</v>
      </c>
      <c r="K1074" t="s">
        <v>4386</v>
      </c>
    </row>
    <row r="1075" spans="1:14" x14ac:dyDescent="0.2">
      <c r="A1075" s="1">
        <f>Kjøp!A1074+1</f>
        <v>555</v>
      </c>
      <c r="B1075" s="16">
        <v>5</v>
      </c>
      <c r="C1075" s="16" t="s">
        <v>1593</v>
      </c>
      <c r="D1075" s="16" t="s">
        <v>1694</v>
      </c>
      <c r="E1075">
        <v>1972</v>
      </c>
      <c r="F1075" s="61">
        <v>20</v>
      </c>
      <c r="G1075" s="16" t="s">
        <v>41</v>
      </c>
      <c r="H1075" s="68" t="s">
        <v>4387</v>
      </c>
      <c r="I1075" s="16" t="s">
        <v>123</v>
      </c>
      <c r="J1075" s="16" t="s">
        <v>4217</v>
      </c>
    </row>
    <row r="1076" spans="1:14" x14ac:dyDescent="0.2">
      <c r="A1076" s="1">
        <f>Kjøp!A1075+1</f>
        <v>556</v>
      </c>
      <c r="B1076" s="16">
        <v>6</v>
      </c>
      <c r="C1076" s="16" t="s">
        <v>2004</v>
      </c>
      <c r="D1076" s="16" t="s">
        <v>229</v>
      </c>
      <c r="E1076">
        <v>1978</v>
      </c>
      <c r="F1076" s="61">
        <v>15</v>
      </c>
      <c r="G1076"/>
      <c r="H1076"/>
      <c r="I1076" s="16" t="s">
        <v>32</v>
      </c>
      <c r="J1076" s="16" t="s">
        <v>3833</v>
      </c>
    </row>
    <row r="1077" spans="1:14" x14ac:dyDescent="0.2">
      <c r="A1077"/>
      <c r="B1077"/>
      <c r="C1077"/>
      <c r="D1077"/>
      <c r="G1077"/>
      <c r="H1077"/>
      <c r="I1077"/>
      <c r="J1077"/>
    </row>
    <row r="1078" spans="1:14" x14ac:dyDescent="0.2">
      <c r="A1078" s="163">
        <f>A1070+1</f>
        <v>69</v>
      </c>
      <c r="B1078" s="16" t="s">
        <v>4388</v>
      </c>
      <c r="C1078" s="16" t="s">
        <v>4389</v>
      </c>
      <c r="D1078"/>
      <c r="F1078" s="61">
        <f>SUM(Kjøp!F1079:F1081)</f>
        <v>85</v>
      </c>
      <c r="G1078"/>
      <c r="H1078"/>
      <c r="I1078"/>
      <c r="J1078"/>
    </row>
    <row r="1079" spans="1:14" x14ac:dyDescent="0.2">
      <c r="A1079" s="1">
        <f>A1076+1</f>
        <v>557</v>
      </c>
      <c r="B1079" s="16">
        <v>1</v>
      </c>
      <c r="C1079" s="130" t="s">
        <v>907</v>
      </c>
      <c r="D1079" s="16" t="s">
        <v>908</v>
      </c>
      <c r="E1079">
        <v>1990</v>
      </c>
      <c r="F1079" s="61">
        <v>35</v>
      </c>
      <c r="G1079"/>
      <c r="H1079"/>
      <c r="I1079"/>
      <c r="J1079"/>
    </row>
    <row r="1080" spans="1:14" x14ac:dyDescent="0.2">
      <c r="A1080" s="163">
        <f>A1078+1</f>
        <v>70</v>
      </c>
      <c r="B1080" s="106" t="s">
        <v>4390</v>
      </c>
      <c r="C1080" s="16" t="s">
        <v>4391</v>
      </c>
      <c r="D1080"/>
      <c r="G1080"/>
      <c r="H1080"/>
      <c r="I1080"/>
      <c r="J1080"/>
    </row>
    <row r="1081" spans="1:14" x14ac:dyDescent="0.2">
      <c r="A1081" s="1">
        <f>Kjøp!A1079+1</f>
        <v>558</v>
      </c>
      <c r="B1081" s="16">
        <v>1</v>
      </c>
      <c r="C1081" s="130" t="s">
        <v>4392</v>
      </c>
      <c r="D1081" s="16" t="s">
        <v>4393</v>
      </c>
      <c r="E1081">
        <v>1970</v>
      </c>
      <c r="F1081" s="61">
        <v>50</v>
      </c>
      <c r="G1081"/>
      <c r="H1081"/>
      <c r="I1081" s="16" t="s">
        <v>32</v>
      </c>
      <c r="J1081" s="16" t="s">
        <v>1005</v>
      </c>
      <c r="K1081" t="s">
        <v>1851</v>
      </c>
    </row>
    <row r="1082" spans="1:14" x14ac:dyDescent="0.2">
      <c r="A1082" s="1">
        <f>Kjøp!A1081+1</f>
        <v>559</v>
      </c>
      <c r="B1082" s="16">
        <v>2</v>
      </c>
      <c r="C1082" s="130" t="s">
        <v>2988</v>
      </c>
      <c r="D1082" s="16" t="s">
        <v>4394</v>
      </c>
      <c r="E1082">
        <v>1991</v>
      </c>
      <c r="F1082" s="61">
        <v>30</v>
      </c>
      <c r="G1082"/>
      <c r="H1082"/>
      <c r="I1082"/>
      <c r="J1082" s="16" t="s">
        <v>921</v>
      </c>
    </row>
    <row r="1083" spans="1:14" x14ac:dyDescent="0.2">
      <c r="A1083" s="1">
        <f>Kjøp!A1082+1</f>
        <v>560</v>
      </c>
      <c r="B1083" s="16">
        <v>3</v>
      </c>
      <c r="C1083" s="130" t="s">
        <v>2177</v>
      </c>
      <c r="D1083" s="16" t="s">
        <v>4395</v>
      </c>
      <c r="E1083">
        <v>1975</v>
      </c>
      <c r="F1083" s="61">
        <v>45</v>
      </c>
      <c r="G1083"/>
      <c r="H1083"/>
      <c r="I1083"/>
      <c r="J1083" s="16" t="s">
        <v>1697</v>
      </c>
    </row>
    <row r="1084" spans="1:14" ht="25.5" x14ac:dyDescent="0.2">
      <c r="A1084" s="1">
        <f>Kjøp!A1083+1</f>
        <v>561</v>
      </c>
      <c r="B1084" s="16">
        <v>4</v>
      </c>
      <c r="C1084" s="130" t="s">
        <v>1352</v>
      </c>
      <c r="D1084" s="16" t="s">
        <v>4396</v>
      </c>
      <c r="E1084">
        <v>1975</v>
      </c>
      <c r="F1084" s="61">
        <v>30</v>
      </c>
      <c r="G1084" s="16" t="s">
        <v>30</v>
      </c>
      <c r="H1084" s="16" t="s">
        <v>4397</v>
      </c>
      <c r="I1084" s="16" t="s">
        <v>32</v>
      </c>
      <c r="J1084" s="16" t="s">
        <v>900</v>
      </c>
      <c r="K1084" t="s">
        <v>4398</v>
      </c>
      <c r="M1084" t="s">
        <v>2320</v>
      </c>
      <c r="N1084" t="s">
        <v>4399</v>
      </c>
    </row>
    <row r="1085" spans="1:14" x14ac:dyDescent="0.2">
      <c r="A1085" s="1">
        <f>Kjøp!A1084+1</f>
        <v>562</v>
      </c>
      <c r="B1085" s="16">
        <v>5</v>
      </c>
      <c r="C1085" s="130" t="s">
        <v>1583</v>
      </c>
      <c r="D1085" s="16" t="s">
        <v>4400</v>
      </c>
      <c r="E1085">
        <v>1987</v>
      </c>
      <c r="F1085" s="61">
        <v>25</v>
      </c>
      <c r="G1085"/>
      <c r="H1085"/>
      <c r="I1085"/>
      <c r="J1085" s="16" t="s">
        <v>18</v>
      </c>
      <c r="M1085" t="s">
        <v>4401</v>
      </c>
    </row>
    <row r="1086" spans="1:14" x14ac:dyDescent="0.2">
      <c r="A1086"/>
      <c r="B1086"/>
      <c r="C1086" s="130"/>
      <c r="D1086"/>
      <c r="G1086"/>
      <c r="H1086"/>
      <c r="I1086"/>
      <c r="J1086"/>
    </row>
    <row r="1087" spans="1:14" x14ac:dyDescent="0.2">
      <c r="A1087"/>
      <c r="B1087"/>
      <c r="C1087"/>
      <c r="D1087"/>
      <c r="G1087"/>
      <c r="H1087"/>
      <c r="I1087"/>
      <c r="J1087"/>
    </row>
    <row r="1088" spans="1:14" x14ac:dyDescent="0.2">
      <c r="A1088" s="62">
        <f>A1080+1</f>
        <v>71</v>
      </c>
      <c r="B1088" s="16" t="s">
        <v>4402</v>
      </c>
      <c r="C1088" t="s">
        <v>4403</v>
      </c>
      <c r="D1088"/>
      <c r="G1088"/>
      <c r="H1088"/>
      <c r="I1088"/>
      <c r="J1088"/>
    </row>
    <row r="1089" spans="1:15" x14ac:dyDescent="0.2">
      <c r="A1089" s="1">
        <f>Kjøp!A1085+1</f>
        <v>563</v>
      </c>
      <c r="B1089" s="16">
        <v>1</v>
      </c>
      <c r="C1089" s="16" t="s">
        <v>1835</v>
      </c>
      <c r="D1089" s="16" t="s">
        <v>3935</v>
      </c>
      <c r="E1089">
        <v>1977</v>
      </c>
      <c r="F1089" s="61">
        <v>25</v>
      </c>
      <c r="G1089" s="16" t="s">
        <v>75</v>
      </c>
      <c r="H1089" s="16" t="s">
        <v>4404</v>
      </c>
      <c r="I1089" s="16" t="s">
        <v>17</v>
      </c>
      <c r="J1089" s="16" t="s">
        <v>955</v>
      </c>
    </row>
    <row r="1090" spans="1:15" x14ac:dyDescent="0.2">
      <c r="A1090" s="1">
        <f>Kjøp!A1089+1</f>
        <v>564</v>
      </c>
      <c r="B1090" s="16">
        <v>2</v>
      </c>
      <c r="C1090" s="16" t="s">
        <v>1435</v>
      </c>
      <c r="D1090" s="16" t="s">
        <v>229</v>
      </c>
      <c r="E1090">
        <v>1982</v>
      </c>
      <c r="F1090" s="61">
        <v>25</v>
      </c>
      <c r="G1090" s="16" t="s">
        <v>1437</v>
      </c>
      <c r="H1090" s="16" t="s">
        <v>4405</v>
      </c>
      <c r="I1090" s="16" t="s">
        <v>194</v>
      </c>
      <c r="J1090" s="16" t="s">
        <v>18</v>
      </c>
      <c r="M1090" t="s">
        <v>4406</v>
      </c>
      <c r="N1090" t="s">
        <v>4407</v>
      </c>
      <c r="O1090" t="s">
        <v>4408</v>
      </c>
    </row>
    <row r="1091" spans="1:15" x14ac:dyDescent="0.2">
      <c r="A1091" s="1">
        <f>Kjøp!A1090+1</f>
        <v>565</v>
      </c>
      <c r="B1091" s="16">
        <v>3</v>
      </c>
      <c r="C1091" s="16" t="s">
        <v>1435</v>
      </c>
      <c r="D1091" s="16" t="s">
        <v>4409</v>
      </c>
      <c r="E1091">
        <v>1985</v>
      </c>
      <c r="F1091" s="61">
        <v>25</v>
      </c>
      <c r="G1091" s="16" t="s">
        <v>1437</v>
      </c>
      <c r="H1091" s="16" t="s">
        <v>4410</v>
      </c>
      <c r="I1091" s="16" t="s">
        <v>32</v>
      </c>
      <c r="J1091" s="16" t="s">
        <v>18</v>
      </c>
      <c r="M1091" t="s">
        <v>4411</v>
      </c>
      <c r="N1091" t="s">
        <v>4412</v>
      </c>
      <c r="O1091" t="s">
        <v>4413</v>
      </c>
    </row>
    <row r="1092" spans="1:15" x14ac:dyDescent="0.2">
      <c r="A1092" s="1">
        <f>Kjøp!A1091+1</f>
        <v>566</v>
      </c>
      <c r="B1092" s="16">
        <v>4</v>
      </c>
      <c r="C1092" s="16" t="s">
        <v>39</v>
      </c>
      <c r="D1092" s="16" t="s">
        <v>1985</v>
      </c>
      <c r="E1092">
        <v>1974</v>
      </c>
      <c r="F1092" s="61">
        <v>45</v>
      </c>
      <c r="G1092" s="16" t="s">
        <v>41</v>
      </c>
      <c r="H1092" s="16">
        <v>2478079</v>
      </c>
      <c r="I1092" s="16" t="s">
        <v>64</v>
      </c>
      <c r="J1092" s="16" t="s">
        <v>4414</v>
      </c>
      <c r="K1092" t="s">
        <v>1851</v>
      </c>
    </row>
    <row r="1093" spans="1:15" x14ac:dyDescent="0.2">
      <c r="A1093" s="1">
        <f>Kjøp!A1092+1</f>
        <v>567</v>
      </c>
      <c r="B1093" s="16">
        <v>5</v>
      </c>
      <c r="C1093" s="16" t="s">
        <v>4415</v>
      </c>
      <c r="D1093" s="16" t="s">
        <v>4416</v>
      </c>
      <c r="E1093">
        <v>1978</v>
      </c>
      <c r="F1093" s="61">
        <v>25</v>
      </c>
      <c r="G1093" s="16" t="s">
        <v>4417</v>
      </c>
      <c r="H1093" s="16" t="s">
        <v>4418</v>
      </c>
      <c r="I1093" s="16" t="s">
        <v>1269</v>
      </c>
      <c r="J1093" s="16" t="s">
        <v>1135</v>
      </c>
      <c r="M1093" t="s">
        <v>4419</v>
      </c>
      <c r="N1093" t="s">
        <v>4420</v>
      </c>
    </row>
    <row r="1094" spans="1:15" x14ac:dyDescent="0.2">
      <c r="A1094" s="1">
        <f>Kjøp!A1093+1</f>
        <v>568</v>
      </c>
      <c r="B1094" s="164" t="s">
        <v>4421</v>
      </c>
      <c r="C1094" s="130" t="s">
        <v>1352</v>
      </c>
      <c r="D1094" s="16" t="s">
        <v>4422</v>
      </c>
      <c r="E1094">
        <v>1973</v>
      </c>
      <c r="F1094" s="165">
        <v>40</v>
      </c>
      <c r="G1094" s="16" t="s">
        <v>30</v>
      </c>
      <c r="H1094" s="16" t="s">
        <v>4423</v>
      </c>
      <c r="I1094" s="16" t="s">
        <v>17</v>
      </c>
      <c r="J1094" s="16" t="s">
        <v>955</v>
      </c>
      <c r="K1094" t="s">
        <v>1851</v>
      </c>
      <c r="M1094" t="s">
        <v>4424</v>
      </c>
      <c r="N1094" t="s">
        <v>4425</v>
      </c>
    </row>
    <row r="1095" spans="1:15" x14ac:dyDescent="0.2">
      <c r="A1095" s="1">
        <f>Kjøp!A1094+1</f>
        <v>569</v>
      </c>
      <c r="B1095" s="140">
        <v>7</v>
      </c>
      <c r="C1095" s="16" t="s">
        <v>99</v>
      </c>
      <c r="D1095" s="16" t="s">
        <v>4426</v>
      </c>
      <c r="E1095">
        <v>1969</v>
      </c>
      <c r="F1095" s="61">
        <v>30</v>
      </c>
      <c r="G1095" s="16" t="s">
        <v>30</v>
      </c>
      <c r="H1095" s="16" t="s">
        <v>4427</v>
      </c>
      <c r="I1095" s="16" t="s">
        <v>17</v>
      </c>
      <c r="J1095" s="16" t="s">
        <v>632</v>
      </c>
      <c r="K1095" t="s">
        <v>1851</v>
      </c>
    </row>
    <row r="1096" spans="1:15" x14ac:dyDescent="0.2">
      <c r="A1096" s="1">
        <f>Kjøp!A1095+1</f>
        <v>570</v>
      </c>
      <c r="B1096" s="140">
        <v>8</v>
      </c>
      <c r="C1096" s="16" t="s">
        <v>4428</v>
      </c>
      <c r="D1096" s="16" t="s">
        <v>4429</v>
      </c>
      <c r="E1096" s="58" t="s">
        <v>4430</v>
      </c>
      <c r="F1096" s="61">
        <v>35</v>
      </c>
      <c r="G1096" s="16" t="s">
        <v>4431</v>
      </c>
      <c r="H1096" s="16" t="s">
        <v>4432</v>
      </c>
      <c r="I1096" s="16" t="s">
        <v>123</v>
      </c>
      <c r="J1096" s="16" t="s">
        <v>955</v>
      </c>
      <c r="K1096" t="s">
        <v>1259</v>
      </c>
      <c r="M1096" t="s">
        <v>4433</v>
      </c>
      <c r="N1096" t="s">
        <v>4434</v>
      </c>
    </row>
    <row r="1097" spans="1:15" x14ac:dyDescent="0.2">
      <c r="A1097" s="1">
        <f>Kjøp!A1096+1</f>
        <v>571</v>
      </c>
      <c r="B1097" s="140">
        <v>9</v>
      </c>
      <c r="C1097" s="16" t="s">
        <v>911</v>
      </c>
      <c r="D1097" s="16" t="s">
        <v>594</v>
      </c>
      <c r="E1097">
        <v>1989</v>
      </c>
      <c r="F1097" s="61">
        <v>30</v>
      </c>
      <c r="G1097" s="16"/>
      <c r="H1097" s="16" t="s">
        <v>596</v>
      </c>
      <c r="I1097" s="16" t="s">
        <v>123</v>
      </c>
      <c r="J1097" s="16" t="s">
        <v>942</v>
      </c>
      <c r="K1097" t="s">
        <v>1259</v>
      </c>
    </row>
    <row r="1098" spans="1:15" x14ac:dyDescent="0.2">
      <c r="A1098" s="1">
        <f>Kjøp!A1097+1</f>
        <v>572</v>
      </c>
      <c r="B1098" s="164" t="s">
        <v>4421</v>
      </c>
      <c r="C1098" s="130" t="s">
        <v>4435</v>
      </c>
      <c r="D1098" s="16" t="s">
        <v>4436</v>
      </c>
      <c r="E1098">
        <v>1968</v>
      </c>
      <c r="F1098" s="165">
        <v>40</v>
      </c>
      <c r="G1098" s="16" t="s">
        <v>1179</v>
      </c>
      <c r="H1098" s="16" t="s">
        <v>4437</v>
      </c>
      <c r="I1098"/>
      <c r="J1098" s="16" t="s">
        <v>4438</v>
      </c>
      <c r="K1098" t="s">
        <v>4439</v>
      </c>
      <c r="N1098" t="s">
        <v>4440</v>
      </c>
      <c r="O1098" t="s">
        <v>4441</v>
      </c>
    </row>
    <row r="1099" spans="1:15" x14ac:dyDescent="0.2">
      <c r="A1099" s="1">
        <f>Kjøp!A1098+1</f>
        <v>573</v>
      </c>
      <c r="B1099" s="140">
        <v>11</v>
      </c>
      <c r="C1099" s="16" t="s">
        <v>2581</v>
      </c>
      <c r="D1099" s="16" t="s">
        <v>4442</v>
      </c>
      <c r="E1099">
        <v>1977</v>
      </c>
      <c r="F1099" s="61">
        <v>40</v>
      </c>
      <c r="G1099"/>
      <c r="H1099" s="16" t="s">
        <v>4443</v>
      </c>
      <c r="I1099" s="16" t="s">
        <v>123</v>
      </c>
      <c r="J1099" s="16" t="s">
        <v>958</v>
      </c>
    </row>
    <row r="1100" spans="1:15" x14ac:dyDescent="0.2">
      <c r="A1100" s="1">
        <f>Kjøp!A1099+1</f>
        <v>574</v>
      </c>
      <c r="B1100" s="140">
        <v>12</v>
      </c>
      <c r="C1100" s="16" t="s">
        <v>166</v>
      </c>
      <c r="D1100" s="16" t="s">
        <v>4444</v>
      </c>
      <c r="E1100">
        <v>1975</v>
      </c>
      <c r="F1100" s="61">
        <v>25</v>
      </c>
      <c r="G1100" s="16" t="s">
        <v>4445</v>
      </c>
      <c r="H1100" s="16" t="s">
        <v>4446</v>
      </c>
      <c r="I1100" s="16" t="s">
        <v>32</v>
      </c>
      <c r="J1100" s="16" t="s">
        <v>955</v>
      </c>
    </row>
    <row r="1101" spans="1:15" x14ac:dyDescent="0.2">
      <c r="A1101" s="1">
        <f>Kjøp!A1100+1</f>
        <v>575</v>
      </c>
      <c r="B1101" s="140">
        <v>13</v>
      </c>
      <c r="C1101" s="16" t="s">
        <v>188</v>
      </c>
      <c r="D1101" s="16" t="s">
        <v>4447</v>
      </c>
      <c r="E1101">
        <v>1983</v>
      </c>
      <c r="F1101" s="61">
        <v>25</v>
      </c>
      <c r="G1101" s="16" t="s">
        <v>80</v>
      </c>
      <c r="H1101" s="16" t="s">
        <v>4448</v>
      </c>
      <c r="I1101" s="16" t="s">
        <v>64</v>
      </c>
      <c r="J1101" s="16" t="s">
        <v>18</v>
      </c>
      <c r="K1101" t="s">
        <v>1259</v>
      </c>
    </row>
    <row r="1102" spans="1:15" x14ac:dyDescent="0.2">
      <c r="A1102" s="1">
        <f>Kjøp!A1101+1</f>
        <v>576</v>
      </c>
      <c r="B1102" s="164" t="s">
        <v>4421</v>
      </c>
      <c r="C1102" s="130" t="s">
        <v>1600</v>
      </c>
      <c r="D1102" s="16" t="s">
        <v>2355</v>
      </c>
      <c r="E1102">
        <v>1978</v>
      </c>
      <c r="F1102" s="165">
        <v>40</v>
      </c>
      <c r="G1102" s="16" t="s">
        <v>30</v>
      </c>
      <c r="H1102" s="16" t="s">
        <v>2356</v>
      </c>
      <c r="I1102" s="16" t="s">
        <v>744</v>
      </c>
      <c r="J1102" s="16" t="s">
        <v>439</v>
      </c>
      <c r="K1102" t="s">
        <v>4449</v>
      </c>
      <c r="M1102" t="s">
        <v>4450</v>
      </c>
      <c r="N1102" t="s">
        <v>4451</v>
      </c>
    </row>
    <row r="1103" spans="1:15" x14ac:dyDescent="0.2">
      <c r="A1103" s="1">
        <f>Kjøp!A1102+1</f>
        <v>577</v>
      </c>
      <c r="B1103" s="140">
        <v>15</v>
      </c>
      <c r="C1103" s="16" t="s">
        <v>952</v>
      </c>
      <c r="D1103" s="16" t="s">
        <v>4452</v>
      </c>
      <c r="E1103">
        <v>1978</v>
      </c>
      <c r="F1103" s="61">
        <v>35</v>
      </c>
      <c r="G1103" s="16" t="s">
        <v>4453</v>
      </c>
      <c r="H1103" s="16" t="s">
        <v>4454</v>
      </c>
      <c r="I1103"/>
      <c r="J1103" s="16" t="s">
        <v>921</v>
      </c>
      <c r="K1103" t="s">
        <v>1259</v>
      </c>
    </row>
    <row r="1104" spans="1:15" x14ac:dyDescent="0.2">
      <c r="A1104" s="1">
        <f>Kjøp!A1103+1</f>
        <v>578</v>
      </c>
      <c r="B1104" s="140">
        <v>16</v>
      </c>
      <c r="C1104" s="16" t="s">
        <v>3444</v>
      </c>
      <c r="D1104" s="16" t="s">
        <v>4455</v>
      </c>
      <c r="E1104">
        <v>1979</v>
      </c>
      <c r="F1104" s="61">
        <v>30</v>
      </c>
      <c r="G1104" s="16" t="s">
        <v>4456</v>
      </c>
      <c r="H1104" s="23">
        <v>201017</v>
      </c>
      <c r="I1104" s="16" t="s">
        <v>64</v>
      </c>
      <c r="J1104"/>
      <c r="N1104" t="s">
        <v>4457</v>
      </c>
      <c r="O1104" t="s">
        <v>4458</v>
      </c>
    </row>
    <row r="1105" spans="1:15" x14ac:dyDescent="0.2">
      <c r="A1105" s="1">
        <f>Kjøp!A1104+1</f>
        <v>579</v>
      </c>
      <c r="B1105" s="140">
        <v>17</v>
      </c>
      <c r="C1105" s="16" t="s">
        <v>1655</v>
      </c>
      <c r="D1105" s="16" t="s">
        <v>4459</v>
      </c>
      <c r="E1105">
        <v>1983</v>
      </c>
      <c r="F1105" s="61">
        <v>30</v>
      </c>
      <c r="G1105" s="16" t="s">
        <v>4460</v>
      </c>
      <c r="H1105" s="16" t="s">
        <v>4461</v>
      </c>
      <c r="I1105" s="16" t="s">
        <v>194</v>
      </c>
      <c r="J1105" s="16" t="s">
        <v>4462</v>
      </c>
      <c r="K1105" t="s">
        <v>4463</v>
      </c>
    </row>
    <row r="1106" spans="1:15" x14ac:dyDescent="0.2">
      <c r="A1106" s="1">
        <f>Kjøp!A1105+1</f>
        <v>580</v>
      </c>
      <c r="B1106" s="140">
        <v>18</v>
      </c>
      <c r="C1106" s="16" t="s">
        <v>4464</v>
      </c>
      <c r="D1106" s="16" t="s">
        <v>4465</v>
      </c>
      <c r="E1106">
        <v>1988</v>
      </c>
      <c r="F1106" s="61">
        <v>25</v>
      </c>
      <c r="G1106" s="16" t="s">
        <v>41</v>
      </c>
      <c r="H1106" s="16"/>
      <c r="I1106" s="16" t="s">
        <v>123</v>
      </c>
      <c r="J1106" s="16" t="s">
        <v>18</v>
      </c>
      <c r="K1106" t="s">
        <v>4466</v>
      </c>
    </row>
    <row r="1107" spans="1:15" x14ac:dyDescent="0.2">
      <c r="A1107" s="1">
        <f>Kjøp!A1106+1</f>
        <v>581</v>
      </c>
      <c r="B1107" s="140">
        <v>19</v>
      </c>
      <c r="C1107" s="16" t="s">
        <v>1121</v>
      </c>
      <c r="D1107" s="16" t="s">
        <v>4467</v>
      </c>
      <c r="E1107">
        <v>1980</v>
      </c>
      <c r="F1107" s="61">
        <v>25</v>
      </c>
      <c r="G1107" s="16" t="s">
        <v>4468</v>
      </c>
      <c r="H1107" s="16" t="s">
        <v>4469</v>
      </c>
      <c r="I1107"/>
      <c r="J1107" s="16" t="s">
        <v>1302</v>
      </c>
      <c r="K1107" t="s">
        <v>1259</v>
      </c>
    </row>
    <row r="1108" spans="1:15" x14ac:dyDescent="0.2">
      <c r="A1108" s="1">
        <f>Kjøp!A1107+1</f>
        <v>582</v>
      </c>
      <c r="B1108" s="164" t="s">
        <v>4421</v>
      </c>
      <c r="C1108" s="130" t="s">
        <v>4470</v>
      </c>
      <c r="D1108" s="16" t="s">
        <v>4471</v>
      </c>
      <c r="E1108">
        <v>1987</v>
      </c>
      <c r="F1108" s="165">
        <v>35</v>
      </c>
      <c r="G1108" s="16"/>
      <c r="H1108" s="16" t="s">
        <v>4472</v>
      </c>
      <c r="I1108" s="16" t="s">
        <v>32</v>
      </c>
      <c r="J1108" s="16" t="s">
        <v>18</v>
      </c>
    </row>
    <row r="1109" spans="1:15" x14ac:dyDescent="0.2">
      <c r="A1109" s="1">
        <f>Kjøp!A1108+1</f>
        <v>583</v>
      </c>
      <c r="B1109" s="16">
        <v>21</v>
      </c>
      <c r="C1109" s="16" t="s">
        <v>4473</v>
      </c>
      <c r="D1109" s="16" t="s">
        <v>4474</v>
      </c>
      <c r="E1109">
        <v>1983</v>
      </c>
      <c r="F1109" s="61">
        <v>25</v>
      </c>
      <c r="G1109" s="16" t="s">
        <v>1932</v>
      </c>
      <c r="H1109"/>
      <c r="I1109" s="16" t="s">
        <v>64</v>
      </c>
      <c r="J1109" s="16" t="s">
        <v>18</v>
      </c>
    </row>
    <row r="1110" spans="1:15" x14ac:dyDescent="0.2">
      <c r="A1110" s="1">
        <f>Kjøp!A1109+1</f>
        <v>584</v>
      </c>
      <c r="B1110" s="16">
        <v>22</v>
      </c>
      <c r="C1110" s="16" t="s">
        <v>369</v>
      </c>
      <c r="D1110" s="16" t="s">
        <v>4475</v>
      </c>
      <c r="E1110">
        <v>1970</v>
      </c>
      <c r="F1110" s="61">
        <v>30</v>
      </c>
      <c r="G1110" s="16" t="s">
        <v>30</v>
      </c>
      <c r="H1110" s="16" t="s">
        <v>4476</v>
      </c>
      <c r="I1110" s="16" t="s">
        <v>32</v>
      </c>
      <c r="J1110" s="16" t="s">
        <v>900</v>
      </c>
    </row>
    <row r="1111" spans="1:15" x14ac:dyDescent="0.2">
      <c r="A1111" s="1">
        <f>Kjøp!A1110+1</f>
        <v>585</v>
      </c>
      <c r="B1111" s="16">
        <v>23</v>
      </c>
      <c r="C1111" s="16" t="s">
        <v>369</v>
      </c>
      <c r="D1111" s="16" t="s">
        <v>4121</v>
      </c>
      <c r="E1111">
        <v>1978</v>
      </c>
      <c r="F1111" s="61">
        <v>30</v>
      </c>
      <c r="G1111" s="16" t="s">
        <v>30</v>
      </c>
      <c r="H1111" s="16" t="s">
        <v>4122</v>
      </c>
      <c r="I1111" s="16" t="s">
        <v>32</v>
      </c>
      <c r="J1111" s="16" t="s">
        <v>955</v>
      </c>
    </row>
    <row r="1112" spans="1:15" x14ac:dyDescent="0.2">
      <c r="A1112" s="1">
        <f>Kjøp!A1111+1</f>
        <v>586</v>
      </c>
      <c r="B1112" s="16">
        <v>24</v>
      </c>
      <c r="C1112" s="16" t="s">
        <v>369</v>
      </c>
      <c r="D1112" s="16" t="s">
        <v>4477</v>
      </c>
      <c r="E1112">
        <v>1981</v>
      </c>
      <c r="F1112" s="61">
        <v>30</v>
      </c>
      <c r="G1112" s="16" t="s">
        <v>4478</v>
      </c>
      <c r="H1112" s="16" t="s">
        <v>4479</v>
      </c>
      <c r="I1112"/>
      <c r="J1112" s="16" t="s">
        <v>4480</v>
      </c>
      <c r="K1112" t="s">
        <v>1259</v>
      </c>
    </row>
    <row r="1113" spans="1:15" x14ac:dyDescent="0.2">
      <c r="A1113" s="1">
        <f>Kjøp!A1112+1</f>
        <v>587</v>
      </c>
      <c r="B1113" s="16">
        <v>25</v>
      </c>
      <c r="C1113" s="16" t="s">
        <v>419</v>
      </c>
      <c r="D1113" s="16" t="s">
        <v>4045</v>
      </c>
      <c r="E1113">
        <v>1985</v>
      </c>
      <c r="F1113" s="165">
        <v>30</v>
      </c>
      <c r="G1113" s="16" t="s">
        <v>2722</v>
      </c>
      <c r="H1113" s="16"/>
      <c r="I1113" s="16" t="s">
        <v>202</v>
      </c>
      <c r="J1113" s="16" t="s">
        <v>1135</v>
      </c>
      <c r="K1113" t="s">
        <v>4481</v>
      </c>
    </row>
    <row r="1114" spans="1:15" x14ac:dyDescent="0.2">
      <c r="A1114" s="1">
        <f>Kjøp!A1113+1</f>
        <v>588</v>
      </c>
      <c r="B1114" s="16">
        <v>26</v>
      </c>
      <c r="C1114" s="16" t="s">
        <v>419</v>
      </c>
      <c r="D1114" s="16" t="s">
        <v>4482</v>
      </c>
      <c r="E1114">
        <v>1991</v>
      </c>
      <c r="F1114" s="61">
        <v>40</v>
      </c>
      <c r="G1114" s="16" t="s">
        <v>2722</v>
      </c>
      <c r="H1114" s="16" t="s">
        <v>4483</v>
      </c>
      <c r="I1114" s="16" t="s">
        <v>32</v>
      </c>
      <c r="J1114" s="16" t="s">
        <v>18</v>
      </c>
      <c r="M1114" t="s">
        <v>4484</v>
      </c>
      <c r="N1114" t="s">
        <v>4485</v>
      </c>
      <c r="O1114" t="s">
        <v>4486</v>
      </c>
    </row>
    <row r="1115" spans="1:15" x14ac:dyDescent="0.2">
      <c r="A1115" s="1">
        <f>Kjøp!A1114+1</f>
        <v>589</v>
      </c>
      <c r="B1115" s="16">
        <v>27</v>
      </c>
      <c r="C1115" s="16" t="s">
        <v>464</v>
      </c>
      <c r="D1115" s="16" t="s">
        <v>4487</v>
      </c>
      <c r="E1115">
        <v>1968</v>
      </c>
      <c r="F1115" s="61">
        <v>60</v>
      </c>
      <c r="G1115" s="16" t="s">
        <v>4488</v>
      </c>
      <c r="H1115" s="16" t="s">
        <v>4489</v>
      </c>
      <c r="I1115" s="16" t="s">
        <v>194</v>
      </c>
      <c r="J1115" s="16" t="s">
        <v>4490</v>
      </c>
      <c r="K1115" t="s">
        <v>1851</v>
      </c>
    </row>
    <row r="1116" spans="1:15" x14ac:dyDescent="0.2">
      <c r="A1116" s="1">
        <f>Kjøp!A1115+1</f>
        <v>590</v>
      </c>
      <c r="B1116" s="16">
        <v>28</v>
      </c>
      <c r="C1116" s="16" t="s">
        <v>4491</v>
      </c>
      <c r="D1116" s="16" t="s">
        <v>4492</v>
      </c>
      <c r="E1116">
        <v>1985</v>
      </c>
      <c r="F1116" s="61">
        <v>35</v>
      </c>
      <c r="G1116" s="16" t="s">
        <v>4493</v>
      </c>
      <c r="H1116" s="16" t="s">
        <v>4494</v>
      </c>
      <c r="I1116"/>
      <c r="J1116" s="16" t="s">
        <v>955</v>
      </c>
    </row>
    <row r="1117" spans="1:15" x14ac:dyDescent="0.2">
      <c r="A1117" s="1">
        <f>Kjøp!A1116+1</f>
        <v>591</v>
      </c>
      <c r="B1117" s="16">
        <v>29</v>
      </c>
      <c r="C1117" s="16" t="s">
        <v>4495</v>
      </c>
      <c r="D1117" s="16" t="s">
        <v>4496</v>
      </c>
      <c r="E1117">
        <v>1986</v>
      </c>
      <c r="F1117" s="61">
        <v>30</v>
      </c>
      <c r="G1117" s="16" t="s">
        <v>1179</v>
      </c>
      <c r="H1117" s="16" t="s">
        <v>4497</v>
      </c>
      <c r="I1117"/>
      <c r="J1117" s="16" t="s">
        <v>955</v>
      </c>
    </row>
    <row r="1118" spans="1:15" x14ac:dyDescent="0.2">
      <c r="A1118" s="1">
        <f>Kjøp!A1117+1</f>
        <v>592</v>
      </c>
      <c r="B1118" s="16">
        <v>30</v>
      </c>
      <c r="C1118" s="16" t="s">
        <v>527</v>
      </c>
      <c r="D1118" s="16" t="s">
        <v>4498</v>
      </c>
      <c r="E1118">
        <v>1971</v>
      </c>
      <c r="F1118" s="61">
        <v>30</v>
      </c>
      <c r="G1118" s="16" t="s">
        <v>1571</v>
      </c>
      <c r="H1118" s="16" t="s">
        <v>4499</v>
      </c>
      <c r="I1118" s="16" t="s">
        <v>17</v>
      </c>
      <c r="J1118" s="16" t="s">
        <v>439</v>
      </c>
      <c r="M1118" t="s">
        <v>4500</v>
      </c>
      <c r="N1118" t="s">
        <v>4501</v>
      </c>
      <c r="O1118" t="s">
        <v>4502</v>
      </c>
    </row>
    <row r="1119" spans="1:15" x14ac:dyDescent="0.2">
      <c r="A1119" s="1">
        <f>Kjøp!A1118+1</f>
        <v>593</v>
      </c>
      <c r="B1119" s="16">
        <v>31</v>
      </c>
      <c r="C1119" s="16" t="s">
        <v>547</v>
      </c>
      <c r="D1119" s="16" t="s">
        <v>4503</v>
      </c>
      <c r="E1119">
        <v>1973</v>
      </c>
      <c r="F1119" s="61">
        <v>30</v>
      </c>
      <c r="G1119" s="16" t="s">
        <v>4504</v>
      </c>
      <c r="H1119" s="16" t="s">
        <v>4505</v>
      </c>
      <c r="I1119" s="16" t="s">
        <v>64</v>
      </c>
      <c r="J1119" s="16" t="s">
        <v>18</v>
      </c>
      <c r="K1119" t="s">
        <v>4506</v>
      </c>
    </row>
    <row r="1120" spans="1:15" x14ac:dyDescent="0.2">
      <c r="A1120" s="1">
        <f>Kjøp!A1119+1</f>
        <v>594</v>
      </c>
      <c r="B1120" s="164" t="s">
        <v>2493</v>
      </c>
      <c r="C1120" s="16" t="s">
        <v>4507</v>
      </c>
      <c r="D1120" s="16" t="s">
        <v>2289</v>
      </c>
      <c r="E1120">
        <v>1979</v>
      </c>
      <c r="G1120" s="16">
        <v>25</v>
      </c>
      <c r="H1120" s="16">
        <f>F1120 - F1120*G1120/100</f>
        <v>0</v>
      </c>
      <c r="I1120"/>
      <c r="J1120"/>
    </row>
    <row r="1121" spans="1:15" x14ac:dyDescent="0.2">
      <c r="A1121"/>
      <c r="B1121"/>
      <c r="C1121" s="130"/>
      <c r="D1121" s="16" t="s">
        <v>3895</v>
      </c>
      <c r="G1121"/>
      <c r="H1121" s="16"/>
      <c r="I1121"/>
      <c r="J1121"/>
    </row>
    <row r="1122" spans="1:15" x14ac:dyDescent="0.2">
      <c r="A1122" s="62">
        <f>A1088+1</f>
        <v>72</v>
      </c>
      <c r="B1122" s="16" t="s">
        <v>4508</v>
      </c>
      <c r="C1122" t="s">
        <v>4509</v>
      </c>
      <c r="D1122" s="16"/>
      <c r="G1122"/>
      <c r="H1122" s="16"/>
      <c r="I1122"/>
      <c r="J1122"/>
    </row>
    <row r="1123" spans="1:15" x14ac:dyDescent="0.2">
      <c r="A1123" s="1">
        <f>Kjøp!A1120+1</f>
        <v>595</v>
      </c>
      <c r="B1123" s="16">
        <v>1</v>
      </c>
      <c r="C1123" s="16" t="s">
        <v>2488</v>
      </c>
      <c r="D1123" s="16" t="s">
        <v>4510</v>
      </c>
      <c r="E1123">
        <v>1976</v>
      </c>
      <c r="F1123" s="61">
        <v>40</v>
      </c>
      <c r="G1123"/>
      <c r="H1123" s="16"/>
      <c r="I1123"/>
      <c r="J1123" s="16" t="s">
        <v>632</v>
      </c>
    </row>
    <row r="1124" spans="1:15" x14ac:dyDescent="0.2">
      <c r="A1124" s="1">
        <f>Kjøp!A1123+1</f>
        <v>596</v>
      </c>
      <c r="B1124" s="16">
        <v>2</v>
      </c>
      <c r="C1124" s="16" t="s">
        <v>1121</v>
      </c>
      <c r="D1124" s="16" t="s">
        <v>4511</v>
      </c>
      <c r="E1124">
        <v>1974</v>
      </c>
      <c r="F1124" s="61">
        <v>40</v>
      </c>
      <c r="G1124"/>
      <c r="H1124" s="16"/>
      <c r="I1124"/>
      <c r="J1124" s="16" t="s">
        <v>632</v>
      </c>
      <c r="M1124" t="s">
        <v>4512</v>
      </c>
    </row>
    <row r="1125" spans="1:15" x14ac:dyDescent="0.2">
      <c r="A1125" s="1">
        <f>Kjøp!A1124+1</f>
        <v>597</v>
      </c>
      <c r="B1125" s="16">
        <v>3</v>
      </c>
      <c r="C1125" s="16" t="s">
        <v>2581</v>
      </c>
      <c r="D1125" s="16" t="s">
        <v>4513</v>
      </c>
      <c r="E1125">
        <v>1975</v>
      </c>
      <c r="F1125" s="61">
        <v>40</v>
      </c>
      <c r="G1125"/>
      <c r="H1125" s="16"/>
      <c r="I1125"/>
      <c r="J1125" s="16" t="s">
        <v>632</v>
      </c>
      <c r="M1125" t="s">
        <v>4514</v>
      </c>
    </row>
    <row r="1126" spans="1:15" x14ac:dyDescent="0.2">
      <c r="A1126"/>
      <c r="B1126"/>
      <c r="C1126" s="130"/>
      <c r="D1126" s="16"/>
      <c r="G1126"/>
      <c r="H1126" s="16"/>
      <c r="I1126"/>
      <c r="J1126"/>
    </row>
    <row r="1127" spans="1:15" x14ac:dyDescent="0.2">
      <c r="A1127"/>
      <c r="B1127"/>
      <c r="C1127" s="130"/>
      <c r="D1127"/>
      <c r="G1127"/>
      <c r="H1127"/>
      <c r="I1127"/>
      <c r="J1127" s="16" t="s">
        <v>18</v>
      </c>
    </row>
    <row r="1128" spans="1:15" x14ac:dyDescent="0.2">
      <c r="A1128"/>
      <c r="B1128"/>
      <c r="C1128"/>
      <c r="D1128"/>
      <c r="G1128"/>
      <c r="H1128"/>
      <c r="I1128"/>
      <c r="J1128"/>
    </row>
    <row r="1129" spans="1:15" x14ac:dyDescent="0.2">
      <c r="A1129" s="62">
        <f>A1122+1</f>
        <v>73</v>
      </c>
      <c r="B1129" s="16" t="s">
        <v>1833</v>
      </c>
      <c r="C1129" t="s">
        <v>4515</v>
      </c>
      <c r="D1129"/>
      <c r="G1129"/>
      <c r="H1129"/>
      <c r="I1129"/>
      <c r="J1129"/>
    </row>
    <row r="1130" spans="1:15" x14ac:dyDescent="0.2">
      <c r="A1130" s="1">
        <f>Kjøp!A1125+1</f>
        <v>598</v>
      </c>
      <c r="B1130" s="16">
        <v>1</v>
      </c>
      <c r="C1130" s="16" t="s">
        <v>4379</v>
      </c>
      <c r="D1130" s="16" t="s">
        <v>1782</v>
      </c>
      <c r="E1130">
        <v>1984</v>
      </c>
      <c r="F1130" s="61">
        <v>10</v>
      </c>
      <c r="G1130"/>
      <c r="H1130"/>
      <c r="I1130"/>
      <c r="J1130"/>
    </row>
    <row r="1131" spans="1:15" x14ac:dyDescent="0.2">
      <c r="A1131" s="1">
        <f>Kjøp!A1130+1</f>
        <v>599</v>
      </c>
      <c r="B1131" s="16">
        <v>2</v>
      </c>
      <c r="C1131" s="16" t="s">
        <v>564</v>
      </c>
      <c r="D1131" s="16" t="s">
        <v>4516</v>
      </c>
      <c r="E1131">
        <v>1990</v>
      </c>
      <c r="F1131" s="61">
        <v>10</v>
      </c>
      <c r="G1131" s="16" t="s">
        <v>4517</v>
      </c>
      <c r="H1131" s="16" t="s">
        <v>4518</v>
      </c>
      <c r="I1131" s="16" t="s">
        <v>4519</v>
      </c>
      <c r="J1131" s="16" t="s">
        <v>4380</v>
      </c>
      <c r="K1131" t="s">
        <v>1934</v>
      </c>
      <c r="M1131" t="s">
        <v>568</v>
      </c>
      <c r="N1131" t="s">
        <v>4520</v>
      </c>
      <c r="O1131" t="s">
        <v>4521</v>
      </c>
    </row>
    <row r="1132" spans="1:15" x14ac:dyDescent="0.2">
      <c r="A1132" s="1">
        <f>Kjøp!A1131+1</f>
        <v>600</v>
      </c>
      <c r="B1132" s="16">
        <v>3</v>
      </c>
      <c r="C1132" s="16" t="s">
        <v>1352</v>
      </c>
      <c r="D1132" s="68" t="s">
        <v>4522</v>
      </c>
      <c r="E1132">
        <v>1978</v>
      </c>
      <c r="F1132" s="61">
        <v>35</v>
      </c>
      <c r="G1132" s="16" t="s">
        <v>30</v>
      </c>
      <c r="H1132" s="16" t="s">
        <v>4523</v>
      </c>
      <c r="I1132"/>
      <c r="J1132" s="16" t="s">
        <v>2929</v>
      </c>
      <c r="K1132" t="s">
        <v>4524</v>
      </c>
    </row>
    <row r="1133" spans="1:15" x14ac:dyDescent="0.2">
      <c r="A1133" s="1">
        <f>Kjøp!A1132+1</f>
        <v>601</v>
      </c>
      <c r="B1133" s="16">
        <v>4</v>
      </c>
      <c r="C1133" s="16" t="s">
        <v>1352</v>
      </c>
      <c r="D1133" s="16" t="s">
        <v>1353</v>
      </c>
      <c r="E1133">
        <v>1980</v>
      </c>
      <c r="F1133" s="61">
        <v>45</v>
      </c>
      <c r="G1133" s="16" t="s">
        <v>30</v>
      </c>
      <c r="H1133"/>
      <c r="I1133" s="16" t="s">
        <v>32</v>
      </c>
      <c r="J1133" s="16" t="s">
        <v>2929</v>
      </c>
      <c r="K1133" t="s">
        <v>1259</v>
      </c>
    </row>
    <row r="1134" spans="1:15" x14ac:dyDescent="0.2">
      <c r="A1134" s="1">
        <f>Kjøp!A1133+1</f>
        <v>602</v>
      </c>
      <c r="B1134" s="16">
        <v>5</v>
      </c>
      <c r="C1134" s="16" t="s">
        <v>1352</v>
      </c>
      <c r="D1134" s="16" t="s">
        <v>4525</v>
      </c>
      <c r="E1134">
        <v>1985</v>
      </c>
      <c r="F1134" s="61">
        <v>150</v>
      </c>
      <c r="G1134" s="16" t="s">
        <v>30</v>
      </c>
      <c r="H1134" s="16" t="s">
        <v>4526</v>
      </c>
      <c r="I1134"/>
      <c r="J1134" s="16" t="s">
        <v>1880</v>
      </c>
      <c r="K1134" t="s">
        <v>4527</v>
      </c>
    </row>
    <row r="1135" spans="1:15" x14ac:dyDescent="0.2">
      <c r="A1135" s="1">
        <f>Kjøp!A1134+1</f>
        <v>603</v>
      </c>
      <c r="B1135" s="16">
        <v>6</v>
      </c>
      <c r="C1135" s="16" t="s">
        <v>599</v>
      </c>
      <c r="D1135" s="16" t="s">
        <v>4528</v>
      </c>
      <c r="E1135">
        <v>1980</v>
      </c>
      <c r="F1135" s="61">
        <v>45</v>
      </c>
      <c r="G1135" s="16" t="s">
        <v>601</v>
      </c>
      <c r="H1135" s="16" t="s">
        <v>4529</v>
      </c>
      <c r="I1135" s="16" t="s">
        <v>163</v>
      </c>
      <c r="J1135" s="16" t="s">
        <v>3829</v>
      </c>
    </row>
    <row r="1136" spans="1:15" x14ac:dyDescent="0.2">
      <c r="A1136" s="1">
        <f>Kjøp!A1135+1</f>
        <v>604</v>
      </c>
      <c r="B1136" s="16">
        <v>7</v>
      </c>
      <c r="C1136" s="16" t="s">
        <v>599</v>
      </c>
      <c r="D1136" s="16" t="s">
        <v>1931</v>
      </c>
      <c r="E1136">
        <v>1984</v>
      </c>
      <c r="F1136" s="61">
        <v>25</v>
      </c>
      <c r="G1136"/>
      <c r="H1136"/>
      <c r="I1136"/>
      <c r="J1136"/>
    </row>
    <row r="1137" spans="1:14" x14ac:dyDescent="0.2">
      <c r="A1137" s="1">
        <f>Kjøp!A1136+1</f>
        <v>605</v>
      </c>
      <c r="B1137" s="16">
        <v>8</v>
      </c>
      <c r="C1137" s="16" t="s">
        <v>2560</v>
      </c>
      <c r="D1137" s="16" t="s">
        <v>3080</v>
      </c>
      <c r="E1137">
        <v>1980</v>
      </c>
      <c r="F1137" s="61">
        <v>30</v>
      </c>
      <c r="G1137"/>
      <c r="H1137"/>
      <c r="I1137"/>
      <c r="J1137" s="16" t="s">
        <v>1880</v>
      </c>
      <c r="M1137" t="s">
        <v>4530</v>
      </c>
    </row>
    <row r="1138" spans="1:14" x14ac:dyDescent="0.2">
      <c r="A1138" s="1">
        <f>Kjøp!A1137+1</f>
        <v>606</v>
      </c>
      <c r="B1138" s="16">
        <v>9</v>
      </c>
      <c r="C1138" s="16" t="s">
        <v>4531</v>
      </c>
      <c r="D1138" s="16" t="s">
        <v>4177</v>
      </c>
      <c r="E1138">
        <v>1989</v>
      </c>
      <c r="F1138" s="61">
        <v>85</v>
      </c>
      <c r="G1138" s="16" t="s">
        <v>30</v>
      </c>
      <c r="H1138" s="16" t="s">
        <v>4532</v>
      </c>
      <c r="I1138" s="16" t="s">
        <v>123</v>
      </c>
      <c r="J1138" s="16" t="s">
        <v>2362</v>
      </c>
      <c r="K1138" t="s">
        <v>4533</v>
      </c>
      <c r="M1138" t="s">
        <v>4534</v>
      </c>
    </row>
    <row r="1139" spans="1:14" x14ac:dyDescent="0.2">
      <c r="A1139" s="1">
        <f>Kjøp!A1138+1</f>
        <v>607</v>
      </c>
      <c r="B1139" s="16">
        <v>10</v>
      </c>
      <c r="C1139" s="16" t="s">
        <v>641</v>
      </c>
      <c r="D1139" s="16" t="s">
        <v>4535</v>
      </c>
      <c r="E1139">
        <v>1974</v>
      </c>
      <c r="F1139" s="61">
        <v>20</v>
      </c>
      <c r="G1139"/>
      <c r="H1139"/>
      <c r="I1139" s="16" t="s">
        <v>32</v>
      </c>
      <c r="J1139"/>
      <c r="M1139" t="s">
        <v>1939</v>
      </c>
    </row>
    <row r="1140" spans="1:14" x14ac:dyDescent="0.2">
      <c r="A1140" s="1">
        <f>Kjøp!A1139+1</f>
        <v>608</v>
      </c>
      <c r="B1140" s="16">
        <v>11</v>
      </c>
      <c r="C1140" s="16" t="s">
        <v>2581</v>
      </c>
      <c r="D1140" s="16" t="s">
        <v>2587</v>
      </c>
      <c r="E1140">
        <v>1979</v>
      </c>
      <c r="F1140" s="61">
        <v>25</v>
      </c>
      <c r="G1140"/>
      <c r="H1140"/>
      <c r="I1140"/>
      <c r="J1140"/>
    </row>
    <row r="1141" spans="1:14" x14ac:dyDescent="0.2">
      <c r="A1141"/>
      <c r="B1141" s="16">
        <v>12</v>
      </c>
      <c r="C1141" s="104" t="s">
        <v>1947</v>
      </c>
      <c r="D1141" s="16" t="s">
        <v>4536</v>
      </c>
      <c r="E1141">
        <v>1995</v>
      </c>
      <c r="F1141" s="61">
        <v>25</v>
      </c>
      <c r="G1141"/>
      <c r="H1141"/>
      <c r="I1141"/>
      <c r="J1141" s="16" t="s">
        <v>18</v>
      </c>
      <c r="K1141" t="s">
        <v>4537</v>
      </c>
    </row>
    <row r="1142" spans="1:14" x14ac:dyDescent="0.2">
      <c r="A1142" s="1">
        <f>Kjøp!A1140+1</f>
        <v>609</v>
      </c>
      <c r="B1142" s="16">
        <v>13</v>
      </c>
      <c r="C1142" s="16" t="s">
        <v>211</v>
      </c>
      <c r="D1142" s="16" t="s">
        <v>674</v>
      </c>
      <c r="E1142">
        <v>1992</v>
      </c>
      <c r="F1142" s="61">
        <v>35</v>
      </c>
      <c r="G1142"/>
      <c r="H1142"/>
      <c r="I1142" s="16" t="s">
        <v>2628</v>
      </c>
      <c r="J1142" s="16" t="s">
        <v>921</v>
      </c>
      <c r="N1142" t="s">
        <v>4538</v>
      </c>
    </row>
    <row r="1143" spans="1:14" x14ac:dyDescent="0.2">
      <c r="A1143" s="1">
        <f>Kjøp!A1142+1</f>
        <v>610</v>
      </c>
      <c r="B1143" s="16">
        <v>14</v>
      </c>
      <c r="C1143" s="16" t="s">
        <v>1717</v>
      </c>
      <c r="D1143" s="16" t="s">
        <v>4539</v>
      </c>
      <c r="E1143">
        <v>1981</v>
      </c>
      <c r="F1143" s="61">
        <v>30</v>
      </c>
      <c r="G1143" s="16" t="s">
        <v>133</v>
      </c>
      <c r="H1143"/>
      <c r="I1143" s="16" t="s">
        <v>4540</v>
      </c>
      <c r="J1143" s="16" t="s">
        <v>1880</v>
      </c>
    </row>
    <row r="1144" spans="1:14" x14ac:dyDescent="0.2">
      <c r="A1144" s="1">
        <f>Kjøp!A1143+1</f>
        <v>611</v>
      </c>
      <c r="B1144" s="16">
        <v>15</v>
      </c>
      <c r="C1144" s="16" t="s">
        <v>1717</v>
      </c>
      <c r="D1144" s="16" t="s">
        <v>229</v>
      </c>
      <c r="E1144">
        <v>1983</v>
      </c>
      <c r="F1144" s="61">
        <v>15</v>
      </c>
      <c r="G1144" s="16" t="s">
        <v>133</v>
      </c>
      <c r="H1144" s="16" t="s">
        <v>4541</v>
      </c>
      <c r="I1144"/>
      <c r="J1144" s="16" t="s">
        <v>2362</v>
      </c>
    </row>
    <row r="1145" spans="1:14" x14ac:dyDescent="0.2">
      <c r="A1145" s="1">
        <f>Kjøp!A1144+1</f>
        <v>612</v>
      </c>
      <c r="B1145" s="16">
        <v>16</v>
      </c>
      <c r="C1145" s="16" t="s">
        <v>1717</v>
      </c>
      <c r="D1145" s="16" t="s">
        <v>229</v>
      </c>
      <c r="E1145">
        <v>1983</v>
      </c>
      <c r="F1145" s="61">
        <v>25</v>
      </c>
      <c r="G1145" s="16" t="s">
        <v>133</v>
      </c>
      <c r="H1145"/>
      <c r="I1145"/>
      <c r="J1145" s="16" t="s">
        <v>1880</v>
      </c>
    </row>
    <row r="1146" spans="1:14" x14ac:dyDescent="0.2">
      <c r="A1146" s="1">
        <f>Kjøp!A1145+1</f>
        <v>613</v>
      </c>
      <c r="B1146" s="16">
        <v>17</v>
      </c>
      <c r="C1146" s="16" t="s">
        <v>1717</v>
      </c>
      <c r="D1146" s="16" t="s">
        <v>4542</v>
      </c>
      <c r="E1146">
        <v>1986</v>
      </c>
      <c r="F1146" s="61">
        <v>10</v>
      </c>
      <c r="G1146"/>
      <c r="H1146" s="16">
        <v>207750</v>
      </c>
      <c r="I1146" s="16" t="s">
        <v>64</v>
      </c>
      <c r="J1146" s="16" t="s">
        <v>2362</v>
      </c>
      <c r="K1146" t="s">
        <v>1934</v>
      </c>
    </row>
    <row r="1147" spans="1:14" ht="25.5" x14ac:dyDescent="0.2">
      <c r="A1147" s="1">
        <f>Kjøp!A1146+1</f>
        <v>614</v>
      </c>
      <c r="B1147" s="16">
        <v>18</v>
      </c>
      <c r="C1147" s="16" t="s">
        <v>1196</v>
      </c>
      <c r="D1147" s="16" t="s">
        <v>4543</v>
      </c>
      <c r="E1147" s="58" t="s">
        <v>4544</v>
      </c>
      <c r="F1147" s="61">
        <v>30</v>
      </c>
      <c r="G1147"/>
      <c r="H1147"/>
      <c r="I1147"/>
      <c r="J1147" s="16" t="s">
        <v>4545</v>
      </c>
      <c r="K1147" t="s">
        <v>1851</v>
      </c>
    </row>
    <row r="1148" spans="1:14" x14ac:dyDescent="0.2">
      <c r="A1148" s="1">
        <f>Kjøp!A1147+1</f>
        <v>615</v>
      </c>
      <c r="B1148" s="16">
        <v>19</v>
      </c>
      <c r="C1148" s="16" t="s">
        <v>3063</v>
      </c>
      <c r="D1148" s="16" t="s">
        <v>4546</v>
      </c>
      <c r="E1148">
        <v>1988</v>
      </c>
      <c r="F1148" s="61">
        <v>30</v>
      </c>
      <c r="G1148"/>
      <c r="H1148"/>
      <c r="I1148"/>
      <c r="J1148" s="16" t="s">
        <v>4547</v>
      </c>
      <c r="K1148" t="s">
        <v>4548</v>
      </c>
    </row>
    <row r="1149" spans="1:14" x14ac:dyDescent="0.2">
      <c r="A1149"/>
      <c r="B1149" s="16">
        <v>20</v>
      </c>
      <c r="C1149" s="104" t="s">
        <v>4549</v>
      </c>
      <c r="D1149" s="16" t="s">
        <v>4550</v>
      </c>
      <c r="E1149">
        <v>1997</v>
      </c>
      <c r="F1149" s="61">
        <v>30</v>
      </c>
      <c r="G1149"/>
      <c r="H1149"/>
      <c r="I1149"/>
      <c r="J1149" s="16" t="s">
        <v>18</v>
      </c>
      <c r="K1149" t="s">
        <v>4537</v>
      </c>
    </row>
    <row r="1150" spans="1:14" x14ac:dyDescent="0.2">
      <c r="A1150" s="1">
        <f>Kjøp!A1148+1</f>
        <v>616</v>
      </c>
      <c r="B1150" s="16">
        <v>21</v>
      </c>
      <c r="C1150" s="16" t="s">
        <v>1591</v>
      </c>
      <c r="D1150" s="16" t="s">
        <v>4551</v>
      </c>
      <c r="E1150">
        <v>1980</v>
      </c>
      <c r="F1150" s="61">
        <v>45</v>
      </c>
      <c r="G1150" s="16" t="s">
        <v>1718</v>
      </c>
      <c r="H1150" s="68" t="s">
        <v>4552</v>
      </c>
      <c r="I1150" s="16" t="s">
        <v>4553</v>
      </c>
      <c r="J1150" s="16" t="s">
        <v>4554</v>
      </c>
      <c r="K1150" t="s">
        <v>4555</v>
      </c>
    </row>
    <row r="1151" spans="1:14" x14ac:dyDescent="0.2">
      <c r="A1151" s="1">
        <f>Kjøp!A1150+1</f>
        <v>617</v>
      </c>
      <c r="B1151" s="16">
        <v>22</v>
      </c>
      <c r="C1151" s="16" t="s">
        <v>4556</v>
      </c>
      <c r="D1151" s="16" t="s">
        <v>4557</v>
      </c>
      <c r="E1151">
        <v>1990</v>
      </c>
      <c r="F1151" s="61">
        <v>15</v>
      </c>
      <c r="G1151"/>
      <c r="H1151"/>
      <c r="I1151" s="16" t="s">
        <v>64</v>
      </c>
      <c r="J1151" s="16" t="s">
        <v>4071</v>
      </c>
      <c r="M1151" t="s">
        <v>4558</v>
      </c>
    </row>
    <row r="1152" spans="1:14" x14ac:dyDescent="0.2">
      <c r="A1152" s="1">
        <f>Kjøp!A1151+1</f>
        <v>618</v>
      </c>
      <c r="B1152" s="16">
        <v>23</v>
      </c>
      <c r="C1152" s="16" t="s">
        <v>4473</v>
      </c>
      <c r="D1152" s="16" t="s">
        <v>4559</v>
      </c>
      <c r="E1152">
        <v>1982</v>
      </c>
      <c r="F1152" s="61">
        <v>30</v>
      </c>
      <c r="G1152" s="16" t="s">
        <v>41</v>
      </c>
      <c r="H1152"/>
      <c r="I1152"/>
      <c r="J1152"/>
    </row>
    <row r="1153" spans="1:15" x14ac:dyDescent="0.2">
      <c r="A1153" s="1">
        <f>Kjøp!A1152+1</f>
        <v>619</v>
      </c>
      <c r="B1153" s="16">
        <v>24</v>
      </c>
      <c r="C1153" s="16" t="s">
        <v>4473</v>
      </c>
      <c r="D1153" s="16" t="s">
        <v>4559</v>
      </c>
      <c r="E1153">
        <v>1982</v>
      </c>
      <c r="F1153" s="61">
        <v>20</v>
      </c>
      <c r="G1153"/>
      <c r="H1153"/>
      <c r="I1153" s="16" t="s">
        <v>64</v>
      </c>
      <c r="J1153" s="16" t="s">
        <v>3829</v>
      </c>
      <c r="K1153" t="s">
        <v>4560</v>
      </c>
    </row>
    <row r="1154" spans="1:15" x14ac:dyDescent="0.2">
      <c r="A1154" s="1">
        <f>Kjøp!A1153+1</f>
        <v>620</v>
      </c>
      <c r="B1154" s="16">
        <v>25</v>
      </c>
      <c r="C1154" s="16" t="s">
        <v>4473</v>
      </c>
      <c r="D1154" s="16" t="s">
        <v>4474</v>
      </c>
      <c r="E1154">
        <v>1983</v>
      </c>
      <c r="F1154" s="61">
        <v>25</v>
      </c>
      <c r="G1154" s="16" t="s">
        <v>1932</v>
      </c>
      <c r="H1154"/>
      <c r="I1154" s="16" t="s">
        <v>64</v>
      </c>
      <c r="J1154" s="16" t="s">
        <v>3829</v>
      </c>
    </row>
    <row r="1155" spans="1:15" x14ac:dyDescent="0.2">
      <c r="A1155" s="1">
        <f>Kjøp!A1154+1</f>
        <v>621</v>
      </c>
      <c r="B1155" s="16">
        <v>26</v>
      </c>
      <c r="C1155" s="16" t="s">
        <v>369</v>
      </c>
      <c r="D1155" s="16" t="s">
        <v>229</v>
      </c>
      <c r="E1155">
        <v>1969</v>
      </c>
      <c r="F1155" s="61">
        <v>20</v>
      </c>
      <c r="G1155" s="16" t="s">
        <v>30</v>
      </c>
      <c r="H1155" s="16" t="s">
        <v>4561</v>
      </c>
      <c r="I1155" s="16" t="s">
        <v>32</v>
      </c>
      <c r="J1155" s="16" t="s">
        <v>4380</v>
      </c>
      <c r="K1155" t="s">
        <v>4562</v>
      </c>
    </row>
    <row r="1156" spans="1:15" x14ac:dyDescent="0.2">
      <c r="A1156" s="1">
        <f>Kjøp!A1155+1</f>
        <v>622</v>
      </c>
      <c r="B1156" s="16">
        <v>27</v>
      </c>
      <c r="C1156" s="16" t="s">
        <v>369</v>
      </c>
      <c r="D1156" s="16" t="s">
        <v>4475</v>
      </c>
      <c r="E1156">
        <v>1970</v>
      </c>
      <c r="F1156" s="61">
        <v>15</v>
      </c>
      <c r="G1156" s="16" t="s">
        <v>30</v>
      </c>
      <c r="H1156" s="16" t="s">
        <v>4561</v>
      </c>
      <c r="I1156" s="16" t="s">
        <v>32</v>
      </c>
      <c r="J1156" s="16" t="s">
        <v>3833</v>
      </c>
      <c r="K1156" t="s">
        <v>4563</v>
      </c>
    </row>
    <row r="1157" spans="1:15" x14ac:dyDescent="0.2">
      <c r="A1157" s="1">
        <f>Kjøp!A1156+1</f>
        <v>623</v>
      </c>
      <c r="B1157" s="16">
        <v>28</v>
      </c>
      <c r="C1157" s="16" t="s">
        <v>3320</v>
      </c>
      <c r="D1157" s="16" t="s">
        <v>4564</v>
      </c>
      <c r="E1157">
        <v>1990</v>
      </c>
      <c r="F1157" s="61">
        <v>30</v>
      </c>
      <c r="G1157" s="16" t="s">
        <v>75</v>
      </c>
      <c r="H1157" s="16" t="s">
        <v>4565</v>
      </c>
      <c r="I1157" s="16" t="s">
        <v>64</v>
      </c>
      <c r="J1157" s="16" t="s">
        <v>4554</v>
      </c>
      <c r="K1157" t="s">
        <v>1259</v>
      </c>
    </row>
    <row r="1158" spans="1:15" x14ac:dyDescent="0.2">
      <c r="A1158" s="1">
        <f>Kjøp!A1157+1</f>
        <v>624</v>
      </c>
      <c r="B1158" s="16">
        <v>29</v>
      </c>
      <c r="C1158" s="16" t="s">
        <v>391</v>
      </c>
      <c r="D1158" s="16" t="s">
        <v>4566</v>
      </c>
      <c r="E1158">
        <v>1987</v>
      </c>
      <c r="F1158" s="61">
        <v>30</v>
      </c>
      <c r="G1158"/>
      <c r="H1158"/>
      <c r="I1158"/>
      <c r="J1158"/>
    </row>
    <row r="1159" spans="1:15" x14ac:dyDescent="0.2">
      <c r="A1159" s="1">
        <f>Kjøp!A1158+1</f>
        <v>625</v>
      </c>
      <c r="B1159" s="16">
        <v>30</v>
      </c>
      <c r="C1159" s="16" t="s">
        <v>409</v>
      </c>
      <c r="D1159" s="16" t="s">
        <v>415</v>
      </c>
      <c r="E1159">
        <v>1977</v>
      </c>
      <c r="F1159" s="61">
        <v>25</v>
      </c>
      <c r="G1159"/>
      <c r="H1159"/>
      <c r="I1159" s="16" t="s">
        <v>123</v>
      </c>
      <c r="J1159" s="166" t="s">
        <v>3829</v>
      </c>
      <c r="K1159" t="s">
        <v>1851</v>
      </c>
    </row>
    <row r="1160" spans="1:15" x14ac:dyDescent="0.2">
      <c r="A1160" s="1">
        <f>Kjøp!A1159+1</f>
        <v>626</v>
      </c>
      <c r="B1160" s="16">
        <v>31</v>
      </c>
      <c r="C1160" s="16" t="s">
        <v>4567</v>
      </c>
      <c r="D1160" s="16" t="s">
        <v>4568</v>
      </c>
      <c r="E1160">
        <v>1988</v>
      </c>
      <c r="F1160" s="61">
        <v>40</v>
      </c>
      <c r="G1160"/>
      <c r="H1160" s="16" t="s">
        <v>4569</v>
      </c>
      <c r="I1160" s="16" t="s">
        <v>64</v>
      </c>
      <c r="J1160" s="16" t="s">
        <v>2929</v>
      </c>
      <c r="K1160" t="s">
        <v>1259</v>
      </c>
    </row>
    <row r="1161" spans="1:15" x14ac:dyDescent="0.2">
      <c r="A1161" s="1">
        <f>Kjøp!A1160+1</f>
        <v>627</v>
      </c>
      <c r="B1161" s="16">
        <v>32</v>
      </c>
      <c r="C1161" s="16" t="s">
        <v>542</v>
      </c>
      <c r="D1161" s="16" t="s">
        <v>543</v>
      </c>
      <c r="E1161">
        <v>1986</v>
      </c>
      <c r="F1161" s="61">
        <v>10</v>
      </c>
      <c r="G1161"/>
      <c r="H1161" s="16" t="s">
        <v>545</v>
      </c>
      <c r="I1161" s="16" t="s">
        <v>4540</v>
      </c>
      <c r="J1161" s="16" t="s">
        <v>3833</v>
      </c>
      <c r="K1161" t="s">
        <v>1259</v>
      </c>
    </row>
    <row r="1162" spans="1:15" x14ac:dyDescent="0.2">
      <c r="A1162" s="1">
        <f>Kjøp!A1161+1</f>
        <v>628</v>
      </c>
      <c r="B1162" s="16">
        <v>33</v>
      </c>
      <c r="C1162" s="16" t="s">
        <v>791</v>
      </c>
      <c r="D1162" s="16" t="s">
        <v>4570</v>
      </c>
      <c r="E1162">
        <v>1991</v>
      </c>
      <c r="F1162" s="61">
        <v>30</v>
      </c>
      <c r="G1162" s="16" t="s">
        <v>2971</v>
      </c>
      <c r="H1162" s="16" t="s">
        <v>4571</v>
      </c>
      <c r="I1162" s="16" t="s">
        <v>64</v>
      </c>
      <c r="J1162" s="16" t="s">
        <v>3829</v>
      </c>
      <c r="K1162" t="s">
        <v>1259</v>
      </c>
      <c r="M1162" t="s">
        <v>4572</v>
      </c>
      <c r="N1162" t="s">
        <v>4573</v>
      </c>
      <c r="O1162" t="s">
        <v>4574</v>
      </c>
    </row>
    <row r="1163" spans="1:15" x14ac:dyDescent="0.2">
      <c r="A1163" s="1">
        <f>Kjøp!A1162+1</f>
        <v>629</v>
      </c>
      <c r="B1163" s="16">
        <v>34</v>
      </c>
      <c r="C1163" s="16" t="s">
        <v>547</v>
      </c>
      <c r="D1163" s="16" t="s">
        <v>4575</v>
      </c>
      <c r="E1163">
        <v>1970</v>
      </c>
      <c r="F1163" s="61">
        <v>30</v>
      </c>
      <c r="G1163"/>
      <c r="H1163"/>
      <c r="I1163"/>
      <c r="J1163"/>
    </row>
    <row r="1164" spans="1:15" x14ac:dyDescent="0.2">
      <c r="A1164"/>
      <c r="B1164"/>
      <c r="C1164" s="130"/>
      <c r="D1164"/>
      <c r="F1164" s="61">
        <v>140</v>
      </c>
      <c r="G1164"/>
      <c r="H1164"/>
      <c r="I1164"/>
      <c r="J1164"/>
    </row>
    <row r="1165" spans="1:15" x14ac:dyDescent="0.2">
      <c r="A1165"/>
      <c r="B1165"/>
      <c r="C1165"/>
      <c r="D1165"/>
      <c r="F1165" s="61">
        <v>60</v>
      </c>
      <c r="G1165"/>
      <c r="H1165"/>
      <c r="I1165"/>
      <c r="J1165"/>
    </row>
    <row r="1166" spans="1:15" x14ac:dyDescent="0.2">
      <c r="A1166"/>
      <c r="B1166"/>
      <c r="C1166" s="130"/>
      <c r="D1166"/>
      <c r="F1166" s="61">
        <f>SUM(F1164:F1165)</f>
        <v>200</v>
      </c>
      <c r="G1166"/>
      <c r="H1166"/>
      <c r="I1166"/>
      <c r="J1166"/>
    </row>
    <row r="1167" spans="1:15" x14ac:dyDescent="0.2">
      <c r="A1167" s="62">
        <f>A1129+1</f>
        <v>74</v>
      </c>
      <c r="B1167" s="16" t="s">
        <v>4576</v>
      </c>
      <c r="C1167" t="s">
        <v>4577</v>
      </c>
      <c r="D1167"/>
      <c r="G1167"/>
      <c r="H1167"/>
      <c r="I1167"/>
      <c r="J1167"/>
    </row>
    <row r="1168" spans="1:15" x14ac:dyDescent="0.2">
      <c r="A1168" s="1">
        <f>Kjøp!A1163+1</f>
        <v>630</v>
      </c>
      <c r="B1168" s="16">
        <v>1</v>
      </c>
      <c r="C1168" s="16" t="s">
        <v>3420</v>
      </c>
      <c r="D1168" s="16" t="s">
        <v>4578</v>
      </c>
      <c r="E1168">
        <v>1984</v>
      </c>
      <c r="F1168" s="61">
        <v>30</v>
      </c>
      <c r="G1168"/>
      <c r="H1168"/>
      <c r="I1168"/>
      <c r="J1168" s="16" t="s">
        <v>18</v>
      </c>
      <c r="M1168" t="s">
        <v>4579</v>
      </c>
      <c r="N1168" t="s">
        <v>4580</v>
      </c>
      <c r="O1168" t="s">
        <v>4581</v>
      </c>
    </row>
    <row r="1169" spans="1:11" x14ac:dyDescent="0.2">
      <c r="A1169" s="103" t="s">
        <v>1183</v>
      </c>
      <c r="B1169" s="110">
        <v>2</v>
      </c>
      <c r="C1169" s="110" t="s">
        <v>1583</v>
      </c>
      <c r="D1169" s="110" t="s">
        <v>4582</v>
      </c>
      <c r="E1169" s="111">
        <v>1969</v>
      </c>
      <c r="F1169" s="112">
        <v>30</v>
      </c>
      <c r="G1169" s="110"/>
      <c r="H1169" s="110"/>
      <c r="I1169" s="110"/>
      <c r="J1169" s="110" t="s">
        <v>18</v>
      </c>
    </row>
    <row r="1170" spans="1:11" x14ac:dyDescent="0.2">
      <c r="A1170" s="103" t="s">
        <v>1183</v>
      </c>
      <c r="B1170" s="110">
        <v>3</v>
      </c>
      <c r="C1170" s="110" t="s">
        <v>1583</v>
      </c>
      <c r="D1170" s="110" t="s">
        <v>4583</v>
      </c>
      <c r="E1170" s="123" t="s">
        <v>4584</v>
      </c>
      <c r="F1170" s="112">
        <v>30</v>
      </c>
      <c r="G1170" s="110"/>
      <c r="H1170" s="110"/>
      <c r="I1170" s="110"/>
      <c r="J1170" s="110" t="s">
        <v>18</v>
      </c>
    </row>
    <row r="1171" spans="1:11" x14ac:dyDescent="0.2">
      <c r="A1171" s="1">
        <f>Kjøp!A1168+1</f>
        <v>631</v>
      </c>
      <c r="B1171" s="16">
        <v>4</v>
      </c>
      <c r="C1171" s="16" t="s">
        <v>4585</v>
      </c>
      <c r="D1171" s="16" t="s">
        <v>4586</v>
      </c>
      <c r="E1171">
        <v>1990</v>
      </c>
      <c r="F1171" s="61">
        <v>30</v>
      </c>
      <c r="G1171"/>
      <c r="H1171"/>
      <c r="I1171"/>
      <c r="J1171" s="16" t="s">
        <v>18</v>
      </c>
    </row>
    <row r="1172" spans="1:11" x14ac:dyDescent="0.2">
      <c r="A1172" s="1">
        <f>Kjøp!A1171+1</f>
        <v>632</v>
      </c>
      <c r="B1172" s="16">
        <v>5</v>
      </c>
      <c r="C1172" s="16" t="s">
        <v>1606</v>
      </c>
      <c r="D1172" s="16" t="s">
        <v>4587</v>
      </c>
      <c r="E1172">
        <v>1985</v>
      </c>
      <c r="F1172" s="61">
        <v>30</v>
      </c>
      <c r="G1172"/>
      <c r="H1172"/>
      <c r="I1172"/>
      <c r="J1172" s="16" t="s">
        <v>18</v>
      </c>
    </row>
    <row r="1173" spans="1:11" x14ac:dyDescent="0.2">
      <c r="A1173" s="1">
        <f>Kjøp!A1172+1</f>
        <v>633</v>
      </c>
      <c r="B1173" s="16">
        <v>6</v>
      </c>
      <c r="C1173" s="16" t="s">
        <v>1606</v>
      </c>
      <c r="D1173" s="16" t="s">
        <v>1607</v>
      </c>
      <c r="E1173">
        <v>1985</v>
      </c>
      <c r="F1173" s="61">
        <v>30</v>
      </c>
      <c r="G1173"/>
      <c r="H1173"/>
      <c r="I1173"/>
      <c r="J1173" s="16" t="s">
        <v>18</v>
      </c>
    </row>
    <row r="1174" spans="1:11" x14ac:dyDescent="0.2">
      <c r="A1174" s="1">
        <f>Kjøp!A1173+1</f>
        <v>634</v>
      </c>
      <c r="B1174" s="16">
        <v>7</v>
      </c>
      <c r="C1174" s="16" t="s">
        <v>4588</v>
      </c>
      <c r="D1174" s="16" t="s">
        <v>4589</v>
      </c>
      <c r="E1174">
        <v>1980</v>
      </c>
      <c r="F1174" s="61">
        <v>45</v>
      </c>
      <c r="G1174"/>
      <c r="H1174"/>
      <c r="I1174"/>
      <c r="J1174" s="16" t="s">
        <v>18</v>
      </c>
    </row>
    <row r="1175" spans="1:11" x14ac:dyDescent="0.2">
      <c r="A1175" s="1">
        <f>Kjøp!A1174+1</f>
        <v>635</v>
      </c>
      <c r="B1175" s="16">
        <v>8</v>
      </c>
      <c r="C1175" s="16" t="s">
        <v>4588</v>
      </c>
      <c r="D1175" s="16" t="s">
        <v>4590</v>
      </c>
      <c r="E1175">
        <v>1981</v>
      </c>
      <c r="F1175" s="61">
        <v>45</v>
      </c>
      <c r="G1175"/>
      <c r="H1175"/>
      <c r="I1175"/>
      <c r="J1175" s="16" t="s">
        <v>18</v>
      </c>
    </row>
    <row r="1176" spans="1:11" x14ac:dyDescent="0.2">
      <c r="A1176" s="1">
        <f>Kjøp!A1175+1</f>
        <v>636</v>
      </c>
      <c r="B1176" s="16">
        <v>9</v>
      </c>
      <c r="C1176" s="16" t="s">
        <v>4068</v>
      </c>
      <c r="D1176" s="16" t="s">
        <v>229</v>
      </c>
      <c r="E1176">
        <v>1985</v>
      </c>
      <c r="F1176" s="61">
        <v>30</v>
      </c>
      <c r="G1176"/>
      <c r="H1176"/>
      <c r="I1176"/>
      <c r="J1176" s="16" t="s">
        <v>18</v>
      </c>
    </row>
    <row r="1177" spans="1:11" x14ac:dyDescent="0.2">
      <c r="A1177" s="1">
        <f>Kjøp!A1176+1</f>
        <v>637</v>
      </c>
      <c r="B1177" s="16">
        <v>10</v>
      </c>
      <c r="C1177" s="16" t="s">
        <v>4591</v>
      </c>
      <c r="D1177" s="16" t="s">
        <v>4592</v>
      </c>
      <c r="E1177">
        <v>1985</v>
      </c>
      <c r="F1177" s="61">
        <v>30</v>
      </c>
      <c r="G1177"/>
      <c r="H1177"/>
      <c r="I1177"/>
      <c r="J1177" s="16" t="s">
        <v>18</v>
      </c>
    </row>
    <row r="1178" spans="1:11" x14ac:dyDescent="0.2">
      <c r="A1178" s="1">
        <f>Kjøp!A1177+1</f>
        <v>638</v>
      </c>
      <c r="B1178" s="16">
        <v>11</v>
      </c>
      <c r="C1178" s="16" t="s">
        <v>4591</v>
      </c>
      <c r="D1178" s="16" t="s">
        <v>4593</v>
      </c>
      <c r="E1178">
        <v>1986</v>
      </c>
      <c r="F1178" s="61">
        <v>30</v>
      </c>
      <c r="G1178"/>
      <c r="H1178"/>
      <c r="I1178"/>
      <c r="J1178" s="16" t="s">
        <v>18</v>
      </c>
    </row>
    <row r="1179" spans="1:11" x14ac:dyDescent="0.2">
      <c r="A1179" s="1">
        <f>Kjøp!A1178+1</f>
        <v>639</v>
      </c>
      <c r="B1179" s="16">
        <v>12</v>
      </c>
      <c r="C1179" s="16" t="s">
        <v>4591</v>
      </c>
      <c r="D1179" s="16" t="s">
        <v>4594</v>
      </c>
      <c r="F1179" s="61">
        <v>45</v>
      </c>
      <c r="G1179"/>
      <c r="H1179"/>
      <c r="I1179"/>
      <c r="J1179" s="16" t="s">
        <v>18</v>
      </c>
    </row>
    <row r="1180" spans="1:11" x14ac:dyDescent="0.2">
      <c r="A1180" s="103" t="s">
        <v>4595</v>
      </c>
      <c r="B1180" s="82"/>
      <c r="C1180" s="110" t="s">
        <v>4596</v>
      </c>
      <c r="D1180" s="110" t="s">
        <v>229</v>
      </c>
      <c r="E1180" s="111">
        <v>1989</v>
      </c>
      <c r="F1180" s="112">
        <v>30</v>
      </c>
      <c r="G1180" s="110"/>
      <c r="H1180" s="110"/>
      <c r="I1180" s="110"/>
      <c r="J1180" s="110" t="s">
        <v>18</v>
      </c>
    </row>
    <row r="1181" spans="1:11" x14ac:dyDescent="0.2">
      <c r="A1181" s="1">
        <f>Kjøp!A1179+1</f>
        <v>640</v>
      </c>
      <c r="B1181" s="16">
        <v>14</v>
      </c>
      <c r="C1181" s="16" t="s">
        <v>4597</v>
      </c>
      <c r="D1181" s="16" t="s">
        <v>4598</v>
      </c>
      <c r="E1181">
        <v>1973</v>
      </c>
      <c r="F1181" s="61">
        <v>30</v>
      </c>
      <c r="G1181"/>
      <c r="H1181"/>
      <c r="I1181"/>
      <c r="J1181" s="16" t="s">
        <v>18</v>
      </c>
      <c r="K1181" t="s">
        <v>4599</v>
      </c>
    </row>
    <row r="1182" spans="1:11" x14ac:dyDescent="0.2">
      <c r="A1182" s="1">
        <f>Kjøp!A1181+1</f>
        <v>641</v>
      </c>
      <c r="B1182" s="16">
        <v>15</v>
      </c>
      <c r="C1182" s="16" t="s">
        <v>4597</v>
      </c>
      <c r="D1182" s="16" t="s">
        <v>4600</v>
      </c>
      <c r="E1182">
        <v>1974</v>
      </c>
      <c r="F1182" s="61">
        <v>30</v>
      </c>
      <c r="G1182"/>
      <c r="H1182"/>
      <c r="I1182"/>
      <c r="J1182" s="16" t="s">
        <v>18</v>
      </c>
    </row>
    <row r="1183" spans="1:11" x14ac:dyDescent="0.2">
      <c r="A1183" s="1">
        <f>Kjøp!A1182+1</f>
        <v>642</v>
      </c>
      <c r="B1183" s="16">
        <v>16</v>
      </c>
      <c r="C1183" s="16" t="s">
        <v>3025</v>
      </c>
      <c r="D1183" s="16" t="s">
        <v>4601</v>
      </c>
      <c r="E1183">
        <v>1979</v>
      </c>
      <c r="F1183" s="61">
        <v>30</v>
      </c>
      <c r="G1183"/>
      <c r="H1183"/>
      <c r="I1183"/>
      <c r="J1183" s="16" t="s">
        <v>18</v>
      </c>
    </row>
    <row r="1184" spans="1:11" x14ac:dyDescent="0.2">
      <c r="A1184" s="1">
        <f>Kjøp!A1183+1</f>
        <v>643</v>
      </c>
      <c r="B1184" s="16">
        <v>17</v>
      </c>
      <c r="C1184" s="16" t="s">
        <v>3025</v>
      </c>
      <c r="D1184" s="16" t="s">
        <v>4602</v>
      </c>
      <c r="E1184">
        <v>1982</v>
      </c>
      <c r="F1184" s="61">
        <v>45</v>
      </c>
      <c r="G1184"/>
      <c r="H1184"/>
      <c r="I1184"/>
      <c r="J1184" s="16" t="s">
        <v>18</v>
      </c>
    </row>
    <row r="1185" spans="1:15" x14ac:dyDescent="0.2">
      <c r="A1185" s="1">
        <f>Kjøp!A1184+1</f>
        <v>644</v>
      </c>
      <c r="B1185" s="16">
        <v>18</v>
      </c>
      <c r="C1185" s="16" t="s">
        <v>3025</v>
      </c>
      <c r="D1185" s="16" t="s">
        <v>4603</v>
      </c>
      <c r="E1185">
        <v>1985</v>
      </c>
      <c r="F1185" s="61">
        <v>45</v>
      </c>
      <c r="G1185" s="16" t="s">
        <v>145</v>
      </c>
      <c r="H1185" s="16" t="s">
        <v>4604</v>
      </c>
      <c r="I1185" s="16" t="s">
        <v>17</v>
      </c>
      <c r="J1185" s="16" t="s">
        <v>18</v>
      </c>
      <c r="K1185" t="s">
        <v>4605</v>
      </c>
      <c r="M1185" t="s">
        <v>4606</v>
      </c>
      <c r="N1185" t="s">
        <v>4607</v>
      </c>
      <c r="O1185" t="s">
        <v>4608</v>
      </c>
    </row>
    <row r="1186" spans="1:15" x14ac:dyDescent="0.2">
      <c r="A1186" s="103" t="s">
        <v>1621</v>
      </c>
      <c r="B1186" s="110">
        <v>19</v>
      </c>
      <c r="C1186" s="110" t="s">
        <v>3025</v>
      </c>
      <c r="D1186" s="110" t="s">
        <v>2439</v>
      </c>
      <c r="E1186" s="111">
        <v>1985</v>
      </c>
      <c r="F1186" s="112">
        <v>30</v>
      </c>
      <c r="G1186" s="110"/>
      <c r="H1186" s="110"/>
      <c r="I1186" s="110"/>
      <c r="J1186" s="110" t="s">
        <v>18</v>
      </c>
      <c r="K1186" s="111" t="s">
        <v>4609</v>
      </c>
      <c r="L1186" s="111"/>
      <c r="M1186" s="111" t="s">
        <v>2442</v>
      </c>
      <c r="N1186" s="111" t="s">
        <v>2443</v>
      </c>
    </row>
    <row r="1187" spans="1:15" x14ac:dyDescent="0.2">
      <c r="A1187" s="1">
        <f>Kjøp!A1185+1</f>
        <v>645</v>
      </c>
      <c r="B1187" s="16">
        <v>20</v>
      </c>
      <c r="C1187" s="16" t="s">
        <v>3025</v>
      </c>
      <c r="D1187" s="16" t="s">
        <v>4610</v>
      </c>
      <c r="E1187">
        <v>1986</v>
      </c>
      <c r="F1187" s="61">
        <v>30</v>
      </c>
      <c r="G1187"/>
      <c r="H1187"/>
      <c r="I1187"/>
      <c r="J1187" s="16" t="s">
        <v>18</v>
      </c>
    </row>
    <row r="1188" spans="1:15" x14ac:dyDescent="0.2">
      <c r="A1188" s="1">
        <f>Kjøp!A1187+1</f>
        <v>646</v>
      </c>
      <c r="B1188" s="16">
        <v>21</v>
      </c>
      <c r="C1188" s="16" t="s">
        <v>464</v>
      </c>
      <c r="D1188" s="16" t="s">
        <v>4487</v>
      </c>
      <c r="E1188">
        <v>1968</v>
      </c>
      <c r="F1188" s="61">
        <v>80</v>
      </c>
      <c r="G1188" s="16" t="s">
        <v>3094</v>
      </c>
      <c r="H1188" s="16" t="s">
        <v>4611</v>
      </c>
      <c r="I1188"/>
      <c r="J1188" s="16" t="s">
        <v>18</v>
      </c>
      <c r="K1188" t="s">
        <v>4612</v>
      </c>
    </row>
    <row r="1189" spans="1:15" x14ac:dyDescent="0.2">
      <c r="A1189" s="1">
        <f>Kjøp!A1188+1</f>
        <v>647</v>
      </c>
      <c r="B1189" s="16">
        <v>22</v>
      </c>
      <c r="C1189" s="16" t="s">
        <v>527</v>
      </c>
      <c r="D1189" s="16" t="s">
        <v>4613</v>
      </c>
      <c r="E1189">
        <v>1967</v>
      </c>
      <c r="F1189" s="61">
        <v>30</v>
      </c>
      <c r="G1189"/>
      <c r="H1189"/>
      <c r="I1189"/>
      <c r="J1189" s="16" t="s">
        <v>18</v>
      </c>
      <c r="M1189" t="s">
        <v>4614</v>
      </c>
    </row>
    <row r="1190" spans="1:15" x14ac:dyDescent="0.2">
      <c r="A1190" s="103" t="s">
        <v>1621</v>
      </c>
      <c r="B1190" s="167">
        <v>23</v>
      </c>
      <c r="C1190" s="110" t="s">
        <v>527</v>
      </c>
      <c r="D1190" s="110" t="s">
        <v>4615</v>
      </c>
      <c r="E1190" s="111">
        <v>1968</v>
      </c>
      <c r="F1190" s="112">
        <v>30</v>
      </c>
      <c r="G1190" s="110"/>
      <c r="H1190" s="110"/>
      <c r="I1190" s="110"/>
      <c r="J1190" s="110" t="s">
        <v>18</v>
      </c>
      <c r="K1190" s="111" t="s">
        <v>4616</v>
      </c>
      <c r="L1190" s="111"/>
      <c r="M1190" s="111" t="s">
        <v>4617</v>
      </c>
    </row>
    <row r="1191" spans="1:15" x14ac:dyDescent="0.2">
      <c r="A1191" s="1">
        <f>Kjøp!A1189+1</f>
        <v>648</v>
      </c>
      <c r="B1191" s="16">
        <v>24</v>
      </c>
      <c r="C1191" s="16" t="s">
        <v>527</v>
      </c>
      <c r="D1191" s="16" t="s">
        <v>4618</v>
      </c>
      <c r="E1191" s="58" t="s">
        <v>4619</v>
      </c>
      <c r="F1191" s="61">
        <v>30</v>
      </c>
      <c r="G1191"/>
      <c r="H1191"/>
      <c r="I1191"/>
      <c r="J1191" s="16" t="s">
        <v>18</v>
      </c>
      <c r="M1191" t="s">
        <v>4620</v>
      </c>
    </row>
    <row r="1192" spans="1:15" x14ac:dyDescent="0.2">
      <c r="A1192" s="1">
        <f>Kjøp!A1191+1</f>
        <v>649</v>
      </c>
      <c r="B1192" s="16">
        <v>25</v>
      </c>
      <c r="C1192" s="16" t="s">
        <v>527</v>
      </c>
      <c r="D1192" s="16" t="s">
        <v>3485</v>
      </c>
      <c r="E1192">
        <v>1971</v>
      </c>
      <c r="F1192" s="61">
        <v>75</v>
      </c>
      <c r="G1192" s="16" t="s">
        <v>4333</v>
      </c>
      <c r="H1192" s="16" t="s">
        <v>4621</v>
      </c>
      <c r="I1192" s="16" t="s">
        <v>64</v>
      </c>
      <c r="J1192" s="16" t="s">
        <v>18</v>
      </c>
      <c r="K1192" t="s">
        <v>4622</v>
      </c>
      <c r="M1192" t="s">
        <v>4623</v>
      </c>
      <c r="N1192" t="s">
        <v>4624</v>
      </c>
      <c r="O1192" t="s">
        <v>4625</v>
      </c>
    </row>
    <row r="1193" spans="1:15" x14ac:dyDescent="0.2">
      <c r="A1193" s="1">
        <f>Kjøp!A1192+1</f>
        <v>650</v>
      </c>
      <c r="B1193" s="16">
        <v>26</v>
      </c>
      <c r="C1193" s="16" t="s">
        <v>527</v>
      </c>
      <c r="D1193" s="16" t="s">
        <v>4626</v>
      </c>
      <c r="E1193">
        <v>1972</v>
      </c>
      <c r="F1193" s="61">
        <v>45</v>
      </c>
      <c r="G1193"/>
      <c r="H1193"/>
      <c r="I1193"/>
      <c r="J1193" s="16" t="s">
        <v>2362</v>
      </c>
      <c r="K1193" t="s">
        <v>4616</v>
      </c>
      <c r="M1193" t="s">
        <v>4627</v>
      </c>
    </row>
    <row r="1194" spans="1:15" x14ac:dyDescent="0.2">
      <c r="A1194" s="1">
        <f>Kjøp!A1193+1</f>
        <v>651</v>
      </c>
      <c r="B1194" s="16">
        <v>27</v>
      </c>
      <c r="C1194" s="16" t="s">
        <v>527</v>
      </c>
      <c r="D1194" s="16" t="s">
        <v>4628</v>
      </c>
      <c r="E1194">
        <v>1977</v>
      </c>
      <c r="F1194" s="61">
        <v>45</v>
      </c>
      <c r="G1194"/>
      <c r="H1194"/>
      <c r="I1194"/>
      <c r="J1194" s="16" t="s">
        <v>18</v>
      </c>
      <c r="M1194" t="s">
        <v>3107</v>
      </c>
    </row>
    <row r="1195" spans="1:15" x14ac:dyDescent="0.2">
      <c r="A1195" s="1">
        <f>Kjøp!A1194+1</f>
        <v>652</v>
      </c>
      <c r="B1195" s="16">
        <v>28</v>
      </c>
      <c r="C1195" s="16" t="s">
        <v>527</v>
      </c>
      <c r="D1195" s="16" t="s">
        <v>3488</v>
      </c>
      <c r="E1195">
        <v>1978</v>
      </c>
      <c r="F1195" s="61">
        <v>30</v>
      </c>
      <c r="G1195"/>
      <c r="H1195"/>
      <c r="I1195"/>
      <c r="J1195" s="16" t="s">
        <v>18</v>
      </c>
      <c r="M1195" t="s">
        <v>4336</v>
      </c>
    </row>
    <row r="1196" spans="1:15" x14ac:dyDescent="0.2">
      <c r="A1196" s="1">
        <f>Kjøp!A1195+1</f>
        <v>653</v>
      </c>
      <c r="B1196" s="16">
        <v>29</v>
      </c>
      <c r="C1196" s="16" t="s">
        <v>527</v>
      </c>
      <c r="D1196" s="16" t="s">
        <v>4629</v>
      </c>
      <c r="E1196">
        <v>1980</v>
      </c>
      <c r="F1196" s="61">
        <v>30</v>
      </c>
      <c r="G1196"/>
      <c r="H1196"/>
      <c r="I1196"/>
      <c r="J1196" s="16" t="s">
        <v>18</v>
      </c>
      <c r="M1196" t="s">
        <v>4630</v>
      </c>
    </row>
    <row r="1197" spans="1:15" x14ac:dyDescent="0.2">
      <c r="A1197" s="1">
        <f>Kjøp!A1196+1</f>
        <v>654</v>
      </c>
      <c r="B1197" s="16">
        <v>30</v>
      </c>
      <c r="C1197" s="16" t="s">
        <v>527</v>
      </c>
      <c r="D1197" s="16" t="s">
        <v>3491</v>
      </c>
      <c r="E1197">
        <v>1981</v>
      </c>
      <c r="F1197" s="61">
        <v>30</v>
      </c>
      <c r="G1197"/>
      <c r="H1197"/>
      <c r="I1197"/>
      <c r="J1197" s="16" t="s">
        <v>18</v>
      </c>
      <c r="M1197" t="s">
        <v>4631</v>
      </c>
    </row>
    <row r="1198" spans="1:15" x14ac:dyDescent="0.2">
      <c r="A1198" s="1">
        <f>Kjøp!A1197+1</f>
        <v>655</v>
      </c>
      <c r="B1198" s="16">
        <v>31</v>
      </c>
      <c r="C1198" s="16" t="s">
        <v>2988</v>
      </c>
      <c r="D1198" s="16" t="s">
        <v>4632</v>
      </c>
      <c r="E1198">
        <v>1983</v>
      </c>
      <c r="F1198" s="61">
        <v>30</v>
      </c>
      <c r="G1198"/>
      <c r="H1198"/>
      <c r="I1198"/>
      <c r="J1198" s="16" t="s">
        <v>18</v>
      </c>
      <c r="M1198" t="s">
        <v>4633</v>
      </c>
    </row>
    <row r="1199" spans="1:15" x14ac:dyDescent="0.2">
      <c r="A1199" s="1">
        <f>Kjøp!A1198+1</f>
        <v>656</v>
      </c>
      <c r="B1199" s="16">
        <v>32</v>
      </c>
      <c r="C1199" s="16" t="s">
        <v>3056</v>
      </c>
      <c r="D1199" s="16" t="s">
        <v>229</v>
      </c>
      <c r="E1199">
        <v>1983</v>
      </c>
      <c r="F1199" s="61">
        <v>30</v>
      </c>
      <c r="G1199"/>
      <c r="H1199"/>
      <c r="I1199"/>
      <c r="J1199" s="16" t="s">
        <v>18</v>
      </c>
      <c r="M1199" t="s">
        <v>4634</v>
      </c>
    </row>
    <row r="1200" spans="1:15" x14ac:dyDescent="0.2">
      <c r="A1200" s="1">
        <f>Kjøp!A1199+1</f>
        <v>657</v>
      </c>
      <c r="B1200" s="16">
        <v>33</v>
      </c>
      <c r="C1200" s="16" t="s">
        <v>3056</v>
      </c>
      <c r="D1200" s="16" t="s">
        <v>4635</v>
      </c>
      <c r="E1200">
        <v>1988</v>
      </c>
      <c r="F1200" s="61">
        <v>30</v>
      </c>
      <c r="G1200"/>
      <c r="H1200"/>
      <c r="I1200"/>
      <c r="J1200" s="16" t="s">
        <v>18</v>
      </c>
      <c r="M1200" t="s">
        <v>4636</v>
      </c>
    </row>
    <row r="1201" spans="1:15" x14ac:dyDescent="0.2">
      <c r="A1201"/>
      <c r="B1201"/>
      <c r="C1201"/>
      <c r="D1201"/>
      <c r="F1201" s="61">
        <f>SUM(Kjøp!F1168:F1200)</f>
        <v>1190</v>
      </c>
      <c r="G1201"/>
      <c r="H1201"/>
      <c r="I1201"/>
      <c r="J1201"/>
    </row>
    <row r="1202" spans="1:15" x14ac:dyDescent="0.2">
      <c r="A1202" s="62">
        <f>A1167+1</f>
        <v>75</v>
      </c>
      <c r="B1202" s="16" t="s">
        <v>1596</v>
      </c>
      <c r="C1202" t="s">
        <v>4637</v>
      </c>
      <c r="D1202"/>
      <c r="G1202"/>
      <c r="H1202"/>
      <c r="I1202"/>
      <c r="J1202"/>
    </row>
    <row r="1203" spans="1:15" x14ac:dyDescent="0.2">
      <c r="A1203" s="1">
        <f>Kjøp!A1200+1</f>
        <v>658</v>
      </c>
      <c r="B1203" s="132">
        <v>1</v>
      </c>
      <c r="C1203" s="16" t="s">
        <v>1317</v>
      </c>
      <c r="D1203" s="16" t="s">
        <v>4638</v>
      </c>
      <c r="E1203" s="2">
        <v>1987</v>
      </c>
      <c r="F1203" s="120">
        <v>55</v>
      </c>
      <c r="G1203" s="16" t="s">
        <v>1319</v>
      </c>
      <c r="H1203" s="16" t="s">
        <v>4639</v>
      </c>
      <c r="I1203" s="16" t="s">
        <v>64</v>
      </c>
      <c r="J1203" s="16" t="s">
        <v>632</v>
      </c>
      <c r="K1203" s="2"/>
      <c r="L1203" s="2"/>
      <c r="M1203" s="2" t="s">
        <v>4640</v>
      </c>
      <c r="N1203" s="2" t="s">
        <v>4641</v>
      </c>
      <c r="O1203" s="2" t="s">
        <v>4642</v>
      </c>
    </row>
    <row r="1204" spans="1:15" x14ac:dyDescent="0.2">
      <c r="A1204" s="1">
        <f>Kjøp!A1203+1</f>
        <v>659</v>
      </c>
      <c r="B1204" s="132">
        <v>2</v>
      </c>
      <c r="C1204" s="16" t="s">
        <v>1121</v>
      </c>
      <c r="D1204" s="16" t="s">
        <v>4643</v>
      </c>
      <c r="E1204">
        <v>1982</v>
      </c>
      <c r="F1204" s="61">
        <v>30</v>
      </c>
      <c r="G1204" s="16" t="s">
        <v>680</v>
      </c>
      <c r="H1204" s="16" t="s">
        <v>4644</v>
      </c>
      <c r="I1204"/>
      <c r="J1204" s="16" t="s">
        <v>18</v>
      </c>
      <c r="K1204" t="s">
        <v>1851</v>
      </c>
    </row>
    <row r="1205" spans="1:15" x14ac:dyDescent="0.2">
      <c r="A1205" s="1">
        <f>Kjøp!A1204+1</f>
        <v>660</v>
      </c>
      <c r="B1205" s="132">
        <v>3</v>
      </c>
      <c r="C1205" s="16" t="s">
        <v>369</v>
      </c>
      <c r="D1205" s="16" t="s">
        <v>1885</v>
      </c>
      <c r="E1205">
        <v>1977</v>
      </c>
      <c r="F1205" s="61">
        <v>55</v>
      </c>
      <c r="G1205" s="16" t="s">
        <v>30</v>
      </c>
      <c r="H1205" s="16" t="s">
        <v>1886</v>
      </c>
      <c r="I1205" s="16" t="s">
        <v>17</v>
      </c>
      <c r="J1205" s="16" t="s">
        <v>632</v>
      </c>
    </row>
    <row r="1206" spans="1:15" x14ac:dyDescent="0.2">
      <c r="A1206"/>
      <c r="B1206"/>
      <c r="C1206"/>
      <c r="D1206"/>
      <c r="G1206"/>
      <c r="H1206"/>
      <c r="I1206"/>
      <c r="J1206"/>
    </row>
    <row r="1207" spans="1:15" x14ac:dyDescent="0.2">
      <c r="A1207"/>
      <c r="B1207"/>
      <c r="C1207" s="16" t="s">
        <v>4645</v>
      </c>
      <c r="D1207"/>
      <c r="F1207" s="61">
        <f>SUM(Kjøp!F1203:F1206)</f>
        <v>140</v>
      </c>
      <c r="G1207"/>
      <c r="H1207"/>
      <c r="I1207"/>
      <c r="J1207"/>
    </row>
    <row r="1208" spans="1:15" x14ac:dyDescent="0.2">
      <c r="A1208" s="62">
        <f>A1202+1</f>
        <v>76</v>
      </c>
      <c r="B1208" s="16" t="s">
        <v>4646</v>
      </c>
      <c r="C1208" t="s">
        <v>4647</v>
      </c>
      <c r="D1208" s="130"/>
      <c r="G1208"/>
      <c r="H1208"/>
      <c r="I1208"/>
      <c r="J1208"/>
    </row>
    <row r="1209" spans="1:15" x14ac:dyDescent="0.2">
      <c r="A1209" s="1">
        <f>Kjøp!A1205+1</f>
        <v>661</v>
      </c>
      <c r="B1209" s="132"/>
      <c r="C1209" s="16" t="s">
        <v>1710</v>
      </c>
      <c r="D1209" s="16" t="s">
        <v>4648</v>
      </c>
      <c r="E1209">
        <v>1980</v>
      </c>
      <c r="F1209" s="61">
        <v>35</v>
      </c>
      <c r="G1209"/>
      <c r="H1209" s="16"/>
      <c r="I1209"/>
      <c r="J1209"/>
    </row>
    <row r="1210" spans="1:15" x14ac:dyDescent="0.2">
      <c r="A1210" s="1">
        <f>Kjøp!A1209+1</f>
        <v>662</v>
      </c>
      <c r="B1210" s="132"/>
      <c r="C1210" s="16" t="s">
        <v>1710</v>
      </c>
      <c r="D1210" s="16" t="s">
        <v>4649</v>
      </c>
      <c r="E1210">
        <v>1981</v>
      </c>
      <c r="F1210" s="61">
        <v>35</v>
      </c>
      <c r="G1210"/>
      <c r="H1210" s="16"/>
      <c r="I1210"/>
      <c r="J1210"/>
      <c r="K1210" t="s">
        <v>2653</v>
      </c>
    </row>
    <row r="1211" spans="1:15" x14ac:dyDescent="0.2">
      <c r="A1211" s="1">
        <f>Kjøp!A1210+1</f>
        <v>663</v>
      </c>
      <c r="B1211" s="132"/>
      <c r="C1211" s="16" t="s">
        <v>1710</v>
      </c>
      <c r="D1211" s="16" t="s">
        <v>4650</v>
      </c>
      <c r="E1211">
        <v>1983</v>
      </c>
      <c r="F1211" s="61">
        <v>35</v>
      </c>
      <c r="G1211"/>
      <c r="H1211" s="16"/>
      <c r="I1211"/>
      <c r="J1211"/>
    </row>
    <row r="1212" spans="1:15" x14ac:dyDescent="0.2">
      <c r="A1212" s="1">
        <f>Kjøp!A1211+1</f>
        <v>664</v>
      </c>
      <c r="B1212" s="132"/>
      <c r="C1212" s="16" t="s">
        <v>1710</v>
      </c>
      <c r="D1212" s="16" t="s">
        <v>4651</v>
      </c>
      <c r="E1212">
        <v>1985</v>
      </c>
      <c r="F1212" s="61">
        <v>35</v>
      </c>
      <c r="G1212"/>
      <c r="H1212" s="16"/>
      <c r="I1212"/>
      <c r="J1212"/>
      <c r="K1212" t="s">
        <v>2653</v>
      </c>
    </row>
    <row r="1213" spans="1:15" x14ac:dyDescent="0.2">
      <c r="A1213" s="1">
        <f>Kjøp!A1212+1</f>
        <v>665</v>
      </c>
      <c r="B1213" s="132"/>
      <c r="C1213" s="16" t="s">
        <v>527</v>
      </c>
      <c r="D1213" s="16" t="s">
        <v>4328</v>
      </c>
      <c r="E1213">
        <v>1969</v>
      </c>
      <c r="F1213" s="61">
        <v>55</v>
      </c>
      <c r="G1213" s="16" t="s">
        <v>1571</v>
      </c>
      <c r="H1213" s="16" t="s">
        <v>4652</v>
      </c>
      <c r="I1213" s="16" t="s">
        <v>17</v>
      </c>
      <c r="J1213"/>
      <c r="M1213" t="s">
        <v>4330</v>
      </c>
      <c r="N1213" t="s">
        <v>4653</v>
      </c>
    </row>
    <row r="1214" spans="1:15" x14ac:dyDescent="0.2">
      <c r="A1214"/>
      <c r="B1214"/>
      <c r="C1214"/>
      <c r="D1214"/>
      <c r="F1214" s="61">
        <f>SUM(Kjøp!F1210:F1213)</f>
        <v>160</v>
      </c>
      <c r="G1214"/>
      <c r="H1214"/>
      <c r="I1214"/>
      <c r="J1214"/>
    </row>
    <row r="1215" spans="1:15" x14ac:dyDescent="0.2">
      <c r="A1215" s="62">
        <f>A1208+1</f>
        <v>77</v>
      </c>
      <c r="B1215" s="16" t="s">
        <v>4654</v>
      </c>
      <c r="C1215" s="16" t="s">
        <v>4655</v>
      </c>
      <c r="D1215"/>
      <c r="G1215"/>
      <c r="H1215"/>
      <c r="I1215"/>
      <c r="J1215"/>
    </row>
    <row r="1216" spans="1:15" x14ac:dyDescent="0.2">
      <c r="A1216"/>
      <c r="B1216" s="16">
        <v>1</v>
      </c>
      <c r="C1216" s="104" t="s">
        <v>4656</v>
      </c>
      <c r="D1216" s="16" t="s">
        <v>4177</v>
      </c>
      <c r="F1216" s="61">
        <v>85</v>
      </c>
      <c r="G1216" s="16" t="s">
        <v>30</v>
      </c>
      <c r="H1216" s="16" t="s">
        <v>4532</v>
      </c>
      <c r="I1216" s="16" t="s">
        <v>123</v>
      </c>
      <c r="J1216" s="16" t="s">
        <v>2362</v>
      </c>
      <c r="K1216" t="s">
        <v>4657</v>
      </c>
    </row>
    <row r="1217" spans="1:15" x14ac:dyDescent="0.2">
      <c r="A1217" s="62">
        <f>A1215+1</f>
        <v>78</v>
      </c>
      <c r="B1217" s="16" t="s">
        <v>4658</v>
      </c>
      <c r="C1217" s="16" t="s">
        <v>4659</v>
      </c>
      <c r="D1217"/>
      <c r="G1217"/>
      <c r="H1217"/>
      <c r="I1217"/>
      <c r="J1217"/>
    </row>
    <row r="1218" spans="1:15" x14ac:dyDescent="0.2">
      <c r="A1218" s="1">
        <f>Kjøp!A1213+1</f>
        <v>666</v>
      </c>
      <c r="B1218" s="16">
        <v>1</v>
      </c>
      <c r="C1218" s="16" t="s">
        <v>1150</v>
      </c>
      <c r="D1218" s="16" t="s">
        <v>2149</v>
      </c>
      <c r="E1218">
        <v>1971</v>
      </c>
      <c r="F1218" s="61">
        <v>45</v>
      </c>
      <c r="G1218" s="16" t="s">
        <v>724</v>
      </c>
      <c r="H1218" s="16" t="s">
        <v>2150</v>
      </c>
      <c r="I1218" s="16" t="s">
        <v>4660</v>
      </c>
      <c r="J1218" s="16" t="s">
        <v>958</v>
      </c>
      <c r="K1218" t="s">
        <v>4661</v>
      </c>
      <c r="M1218" t="s">
        <v>4662</v>
      </c>
    </row>
    <row r="1219" spans="1:15" x14ac:dyDescent="0.2">
      <c r="A1219" s="1">
        <f>Kjøp!A1218+1</f>
        <v>667</v>
      </c>
      <c r="B1219" s="16">
        <v>2</v>
      </c>
      <c r="C1219" s="16" t="s">
        <v>3025</v>
      </c>
      <c r="D1219" s="16" t="s">
        <v>4610</v>
      </c>
      <c r="E1219">
        <v>1986</v>
      </c>
      <c r="F1219" s="61">
        <v>35</v>
      </c>
      <c r="G1219"/>
      <c r="H1219"/>
      <c r="I1219"/>
      <c r="J1219" s="16" t="s">
        <v>18</v>
      </c>
      <c r="M1219" t="s">
        <v>4663</v>
      </c>
    </row>
    <row r="1220" spans="1:15" x14ac:dyDescent="0.2">
      <c r="A1220" s="1">
        <f>Kjøp!A1219+1</f>
        <v>668</v>
      </c>
      <c r="B1220" s="16">
        <v>3</v>
      </c>
      <c r="C1220" s="16" t="s">
        <v>4664</v>
      </c>
      <c r="D1220" s="16" t="s">
        <v>4665</v>
      </c>
      <c r="E1220">
        <v>1986</v>
      </c>
      <c r="F1220" s="61">
        <v>30</v>
      </c>
      <c r="G1220"/>
      <c r="H1220"/>
      <c r="I1220"/>
      <c r="J1220" s="16" t="s">
        <v>18</v>
      </c>
      <c r="M1220" t="s">
        <v>4666</v>
      </c>
    </row>
    <row r="1221" spans="1:15" x14ac:dyDescent="0.2">
      <c r="A1221"/>
      <c r="B1221"/>
      <c r="C1221"/>
      <c r="D1221"/>
      <c r="F1221" s="61">
        <f>SUM(Kjøp!F1218:F1220)</f>
        <v>110</v>
      </c>
      <c r="G1221"/>
      <c r="H1221"/>
      <c r="I1221"/>
      <c r="J1221"/>
    </row>
    <row r="1222" spans="1:15" x14ac:dyDescent="0.2">
      <c r="A1222" s="62">
        <f>A1217+1</f>
        <v>79</v>
      </c>
      <c r="B1222" s="16" t="s">
        <v>3018</v>
      </c>
      <c r="C1222" t="s">
        <v>4667</v>
      </c>
      <c r="D1222"/>
      <c r="G1222"/>
      <c r="H1222"/>
      <c r="I1222"/>
      <c r="J1222"/>
    </row>
    <row r="1223" spans="1:15" x14ac:dyDescent="0.2">
      <c r="A1223" s="1">
        <f>Kjøp!A1220+1</f>
        <v>669</v>
      </c>
      <c r="B1223" s="16">
        <v>1</v>
      </c>
      <c r="C1223" s="16" t="s">
        <v>4668</v>
      </c>
      <c r="D1223" s="16" t="s">
        <v>229</v>
      </c>
      <c r="E1223">
        <v>1987</v>
      </c>
      <c r="F1223" s="61">
        <v>30</v>
      </c>
      <c r="G1223"/>
      <c r="H1223"/>
      <c r="I1223"/>
      <c r="J1223" s="16" t="s">
        <v>1029</v>
      </c>
      <c r="K1223" t="s">
        <v>4669</v>
      </c>
      <c r="M1223" t="s">
        <v>4670</v>
      </c>
      <c r="N1223" t="s">
        <v>4671</v>
      </c>
    </row>
    <row r="1224" spans="1:15" x14ac:dyDescent="0.2">
      <c r="A1224" s="1">
        <f>Kjøp!A1223+1</f>
        <v>670</v>
      </c>
      <c r="B1224" s="16">
        <v>2</v>
      </c>
      <c r="C1224" s="16" t="s">
        <v>1435</v>
      </c>
      <c r="D1224" s="16" t="s">
        <v>1436</v>
      </c>
      <c r="E1224">
        <v>1983</v>
      </c>
      <c r="F1224" s="61">
        <v>10</v>
      </c>
      <c r="G1224"/>
      <c r="H1224"/>
      <c r="I1224"/>
      <c r="J1224" s="16" t="s">
        <v>632</v>
      </c>
    </row>
    <row r="1225" spans="1:15" x14ac:dyDescent="0.2">
      <c r="A1225" s="1">
        <f>Kjøp!A1224+1</f>
        <v>671</v>
      </c>
      <c r="B1225" s="16">
        <v>3</v>
      </c>
      <c r="C1225" s="16" t="s">
        <v>1435</v>
      </c>
      <c r="D1225" s="16" t="s">
        <v>4409</v>
      </c>
      <c r="E1225">
        <v>1985</v>
      </c>
      <c r="F1225" s="61">
        <v>10</v>
      </c>
      <c r="G1225"/>
      <c r="H1225"/>
      <c r="I1225"/>
      <c r="J1225" s="16" t="s">
        <v>632</v>
      </c>
      <c r="K1225" t="s">
        <v>4672</v>
      </c>
    </row>
    <row r="1226" spans="1:15" x14ac:dyDescent="0.2">
      <c r="A1226" s="1">
        <f>Kjøp!A1225+1</f>
        <v>672</v>
      </c>
      <c r="B1226" s="16">
        <v>4</v>
      </c>
      <c r="C1226" s="16" t="s">
        <v>2560</v>
      </c>
      <c r="D1226" s="106" t="s">
        <v>4673</v>
      </c>
      <c r="E1226">
        <v>1983</v>
      </c>
      <c r="F1226" s="61">
        <v>30</v>
      </c>
      <c r="G1226"/>
      <c r="H1226"/>
      <c r="I1226"/>
      <c r="J1226" s="16" t="s">
        <v>931</v>
      </c>
      <c r="M1226" t="s">
        <v>4674</v>
      </c>
    </row>
    <row r="1227" spans="1:15" x14ac:dyDescent="0.2">
      <c r="A1227" s="1">
        <f>Kjøp!A1226+1</f>
        <v>673</v>
      </c>
      <c r="B1227" s="16">
        <v>5</v>
      </c>
      <c r="C1227" s="16" t="s">
        <v>1359</v>
      </c>
      <c r="D1227" s="16" t="s">
        <v>4675</v>
      </c>
      <c r="E1227">
        <v>1987</v>
      </c>
      <c r="F1227" s="61">
        <v>40</v>
      </c>
      <c r="G1227"/>
      <c r="H1227"/>
      <c r="I1227"/>
      <c r="J1227" s="16" t="s">
        <v>632</v>
      </c>
      <c r="K1227" t="s">
        <v>4676</v>
      </c>
    </row>
    <row r="1228" spans="1:15" x14ac:dyDescent="0.2">
      <c r="A1228" s="1">
        <f>Kjøp!A1227+1</f>
        <v>674</v>
      </c>
      <c r="B1228" s="16">
        <v>6</v>
      </c>
      <c r="C1228" s="16" t="s">
        <v>206</v>
      </c>
      <c r="D1228" s="16" t="s">
        <v>14</v>
      </c>
      <c r="E1228">
        <v>1986</v>
      </c>
      <c r="F1228" s="61">
        <v>20</v>
      </c>
      <c r="G1228"/>
      <c r="H1228"/>
      <c r="I1228"/>
      <c r="J1228"/>
    </row>
    <row r="1229" spans="1:15" x14ac:dyDescent="0.2">
      <c r="A1229" s="1">
        <f>Kjøp!A1228+1</f>
        <v>675</v>
      </c>
      <c r="B1229" s="16">
        <v>7</v>
      </c>
      <c r="C1229" s="16" t="s">
        <v>3209</v>
      </c>
      <c r="D1229" s="106" t="s">
        <v>4677</v>
      </c>
      <c r="E1229">
        <v>1974</v>
      </c>
      <c r="F1229" s="61">
        <v>35</v>
      </c>
      <c r="G1229"/>
      <c r="H1229"/>
      <c r="I1229"/>
      <c r="J1229" s="16" t="s">
        <v>931</v>
      </c>
      <c r="M1229" t="s">
        <v>4678</v>
      </c>
    </row>
    <row r="1230" spans="1:15" ht="25.5" x14ac:dyDescent="0.2">
      <c r="A1230" s="1">
        <f>Kjøp!A1229+1</f>
        <v>676</v>
      </c>
      <c r="B1230" s="16">
        <v>8</v>
      </c>
      <c r="C1230" s="16" t="s">
        <v>4679</v>
      </c>
      <c r="D1230" s="16" t="s">
        <v>4680</v>
      </c>
      <c r="E1230">
        <v>1984</v>
      </c>
      <c r="F1230" s="61">
        <v>35</v>
      </c>
      <c r="G1230"/>
      <c r="H1230"/>
      <c r="I1230"/>
      <c r="J1230" s="16" t="s">
        <v>632</v>
      </c>
      <c r="K1230" t="s">
        <v>4681</v>
      </c>
      <c r="N1230" t="s">
        <v>4682</v>
      </c>
      <c r="O1230" t="s">
        <v>4683</v>
      </c>
    </row>
    <row r="1231" spans="1:15" x14ac:dyDescent="0.2">
      <c r="A1231" s="1">
        <f>Kjøp!A1230+1</f>
        <v>677</v>
      </c>
      <c r="B1231" s="16">
        <v>9</v>
      </c>
      <c r="C1231" s="16" t="s">
        <v>948</v>
      </c>
      <c r="D1231" s="106" t="s">
        <v>949</v>
      </c>
      <c r="E1231">
        <v>2012</v>
      </c>
      <c r="F1231" s="61">
        <v>70</v>
      </c>
      <c r="G1231"/>
      <c r="H1231"/>
      <c r="I1231"/>
      <c r="J1231"/>
      <c r="M1231" t="s">
        <v>950</v>
      </c>
      <c r="N1231" t="s">
        <v>4684</v>
      </c>
      <c r="O1231" t="s">
        <v>4685</v>
      </c>
    </row>
    <row r="1232" spans="1:15" x14ac:dyDescent="0.2">
      <c r="A1232" s="1">
        <f>Kjøp!A1231+1</f>
        <v>678</v>
      </c>
      <c r="B1232" s="16">
        <v>10</v>
      </c>
      <c r="C1232" s="16" t="s">
        <v>1203</v>
      </c>
      <c r="D1232" s="16" t="s">
        <v>4686</v>
      </c>
      <c r="E1232">
        <v>1985</v>
      </c>
      <c r="F1232" s="61">
        <v>70</v>
      </c>
      <c r="G1232"/>
      <c r="H1232"/>
      <c r="I1232"/>
      <c r="J1232" s="16" t="s">
        <v>632</v>
      </c>
      <c r="K1232" t="s">
        <v>4687</v>
      </c>
    </row>
    <row r="1233" spans="1:15" x14ac:dyDescent="0.2">
      <c r="A1233" s="1">
        <f>Kjøp!A1232+1</f>
        <v>679</v>
      </c>
      <c r="B1233" s="16">
        <v>11</v>
      </c>
      <c r="C1233" s="16" t="s">
        <v>1760</v>
      </c>
      <c r="D1233" s="16" t="s">
        <v>4688</v>
      </c>
      <c r="E1233">
        <v>1987</v>
      </c>
      <c r="F1233" s="61">
        <v>30</v>
      </c>
      <c r="G1233"/>
      <c r="H1233"/>
      <c r="I1233"/>
      <c r="J1233" s="16" t="s">
        <v>1029</v>
      </c>
    </row>
    <row r="1234" spans="1:15" x14ac:dyDescent="0.2">
      <c r="A1234" s="103" t="s">
        <v>1183</v>
      </c>
      <c r="B1234" s="110">
        <v>12</v>
      </c>
      <c r="C1234" s="110" t="s">
        <v>1207</v>
      </c>
      <c r="D1234" s="110" t="s">
        <v>4689</v>
      </c>
      <c r="E1234" s="111">
        <v>1969</v>
      </c>
      <c r="F1234" s="112">
        <v>10</v>
      </c>
      <c r="G1234" s="110"/>
      <c r="H1234" s="142"/>
      <c r="I1234" s="110"/>
      <c r="J1234" s="110" t="s">
        <v>4690</v>
      </c>
      <c r="K1234" s="111" t="s">
        <v>4691</v>
      </c>
    </row>
    <row r="1235" spans="1:15" x14ac:dyDescent="0.2">
      <c r="A1235" s="1">
        <f>Kjøp!A1233+1</f>
        <v>680</v>
      </c>
      <c r="B1235" s="16">
        <v>13</v>
      </c>
      <c r="C1235" s="16" t="s">
        <v>4692</v>
      </c>
      <c r="D1235" s="16" t="s">
        <v>4693</v>
      </c>
      <c r="E1235">
        <v>1978</v>
      </c>
      <c r="F1235" s="61">
        <v>50</v>
      </c>
      <c r="G1235" s="16" t="s">
        <v>4694</v>
      </c>
      <c r="H1235" s="16" t="s">
        <v>4695</v>
      </c>
      <c r="I1235" s="16" t="s">
        <v>4696</v>
      </c>
      <c r="J1235" s="16" t="s">
        <v>632</v>
      </c>
      <c r="K1235" t="s">
        <v>4697</v>
      </c>
      <c r="M1235" t="s">
        <v>4698</v>
      </c>
      <c r="N1235" t="s">
        <v>4699</v>
      </c>
      <c r="O1235" t="s">
        <v>4700</v>
      </c>
    </row>
    <row r="1236" spans="1:15" x14ac:dyDescent="0.2">
      <c r="A1236" s="1">
        <f>Kjøp!A1235+1</f>
        <v>681</v>
      </c>
      <c r="B1236" s="16">
        <v>14</v>
      </c>
      <c r="C1236" s="16" t="s">
        <v>1112</v>
      </c>
      <c r="D1236" s="16" t="s">
        <v>2693</v>
      </c>
      <c r="E1236">
        <v>1980</v>
      </c>
      <c r="F1236" s="61">
        <v>20</v>
      </c>
      <c r="G1236" s="16" t="s">
        <v>1538</v>
      </c>
      <c r="H1236" s="73"/>
      <c r="I1236"/>
      <c r="J1236" s="16" t="s">
        <v>931</v>
      </c>
      <c r="M1236" t="s">
        <v>2695</v>
      </c>
    </row>
    <row r="1237" spans="1:15" x14ac:dyDescent="0.2">
      <c r="A1237" s="1">
        <f>Kjøp!A1236+1</f>
        <v>682</v>
      </c>
      <c r="B1237" s="16">
        <v>15</v>
      </c>
      <c r="C1237" s="16" t="s">
        <v>2043</v>
      </c>
      <c r="D1237" s="16" t="s">
        <v>4701</v>
      </c>
      <c r="E1237">
        <v>1982</v>
      </c>
      <c r="F1237" s="61">
        <v>30</v>
      </c>
      <c r="G1237"/>
      <c r="H1237"/>
      <c r="I1237"/>
      <c r="J1237" s="16" t="s">
        <v>632</v>
      </c>
      <c r="M1237" t="s">
        <v>4702</v>
      </c>
    </row>
    <row r="1238" spans="1:15" ht="25.5" x14ac:dyDescent="0.2">
      <c r="A1238" s="1">
        <f>Kjøp!A1237+1</f>
        <v>683</v>
      </c>
      <c r="B1238" s="16">
        <v>16</v>
      </c>
      <c r="C1238" s="16" t="s">
        <v>1015</v>
      </c>
      <c r="D1238" s="106" t="s">
        <v>4703</v>
      </c>
      <c r="E1238">
        <v>1976</v>
      </c>
      <c r="F1238" s="61">
        <v>20</v>
      </c>
      <c r="G1238"/>
      <c r="H1238"/>
      <c r="I1238"/>
      <c r="J1238" s="16" t="s">
        <v>1017</v>
      </c>
      <c r="M1238" t="s">
        <v>1019</v>
      </c>
      <c r="N1238" t="s">
        <v>951</v>
      </c>
    </row>
    <row r="1239" spans="1:15" x14ac:dyDescent="0.2">
      <c r="A1239" s="1">
        <f>Kjøp!A1238+1</f>
        <v>684</v>
      </c>
      <c r="B1239" s="16">
        <v>17</v>
      </c>
      <c r="C1239" s="16" t="s">
        <v>1331</v>
      </c>
      <c r="D1239" s="16" t="s">
        <v>4704</v>
      </c>
      <c r="E1239">
        <v>1986</v>
      </c>
      <c r="F1239" s="61">
        <v>35</v>
      </c>
      <c r="G1239"/>
      <c r="H1239"/>
      <c r="I1239"/>
      <c r="J1239" s="16" t="s">
        <v>931</v>
      </c>
      <c r="M1239" t="s">
        <v>4705</v>
      </c>
    </row>
    <row r="1240" spans="1:15" x14ac:dyDescent="0.2">
      <c r="A1240" s="1">
        <f>Kjøp!A1239+1</f>
        <v>685</v>
      </c>
      <c r="B1240" s="16">
        <v>18</v>
      </c>
      <c r="C1240" s="16" t="s">
        <v>409</v>
      </c>
      <c r="D1240" s="16" t="s">
        <v>4706</v>
      </c>
      <c r="E1240">
        <v>1974</v>
      </c>
      <c r="F1240" s="61">
        <v>20</v>
      </c>
      <c r="G1240"/>
      <c r="H1240"/>
      <c r="I1240"/>
      <c r="J1240" s="16" t="s">
        <v>931</v>
      </c>
    </row>
    <row r="1241" spans="1:15" x14ac:dyDescent="0.2">
      <c r="A1241" s="1">
        <f>Kjøp!A1240+1</f>
        <v>686</v>
      </c>
      <c r="B1241" s="16">
        <v>19</v>
      </c>
      <c r="C1241" s="16" t="s">
        <v>409</v>
      </c>
      <c r="D1241" s="16" t="s">
        <v>4707</v>
      </c>
      <c r="E1241">
        <v>1978</v>
      </c>
      <c r="F1241" s="61">
        <v>20</v>
      </c>
      <c r="G1241"/>
      <c r="H1241"/>
      <c r="I1241"/>
      <c r="J1241"/>
    </row>
    <row r="1242" spans="1:15" x14ac:dyDescent="0.2">
      <c r="A1242" s="1">
        <f>Kjøp!A1241+1</f>
        <v>687</v>
      </c>
      <c r="B1242" s="16">
        <v>20</v>
      </c>
      <c r="C1242" s="16" t="s">
        <v>4708</v>
      </c>
      <c r="D1242" s="106" t="s">
        <v>4709</v>
      </c>
      <c r="E1242">
        <v>1968</v>
      </c>
      <c r="F1242" s="61">
        <v>30</v>
      </c>
      <c r="G1242" s="16" t="s">
        <v>4710</v>
      </c>
      <c r="H1242"/>
      <c r="I1242" s="16" t="s">
        <v>17</v>
      </c>
      <c r="J1242" s="16" t="s">
        <v>931</v>
      </c>
      <c r="K1242" t="s">
        <v>4711</v>
      </c>
      <c r="M1242" t="s">
        <v>4712</v>
      </c>
      <c r="N1242" t="s">
        <v>4713</v>
      </c>
    </row>
    <row r="1243" spans="1:15" x14ac:dyDescent="0.2">
      <c r="A1243" s="1">
        <f>Kjøp!A1242+1</f>
        <v>688</v>
      </c>
      <c r="B1243" s="16">
        <v>21</v>
      </c>
      <c r="C1243" s="16" t="s">
        <v>458</v>
      </c>
      <c r="D1243" s="16" t="s">
        <v>3172</v>
      </c>
      <c r="E1243">
        <v>1976</v>
      </c>
      <c r="F1243" s="61">
        <v>20</v>
      </c>
      <c r="G1243"/>
      <c r="H1243"/>
      <c r="I1243"/>
      <c r="J1243" s="16" t="s">
        <v>931</v>
      </c>
    </row>
    <row r="1244" spans="1:15" x14ac:dyDescent="0.2">
      <c r="A1244" s="1">
        <f>Kjøp!A1243+1</f>
        <v>689</v>
      </c>
      <c r="B1244" s="16">
        <v>22</v>
      </c>
      <c r="C1244" s="16" t="s">
        <v>4714</v>
      </c>
      <c r="D1244" s="16" t="s">
        <v>4715</v>
      </c>
      <c r="E1244">
        <v>1987</v>
      </c>
      <c r="F1244" s="61">
        <v>30</v>
      </c>
      <c r="G1244" s="16" t="s">
        <v>4716</v>
      </c>
      <c r="H1244" s="73" t="s">
        <v>4717</v>
      </c>
      <c r="I1244" s="16" t="s">
        <v>17</v>
      </c>
      <c r="J1244" s="16" t="s">
        <v>632</v>
      </c>
      <c r="M1244" t="s">
        <v>4718</v>
      </c>
      <c r="N1244" t="s">
        <v>4719</v>
      </c>
    </row>
    <row r="1245" spans="1:15" x14ac:dyDescent="0.2">
      <c r="A1245" s="1">
        <f>Kjøp!A1244+1</f>
        <v>690</v>
      </c>
      <c r="B1245" s="16">
        <v>23</v>
      </c>
      <c r="C1245" s="16" t="s">
        <v>2092</v>
      </c>
      <c r="D1245" s="106">
        <v>1987</v>
      </c>
      <c r="E1245">
        <v>1987</v>
      </c>
      <c r="F1245" s="61">
        <v>25</v>
      </c>
      <c r="G1245"/>
      <c r="H1245"/>
      <c r="I1245"/>
      <c r="J1245" s="16" t="s">
        <v>632</v>
      </c>
    </row>
    <row r="1246" spans="1:15" x14ac:dyDescent="0.2">
      <c r="A1246" s="1">
        <f>Kjøp!A1245+1</f>
        <v>691</v>
      </c>
      <c r="B1246" s="16">
        <v>24</v>
      </c>
      <c r="C1246" s="16" t="s">
        <v>811</v>
      </c>
      <c r="D1246" s="106" t="s">
        <v>4720</v>
      </c>
      <c r="E1246">
        <v>1984</v>
      </c>
      <c r="F1246" s="61">
        <v>30</v>
      </c>
      <c r="G1246"/>
      <c r="H1246"/>
      <c r="I1246"/>
      <c r="J1246" s="16" t="s">
        <v>1042</v>
      </c>
      <c r="K1246" t="s">
        <v>1088</v>
      </c>
    </row>
    <row r="1247" spans="1:15" x14ac:dyDescent="0.2">
      <c r="A1247"/>
      <c r="B1247" s="16">
        <v>25</v>
      </c>
      <c r="C1247" s="104" t="s">
        <v>4721</v>
      </c>
      <c r="D1247" s="106" t="s">
        <v>4722</v>
      </c>
      <c r="E1247">
        <v>2009</v>
      </c>
      <c r="F1247" s="61">
        <v>50</v>
      </c>
      <c r="G1247"/>
      <c r="H1247"/>
      <c r="I1247"/>
      <c r="J1247"/>
      <c r="K1247" t="s">
        <v>4723</v>
      </c>
      <c r="M1247" t="s">
        <v>4724</v>
      </c>
    </row>
    <row r="1248" spans="1:15" x14ac:dyDescent="0.2">
      <c r="A1248"/>
      <c r="B1248"/>
      <c r="C1248" s="130"/>
      <c r="D1248"/>
      <c r="F1248" s="165">
        <f>SUM(F1242:F1246)</f>
        <v>135</v>
      </c>
      <c r="G1248"/>
      <c r="H1248"/>
      <c r="I1248"/>
      <c r="J1248"/>
    </row>
    <row r="1249" spans="1:15" x14ac:dyDescent="0.2">
      <c r="A1249" s="62">
        <f>A1222+1</f>
        <v>80</v>
      </c>
      <c r="B1249" s="16" t="s">
        <v>4725</v>
      </c>
      <c r="C1249" t="s">
        <v>4726</v>
      </c>
      <c r="D1249"/>
      <c r="G1249"/>
      <c r="H1249"/>
      <c r="I1249"/>
      <c r="J1249"/>
    </row>
    <row r="1250" spans="1:15" ht="25.5" x14ac:dyDescent="0.2">
      <c r="A1250" s="1">
        <f>Kjøp!A1246+1</f>
        <v>692</v>
      </c>
      <c r="B1250" s="132">
        <v>1</v>
      </c>
      <c r="C1250" s="16" t="s">
        <v>488</v>
      </c>
      <c r="D1250" s="16" t="s">
        <v>229</v>
      </c>
      <c r="E1250">
        <v>1967</v>
      </c>
      <c r="F1250" s="61">
        <v>10</v>
      </c>
      <c r="G1250" s="23" t="s">
        <v>490</v>
      </c>
      <c r="H1250" s="16" t="s">
        <v>4727</v>
      </c>
      <c r="I1250" s="16" t="s">
        <v>194</v>
      </c>
      <c r="J1250" s="16" t="s">
        <v>1029</v>
      </c>
      <c r="K1250" t="s">
        <v>4728</v>
      </c>
      <c r="M1250" t="s">
        <v>4729</v>
      </c>
      <c r="N1250" t="s">
        <v>4730</v>
      </c>
      <c r="O1250" t="s">
        <v>4731</v>
      </c>
    </row>
    <row r="1251" spans="1:15" x14ac:dyDescent="0.2">
      <c r="A1251" s="1">
        <f>Kjøp!A1250+1</f>
        <v>693</v>
      </c>
      <c r="B1251" s="132">
        <v>2</v>
      </c>
      <c r="C1251" s="16" t="s">
        <v>488</v>
      </c>
      <c r="D1251" s="16" t="s">
        <v>4732</v>
      </c>
      <c r="E1251">
        <v>1967</v>
      </c>
      <c r="F1251" s="61">
        <v>10</v>
      </c>
      <c r="G1251" s="23" t="s">
        <v>490</v>
      </c>
      <c r="H1251" s="16" t="s">
        <v>4733</v>
      </c>
      <c r="I1251"/>
      <c r="J1251" s="16" t="s">
        <v>1029</v>
      </c>
      <c r="K1251" t="s">
        <v>4728</v>
      </c>
      <c r="M1251" t="s">
        <v>4734</v>
      </c>
    </row>
    <row r="1252" spans="1:15" x14ac:dyDescent="0.2">
      <c r="A1252" s="1">
        <f>Kjøp!A1251+1</f>
        <v>694</v>
      </c>
      <c r="B1252" s="132">
        <v>3</v>
      </c>
      <c r="C1252" s="16" t="s">
        <v>488</v>
      </c>
      <c r="D1252" s="16" t="s">
        <v>4735</v>
      </c>
      <c r="E1252">
        <v>1968</v>
      </c>
      <c r="F1252" s="61">
        <v>10</v>
      </c>
      <c r="G1252" s="23" t="s">
        <v>490</v>
      </c>
      <c r="H1252" s="16" t="s">
        <v>4736</v>
      </c>
      <c r="I1252"/>
      <c r="J1252" s="16" t="s">
        <v>18</v>
      </c>
      <c r="K1252" t="s">
        <v>4728</v>
      </c>
      <c r="M1252" t="s">
        <v>4737</v>
      </c>
    </row>
    <row r="1253" spans="1:15" x14ac:dyDescent="0.2">
      <c r="A1253" s="1">
        <f>Kjøp!A1252+1</f>
        <v>695</v>
      </c>
      <c r="B1253" s="132">
        <v>4</v>
      </c>
      <c r="C1253" s="16" t="s">
        <v>1599</v>
      </c>
      <c r="D1253" s="16" t="s">
        <v>4738</v>
      </c>
      <c r="E1253">
        <v>1990</v>
      </c>
      <c r="F1253" s="61">
        <v>65</v>
      </c>
      <c r="G1253"/>
      <c r="H1253"/>
      <c r="I1253"/>
      <c r="J1253" s="16" t="s">
        <v>1042</v>
      </c>
    </row>
    <row r="1254" spans="1:15" x14ac:dyDescent="0.2">
      <c r="A1254"/>
      <c r="B1254"/>
      <c r="C1254"/>
      <c r="D1254"/>
      <c r="G1254"/>
      <c r="H1254"/>
      <c r="I1254"/>
      <c r="J1254"/>
    </row>
    <row r="1255" spans="1:15" x14ac:dyDescent="0.2">
      <c r="A1255"/>
      <c r="B1255" s="16" t="s">
        <v>4739</v>
      </c>
      <c r="C1255" s="16" t="s">
        <v>4740</v>
      </c>
      <c r="D1255"/>
      <c r="G1255"/>
      <c r="H1255"/>
      <c r="I1255"/>
      <c r="J1255"/>
    </row>
    <row r="1256" spans="1:15" x14ac:dyDescent="0.2">
      <c r="A1256"/>
      <c r="B1256" s="110">
        <v>1</v>
      </c>
      <c r="C1256" s="141" t="s">
        <v>1230</v>
      </c>
      <c r="D1256" s="110" t="s">
        <v>4741</v>
      </c>
      <c r="E1256" s="111">
        <v>1982</v>
      </c>
      <c r="F1256" s="112">
        <v>30</v>
      </c>
      <c r="G1256" s="110" t="s">
        <v>145</v>
      </c>
      <c r="H1256" s="110" t="s">
        <v>4742</v>
      </c>
      <c r="I1256" s="110" t="s">
        <v>32</v>
      </c>
      <c r="J1256" s="110" t="s">
        <v>921</v>
      </c>
      <c r="K1256" s="111"/>
      <c r="L1256" s="111"/>
      <c r="M1256" s="111" t="s">
        <v>4743</v>
      </c>
    </row>
    <row r="1257" spans="1:15" x14ac:dyDescent="0.2">
      <c r="A1257" s="62">
        <f>A1249+1</f>
        <v>81</v>
      </c>
      <c r="B1257" s="16" t="s">
        <v>4744</v>
      </c>
      <c r="C1257" t="s">
        <v>4745</v>
      </c>
      <c r="D1257"/>
      <c r="G1257"/>
      <c r="H1257"/>
      <c r="I1257"/>
      <c r="J1257"/>
    </row>
    <row r="1258" spans="1:15" x14ac:dyDescent="0.2">
      <c r="A1258" s="1">
        <f>Kjøp!A1253+1</f>
        <v>696</v>
      </c>
      <c r="B1258" s="16">
        <v>1</v>
      </c>
      <c r="C1258" s="16" t="s">
        <v>3250</v>
      </c>
      <c r="D1258" s="16" t="s">
        <v>4746</v>
      </c>
      <c r="E1258">
        <v>1986</v>
      </c>
      <c r="F1258" s="61">
        <v>55</v>
      </c>
      <c r="G1258"/>
      <c r="H1258"/>
      <c r="I1258"/>
      <c r="J1258" s="16" t="s">
        <v>763</v>
      </c>
      <c r="M1258" t="s">
        <v>4747</v>
      </c>
      <c r="N1258" t="s">
        <v>4748</v>
      </c>
      <c r="O1258" t="s">
        <v>4749</v>
      </c>
    </row>
    <row r="1259" spans="1:15" x14ac:dyDescent="0.2">
      <c r="A1259" s="1">
        <f>Kjøp!A1258+1</f>
        <v>697</v>
      </c>
      <c r="B1259" s="16">
        <v>2</v>
      </c>
      <c r="C1259" s="16" t="s">
        <v>3250</v>
      </c>
      <c r="D1259" s="16" t="s">
        <v>4750</v>
      </c>
      <c r="E1259">
        <v>1984</v>
      </c>
      <c r="F1259" s="61">
        <v>55</v>
      </c>
      <c r="G1259"/>
      <c r="H1259"/>
      <c r="I1259"/>
      <c r="J1259" s="16" t="s">
        <v>632</v>
      </c>
      <c r="M1259" t="s">
        <v>4751</v>
      </c>
    </row>
    <row r="1260" spans="1:15" x14ac:dyDescent="0.2">
      <c r="A1260"/>
      <c r="B1260" s="16">
        <v>3</v>
      </c>
      <c r="C1260" s="104" t="s">
        <v>4752</v>
      </c>
      <c r="D1260" s="16" t="s">
        <v>4753</v>
      </c>
      <c r="F1260" s="61">
        <v>20</v>
      </c>
      <c r="G1260"/>
      <c r="H1260"/>
      <c r="I1260"/>
      <c r="J1260"/>
    </row>
    <row r="1261" spans="1:15" x14ac:dyDescent="0.2">
      <c r="A1261"/>
      <c r="B1261" s="16">
        <v>4</v>
      </c>
      <c r="C1261" s="104" t="s">
        <v>4754</v>
      </c>
      <c r="D1261" s="16" t="s">
        <v>4755</v>
      </c>
      <c r="F1261" s="61">
        <v>20</v>
      </c>
      <c r="G1261"/>
      <c r="H1261"/>
      <c r="I1261"/>
      <c r="J1261"/>
    </row>
    <row r="1262" spans="1:15" x14ac:dyDescent="0.2">
      <c r="A1262"/>
      <c r="B1262" s="16">
        <v>5</v>
      </c>
      <c r="C1262" s="104" t="s">
        <v>1494</v>
      </c>
      <c r="D1262" s="16" t="s">
        <v>4756</v>
      </c>
      <c r="F1262" s="61">
        <v>20</v>
      </c>
      <c r="G1262"/>
      <c r="H1262"/>
      <c r="I1262"/>
      <c r="J1262"/>
    </row>
    <row r="1263" spans="1:15" x14ac:dyDescent="0.2">
      <c r="A1263"/>
      <c r="B1263" s="16">
        <v>6</v>
      </c>
      <c r="C1263" s="104" t="s">
        <v>2139</v>
      </c>
      <c r="D1263" s="16" t="s">
        <v>4757</v>
      </c>
      <c r="F1263" s="61">
        <v>20</v>
      </c>
      <c r="G1263"/>
      <c r="H1263"/>
      <c r="I1263"/>
      <c r="J1263"/>
    </row>
    <row r="1264" spans="1:15" x14ac:dyDescent="0.2">
      <c r="A1264"/>
      <c r="B1264" s="16">
        <v>7</v>
      </c>
      <c r="C1264" s="104" t="s">
        <v>1760</v>
      </c>
      <c r="D1264" s="16" t="s">
        <v>4758</v>
      </c>
      <c r="F1264" s="61">
        <v>20</v>
      </c>
      <c r="G1264"/>
      <c r="H1264"/>
      <c r="I1264"/>
      <c r="J1264"/>
    </row>
    <row r="1265" spans="1:17" x14ac:dyDescent="0.2">
      <c r="A1265"/>
      <c r="B1265" s="16">
        <v>8</v>
      </c>
      <c r="C1265" s="104" t="s">
        <v>791</v>
      </c>
      <c r="D1265" s="16" t="s">
        <v>4759</v>
      </c>
      <c r="F1265" s="61">
        <v>20</v>
      </c>
      <c r="G1265"/>
      <c r="H1265"/>
      <c r="I1265"/>
      <c r="J1265"/>
    </row>
    <row r="1266" spans="1:17" ht="25.5" x14ac:dyDescent="0.2">
      <c r="A1266" s="163">
        <f>A1257+1</f>
        <v>82</v>
      </c>
      <c r="B1266" s="130" t="s">
        <v>4760</v>
      </c>
      <c r="C1266" t="s">
        <v>4761</v>
      </c>
      <c r="D1266"/>
      <c r="G1266"/>
      <c r="H1266"/>
      <c r="I1266"/>
      <c r="J1266"/>
    </row>
    <row r="1267" spans="1:17" x14ac:dyDescent="0.2">
      <c r="A1267" s="1">
        <f>Kjøp!A1259+1</f>
        <v>698</v>
      </c>
      <c r="B1267" s="16">
        <v>1</v>
      </c>
      <c r="C1267" s="16" t="s">
        <v>1245</v>
      </c>
      <c r="D1267" s="16" t="s">
        <v>4762</v>
      </c>
      <c r="E1267">
        <v>1989</v>
      </c>
      <c r="F1267" s="61">
        <v>80</v>
      </c>
      <c r="G1267"/>
      <c r="H1267"/>
      <c r="I1267"/>
      <c r="J1267" s="16" t="s">
        <v>1042</v>
      </c>
      <c r="M1267" t="s">
        <v>4763</v>
      </c>
    </row>
    <row r="1268" spans="1:17" x14ac:dyDescent="0.2">
      <c r="A1268" s="1">
        <f>Kjøp!A1267+1</f>
        <v>699</v>
      </c>
      <c r="B1268" s="16">
        <v>2</v>
      </c>
      <c r="C1268" s="16" t="s">
        <v>1245</v>
      </c>
      <c r="D1268" s="16" t="s">
        <v>4764</v>
      </c>
      <c r="E1268">
        <v>1990</v>
      </c>
      <c r="F1268" s="61">
        <v>120</v>
      </c>
      <c r="G1268"/>
      <c r="H1268"/>
      <c r="I1268"/>
      <c r="J1268" s="16" t="s">
        <v>1042</v>
      </c>
      <c r="M1268" t="s">
        <v>4765</v>
      </c>
    </row>
    <row r="1269" spans="1:17" x14ac:dyDescent="0.2">
      <c r="A1269" s="1">
        <f>Kjøp!A1268+1</f>
        <v>700</v>
      </c>
      <c r="B1269" s="16">
        <v>3</v>
      </c>
      <c r="C1269" s="16" t="s">
        <v>4766</v>
      </c>
      <c r="D1269" s="16" t="s">
        <v>4767</v>
      </c>
      <c r="E1269">
        <v>2010</v>
      </c>
      <c r="F1269" s="61">
        <v>100</v>
      </c>
      <c r="G1269" s="16" t="s">
        <v>4768</v>
      </c>
      <c r="H1269" s="16" t="s">
        <v>4769</v>
      </c>
      <c r="I1269" s="16" t="s">
        <v>123</v>
      </c>
      <c r="J1269" s="16" t="s">
        <v>1042</v>
      </c>
      <c r="M1269" t="s">
        <v>4770</v>
      </c>
      <c r="N1269" t="s">
        <v>4771</v>
      </c>
      <c r="O1269" t="s">
        <v>4772</v>
      </c>
    </row>
    <row r="1270" spans="1:17" x14ac:dyDescent="0.2">
      <c r="A1270" s="1">
        <f>Kjøp!A1269+1</f>
        <v>701</v>
      </c>
      <c r="B1270" s="16">
        <v>4</v>
      </c>
      <c r="C1270" s="16" t="s">
        <v>1196</v>
      </c>
      <c r="D1270" s="16" t="s">
        <v>4773</v>
      </c>
      <c r="E1270">
        <v>1978</v>
      </c>
      <c r="F1270" s="61">
        <v>50</v>
      </c>
      <c r="G1270"/>
      <c r="H1270"/>
      <c r="I1270"/>
      <c r="J1270" s="16" t="s">
        <v>632</v>
      </c>
      <c r="K1270" t="s">
        <v>3848</v>
      </c>
      <c r="M1270" t="s">
        <v>4774</v>
      </c>
    </row>
    <row r="1271" spans="1:17" ht="25.5" x14ac:dyDescent="0.2">
      <c r="A1271" s="103" t="s">
        <v>3350</v>
      </c>
      <c r="B1271" s="127" t="s">
        <v>3350</v>
      </c>
      <c r="C1271" s="110" t="s">
        <v>4775</v>
      </c>
      <c r="D1271" s="110" t="s">
        <v>4776</v>
      </c>
      <c r="E1271" s="111">
        <v>1987</v>
      </c>
      <c r="F1271" s="112">
        <v>1200</v>
      </c>
      <c r="G1271" s="110" t="s">
        <v>4777</v>
      </c>
      <c r="H1271" s="110" t="s">
        <v>4778</v>
      </c>
      <c r="I1271" s="110" t="s">
        <v>123</v>
      </c>
      <c r="J1271" s="110" t="s">
        <v>1042</v>
      </c>
      <c r="K1271" s="111" t="s">
        <v>4779</v>
      </c>
      <c r="L1271" s="41"/>
      <c r="M1271" s="41" t="s">
        <v>4780</v>
      </c>
      <c r="N1271" s="41" t="s">
        <v>4781</v>
      </c>
      <c r="O1271" s="41" t="s">
        <v>4782</v>
      </c>
      <c r="P1271" s="41" t="s">
        <v>4783</v>
      </c>
      <c r="Q1271" s="41" t="s">
        <v>4784</v>
      </c>
    </row>
    <row r="1272" spans="1:17" x14ac:dyDescent="0.2">
      <c r="A1272" s="103" t="s">
        <v>3350</v>
      </c>
      <c r="B1272" s="127" t="s">
        <v>3350</v>
      </c>
      <c r="C1272" s="110" t="s">
        <v>4775</v>
      </c>
      <c r="D1272" s="110" t="s">
        <v>4785</v>
      </c>
      <c r="E1272" s="123" t="s">
        <v>4786</v>
      </c>
      <c r="F1272" s="112">
        <v>100</v>
      </c>
      <c r="G1272" s="110" t="s">
        <v>4787</v>
      </c>
      <c r="H1272" s="110" t="s">
        <v>4788</v>
      </c>
      <c r="I1272" s="110"/>
      <c r="J1272" s="110" t="s">
        <v>1042</v>
      </c>
      <c r="K1272" s="111"/>
      <c r="L1272" s="111"/>
      <c r="M1272" s="111" t="s">
        <v>4789</v>
      </c>
      <c r="N1272" s="111" t="s">
        <v>4790</v>
      </c>
    </row>
    <row r="1273" spans="1:17" x14ac:dyDescent="0.2">
      <c r="A1273" s="1">
        <f>Kjøp!A1270+1</f>
        <v>702</v>
      </c>
      <c r="B1273" s="16">
        <v>7</v>
      </c>
      <c r="C1273" s="16" t="s">
        <v>3250</v>
      </c>
      <c r="D1273" s="16" t="s">
        <v>4791</v>
      </c>
      <c r="E1273">
        <v>1986</v>
      </c>
      <c r="F1273" s="61">
        <v>100</v>
      </c>
      <c r="G1273" s="16" t="s">
        <v>4792</v>
      </c>
      <c r="H1273" s="16" t="s">
        <v>4793</v>
      </c>
      <c r="I1273" s="16" t="s">
        <v>17</v>
      </c>
      <c r="J1273" s="16" t="s">
        <v>1042</v>
      </c>
      <c r="M1273" t="s">
        <v>4794</v>
      </c>
      <c r="N1273" t="s">
        <v>4795</v>
      </c>
      <c r="O1273" t="s">
        <v>4796</v>
      </c>
    </row>
    <row r="1274" spans="1:17" ht="25.5" x14ac:dyDescent="0.2">
      <c r="A1274" s="62">
        <f>A1266+1</f>
        <v>83</v>
      </c>
      <c r="B1274" s="16" t="s">
        <v>4797</v>
      </c>
      <c r="C1274" s="16" t="s">
        <v>4798</v>
      </c>
      <c r="D1274"/>
      <c r="G1274"/>
      <c r="H1274"/>
      <c r="I1274"/>
      <c r="J1274"/>
    </row>
    <row r="1275" spans="1:17" x14ac:dyDescent="0.2">
      <c r="A1275" s="1">
        <f>Kjøp!A1273+1</f>
        <v>703</v>
      </c>
      <c r="B1275" s="16">
        <v>1</v>
      </c>
      <c r="C1275" s="16" t="s">
        <v>4799</v>
      </c>
      <c r="D1275" s="16" t="s">
        <v>4800</v>
      </c>
      <c r="E1275">
        <v>1971</v>
      </c>
      <c r="F1275" s="61">
        <v>35</v>
      </c>
      <c r="G1275"/>
      <c r="H1275"/>
      <c r="I1275"/>
      <c r="J1275" s="16" t="s">
        <v>632</v>
      </c>
      <c r="K1275" t="s">
        <v>1851</v>
      </c>
    </row>
    <row r="1276" spans="1:17" x14ac:dyDescent="0.2">
      <c r="A1276" s="1">
        <f>Kjøp!A1275+1</f>
        <v>704</v>
      </c>
      <c r="B1276" s="16">
        <v>2</v>
      </c>
      <c r="C1276" s="16" t="s">
        <v>1717</v>
      </c>
      <c r="D1276" s="16" t="s">
        <v>4801</v>
      </c>
      <c r="E1276">
        <v>1972</v>
      </c>
      <c r="F1276" s="61">
        <v>35</v>
      </c>
      <c r="G1276"/>
      <c r="H1276"/>
      <c r="I1276"/>
      <c r="J1276" s="16" t="s">
        <v>632</v>
      </c>
    </row>
    <row r="1277" spans="1:17" x14ac:dyDescent="0.2">
      <c r="A1277" s="1">
        <f>Kjøp!A1276+1</f>
        <v>705</v>
      </c>
      <c r="B1277" s="16">
        <v>3</v>
      </c>
      <c r="C1277" s="16" t="s">
        <v>1717</v>
      </c>
      <c r="D1277" s="16" t="s">
        <v>4019</v>
      </c>
      <c r="E1277">
        <v>1973</v>
      </c>
      <c r="F1277" s="61">
        <v>35</v>
      </c>
      <c r="G1277"/>
      <c r="H1277"/>
      <c r="I1277"/>
      <c r="J1277" s="16" t="s">
        <v>632</v>
      </c>
    </row>
    <row r="1278" spans="1:17" x14ac:dyDescent="0.2">
      <c r="A1278" s="1">
        <f>Kjøp!A1277+1</f>
        <v>706</v>
      </c>
      <c r="B1278" s="16">
        <v>4</v>
      </c>
      <c r="C1278" s="16" t="s">
        <v>1717</v>
      </c>
      <c r="D1278" s="16" t="s">
        <v>3082</v>
      </c>
      <c r="E1278">
        <v>1976</v>
      </c>
      <c r="F1278" s="61">
        <v>35</v>
      </c>
      <c r="G1278" s="16" t="s">
        <v>1718</v>
      </c>
      <c r="H1278" s="16" t="s">
        <v>4802</v>
      </c>
      <c r="I1278" s="16" t="s">
        <v>1269</v>
      </c>
      <c r="J1278" s="16" t="s">
        <v>632</v>
      </c>
      <c r="M1278" t="s">
        <v>4803</v>
      </c>
      <c r="N1278" t="s">
        <v>4804</v>
      </c>
      <c r="O1278" t="s">
        <v>4805</v>
      </c>
    </row>
    <row r="1279" spans="1:17" x14ac:dyDescent="0.2">
      <c r="A1279" s="1">
        <f>Kjøp!A1278+1</f>
        <v>707</v>
      </c>
      <c r="B1279" s="16">
        <v>5</v>
      </c>
      <c r="C1279" s="16" t="s">
        <v>1717</v>
      </c>
      <c r="D1279" s="16" t="s">
        <v>4539</v>
      </c>
      <c r="E1279">
        <v>1980</v>
      </c>
      <c r="F1279" s="61">
        <v>35</v>
      </c>
      <c r="G1279"/>
      <c r="H1279"/>
      <c r="I1279"/>
      <c r="J1279" s="16" t="s">
        <v>632</v>
      </c>
    </row>
    <row r="1280" spans="1:17" x14ac:dyDescent="0.2">
      <c r="A1280" s="1">
        <f>Kjøp!A1279+1</f>
        <v>708</v>
      </c>
      <c r="B1280" s="16">
        <v>6</v>
      </c>
      <c r="C1280" s="16" t="s">
        <v>1717</v>
      </c>
      <c r="D1280" s="16" t="s">
        <v>229</v>
      </c>
      <c r="E1280">
        <v>1983</v>
      </c>
      <c r="F1280" s="61">
        <v>35</v>
      </c>
      <c r="G1280"/>
      <c r="H1280"/>
      <c r="I1280"/>
      <c r="J1280" s="16" t="s">
        <v>632</v>
      </c>
    </row>
    <row r="1281" spans="1:15" x14ac:dyDescent="0.2">
      <c r="A1281" s="1">
        <f>Kjøp!A1280+1</f>
        <v>709</v>
      </c>
      <c r="B1281" s="16">
        <v>7</v>
      </c>
      <c r="C1281" s="16" t="s">
        <v>4806</v>
      </c>
      <c r="D1281" s="16" t="s">
        <v>4807</v>
      </c>
      <c r="E1281">
        <v>1978</v>
      </c>
      <c r="F1281" s="61">
        <v>35</v>
      </c>
      <c r="G1281"/>
      <c r="H1281" s="16" t="s">
        <v>4808</v>
      </c>
      <c r="I1281" s="16" t="s">
        <v>163</v>
      </c>
      <c r="J1281" s="16" t="s">
        <v>632</v>
      </c>
    </row>
    <row r="1282" spans="1:15" x14ac:dyDescent="0.2">
      <c r="A1282" s="1">
        <f>Kjøp!A1281+1</f>
        <v>710</v>
      </c>
      <c r="B1282" s="16">
        <v>8</v>
      </c>
      <c r="C1282" s="16" t="s">
        <v>2005</v>
      </c>
      <c r="D1282" s="16" t="s">
        <v>4809</v>
      </c>
      <c r="E1282">
        <v>1975</v>
      </c>
      <c r="F1282" s="61">
        <v>35</v>
      </c>
      <c r="G1282"/>
      <c r="H1282" s="16" t="s">
        <v>4810</v>
      </c>
      <c r="I1282" s="16" t="s">
        <v>194</v>
      </c>
      <c r="J1282" s="16" t="s">
        <v>763</v>
      </c>
    </row>
    <row r="1283" spans="1:15" x14ac:dyDescent="0.2">
      <c r="A1283" s="1">
        <f>Kjøp!A1282+1</f>
        <v>711</v>
      </c>
      <c r="B1283" s="16">
        <v>9</v>
      </c>
      <c r="C1283" s="16" t="s">
        <v>4811</v>
      </c>
      <c r="D1283" s="16" t="s">
        <v>4812</v>
      </c>
      <c r="E1283">
        <v>1979</v>
      </c>
      <c r="G1283"/>
      <c r="H1283"/>
      <c r="I1283"/>
      <c r="J1283" s="16" t="s">
        <v>4813</v>
      </c>
    </row>
    <row r="1284" spans="1:15" x14ac:dyDescent="0.2">
      <c r="A1284" s="1">
        <f>Kjøp!A1283+1</f>
        <v>712</v>
      </c>
      <c r="B1284" s="16">
        <v>10</v>
      </c>
      <c r="C1284" s="16" t="s">
        <v>1517</v>
      </c>
      <c r="D1284" s="16" t="s">
        <v>4814</v>
      </c>
      <c r="E1284">
        <v>1979</v>
      </c>
      <c r="F1284" s="61">
        <v>35</v>
      </c>
      <c r="G1284"/>
      <c r="H1284"/>
      <c r="I1284"/>
      <c r="J1284" s="16" t="s">
        <v>632</v>
      </c>
    </row>
    <row r="1285" spans="1:15" x14ac:dyDescent="0.2">
      <c r="A1285" s="1">
        <f>Kjøp!A1284+1</f>
        <v>713</v>
      </c>
      <c r="B1285" s="16">
        <v>11</v>
      </c>
      <c r="C1285" s="16" t="s">
        <v>1411</v>
      </c>
      <c r="D1285" s="16" t="s">
        <v>4815</v>
      </c>
      <c r="E1285">
        <v>1975</v>
      </c>
      <c r="F1285" s="61">
        <v>35</v>
      </c>
      <c r="G1285" s="16" t="s">
        <v>4816</v>
      </c>
      <c r="H1285" s="16" t="s">
        <v>4817</v>
      </c>
      <c r="I1285" s="16" t="s">
        <v>32</v>
      </c>
      <c r="J1285" s="16" t="s">
        <v>632</v>
      </c>
      <c r="M1285" t="s">
        <v>4818</v>
      </c>
      <c r="N1285" t="s">
        <v>4819</v>
      </c>
      <c r="O1285" t="s">
        <v>4820</v>
      </c>
    </row>
    <row r="1286" spans="1:15" x14ac:dyDescent="0.2">
      <c r="A1286" s="1">
        <f>Kjøp!A1285+1</f>
        <v>714</v>
      </c>
      <c r="B1286" s="16">
        <v>12</v>
      </c>
      <c r="C1286" s="16" t="s">
        <v>1411</v>
      </c>
      <c r="D1286" s="16" t="s">
        <v>2659</v>
      </c>
      <c r="E1286">
        <v>1976</v>
      </c>
      <c r="G1286" s="16" t="s">
        <v>15</v>
      </c>
      <c r="H1286" s="16" t="s">
        <v>4821</v>
      </c>
      <c r="I1286" s="16" t="s">
        <v>32</v>
      </c>
      <c r="J1286" s="16" t="s">
        <v>931</v>
      </c>
      <c r="K1286" t="s">
        <v>4822</v>
      </c>
      <c r="M1286" t="s">
        <v>2663</v>
      </c>
      <c r="N1286" t="s">
        <v>4823</v>
      </c>
      <c r="O1286" t="s">
        <v>4824</v>
      </c>
    </row>
    <row r="1287" spans="1:15" x14ac:dyDescent="0.2">
      <c r="A1287" s="1">
        <f>Kjøp!A1286+1</f>
        <v>715</v>
      </c>
      <c r="B1287" s="16">
        <v>13</v>
      </c>
      <c r="C1287" s="16" t="s">
        <v>4825</v>
      </c>
      <c r="D1287" s="16" t="s">
        <v>4826</v>
      </c>
      <c r="E1287">
        <v>1973</v>
      </c>
      <c r="F1287" s="61">
        <v>35</v>
      </c>
      <c r="G1287"/>
      <c r="H1287"/>
      <c r="I1287"/>
      <c r="J1287" s="16" t="s">
        <v>632</v>
      </c>
    </row>
    <row r="1288" spans="1:15" x14ac:dyDescent="0.2">
      <c r="A1288" s="1">
        <f>Kjøp!A1287+1</f>
        <v>716</v>
      </c>
      <c r="B1288" s="16">
        <v>14</v>
      </c>
      <c r="C1288" s="16" t="s">
        <v>409</v>
      </c>
      <c r="D1288" s="16" t="s">
        <v>415</v>
      </c>
      <c r="E1288">
        <v>1980</v>
      </c>
      <c r="F1288" s="61">
        <v>35</v>
      </c>
      <c r="G1288"/>
      <c r="H1288"/>
      <c r="I1288" s="16" t="s">
        <v>123</v>
      </c>
      <c r="J1288" s="16" t="s">
        <v>958</v>
      </c>
    </row>
    <row r="1289" spans="1:15" x14ac:dyDescent="0.2">
      <c r="A1289" s="1">
        <f>Kjøp!A1288+1</f>
        <v>717</v>
      </c>
      <c r="B1289" s="16">
        <v>15</v>
      </c>
      <c r="C1289" s="16" t="s">
        <v>4827</v>
      </c>
      <c r="D1289" s="16" t="s">
        <v>4828</v>
      </c>
      <c r="E1289">
        <v>1979</v>
      </c>
      <c r="F1289" s="61">
        <v>35</v>
      </c>
      <c r="G1289"/>
      <c r="H1289"/>
      <c r="I1289"/>
      <c r="J1289" s="16" t="s">
        <v>958</v>
      </c>
    </row>
    <row r="1290" spans="1:15" x14ac:dyDescent="0.2">
      <c r="A1290" s="1">
        <f>Kjøp!A1289+1</f>
        <v>718</v>
      </c>
      <c r="B1290" s="16">
        <v>16</v>
      </c>
      <c r="C1290" s="16" t="s">
        <v>1771</v>
      </c>
      <c r="D1290" s="16" t="s">
        <v>4829</v>
      </c>
      <c r="E1290">
        <v>1977</v>
      </c>
      <c r="F1290" s="61">
        <v>35</v>
      </c>
      <c r="G1290"/>
      <c r="H1290"/>
      <c r="I1290"/>
      <c r="J1290" s="16" t="s">
        <v>632</v>
      </c>
    </row>
    <row r="1291" spans="1:15" x14ac:dyDescent="0.2">
      <c r="A1291" s="1">
        <f>Kjøp!A1290+1</f>
        <v>719</v>
      </c>
      <c r="B1291" s="16">
        <v>17</v>
      </c>
      <c r="C1291" s="16" t="s">
        <v>4830</v>
      </c>
      <c r="D1291" s="16" t="s">
        <v>4831</v>
      </c>
      <c r="E1291" s="58" t="s">
        <v>4832</v>
      </c>
      <c r="F1291" s="61">
        <v>60</v>
      </c>
      <c r="G1291"/>
      <c r="H1291" s="16" t="s">
        <v>4833</v>
      </c>
      <c r="I1291" s="16" t="s">
        <v>64</v>
      </c>
      <c r="J1291" s="16" t="s">
        <v>18</v>
      </c>
    </row>
    <row r="1292" spans="1:15" x14ac:dyDescent="0.2">
      <c r="A1292" s="1">
        <f>Kjøp!A1291+1</f>
        <v>720</v>
      </c>
      <c r="B1292" s="16">
        <v>18</v>
      </c>
      <c r="C1292" s="16" t="s">
        <v>2459</v>
      </c>
      <c r="D1292" s="16" t="s">
        <v>4834</v>
      </c>
      <c r="E1292">
        <v>1978</v>
      </c>
      <c r="F1292" s="61">
        <v>35</v>
      </c>
      <c r="G1292"/>
      <c r="H1292"/>
      <c r="I1292"/>
      <c r="J1292" s="16" t="s">
        <v>632</v>
      </c>
    </row>
    <row r="1293" spans="1:15" x14ac:dyDescent="0.2">
      <c r="A1293"/>
      <c r="B1293"/>
      <c r="C1293" s="16" t="s">
        <v>4835</v>
      </c>
      <c r="D1293"/>
      <c r="F1293" s="61">
        <f>SUM(F1275:F1292)</f>
        <v>585</v>
      </c>
      <c r="G1293"/>
      <c r="H1293" s="16">
        <f>SUM(J1275:J1292)</f>
        <v>0</v>
      </c>
      <c r="I1293"/>
      <c r="J1293"/>
    </row>
    <row r="1294" spans="1:15" x14ac:dyDescent="0.2">
      <c r="A1294"/>
      <c r="B1294" t="s">
        <v>4836</v>
      </c>
      <c r="C1294"/>
      <c r="D1294"/>
      <c r="G1294"/>
      <c r="H1294"/>
      <c r="I1294"/>
      <c r="J1294"/>
    </row>
    <row r="1295" spans="1:15" x14ac:dyDescent="0.2">
      <c r="A1295"/>
      <c r="B1295" s="16">
        <v>1</v>
      </c>
      <c r="C1295" s="104" t="s">
        <v>4837</v>
      </c>
      <c r="D1295" s="16" t="s">
        <v>4838</v>
      </c>
      <c r="E1295">
        <v>2009</v>
      </c>
      <c r="F1295" s="61">
        <v>20</v>
      </c>
      <c r="G1295"/>
      <c r="H1295"/>
      <c r="I1295"/>
      <c r="J1295"/>
    </row>
    <row r="1296" spans="1:15" x14ac:dyDescent="0.2">
      <c r="A1296"/>
      <c r="B1296" s="16">
        <v>2</v>
      </c>
      <c r="C1296" s="104" t="s">
        <v>4839</v>
      </c>
      <c r="D1296" s="16" t="s">
        <v>4840</v>
      </c>
      <c r="E1296">
        <v>2002</v>
      </c>
      <c r="F1296" s="61">
        <v>20</v>
      </c>
      <c r="G1296"/>
      <c r="H1296"/>
      <c r="I1296"/>
      <c r="J1296"/>
    </row>
    <row r="1297" spans="1:10" x14ac:dyDescent="0.2">
      <c r="A1297"/>
      <c r="B1297" s="16">
        <v>3</v>
      </c>
      <c r="C1297" s="104" t="s">
        <v>4841</v>
      </c>
      <c r="D1297" s="16" t="s">
        <v>4842</v>
      </c>
      <c r="E1297">
        <v>1998</v>
      </c>
      <c r="F1297" s="61">
        <v>20</v>
      </c>
      <c r="G1297"/>
      <c r="H1297"/>
      <c r="I1297"/>
      <c r="J1297"/>
    </row>
    <row r="1298" spans="1:10" x14ac:dyDescent="0.2">
      <c r="A1298"/>
      <c r="B1298" s="16">
        <v>4</v>
      </c>
      <c r="C1298" s="104" t="s">
        <v>4841</v>
      </c>
      <c r="D1298" s="16" t="s">
        <v>4843</v>
      </c>
      <c r="E1298">
        <v>2000</v>
      </c>
      <c r="F1298" s="61">
        <v>20</v>
      </c>
      <c r="G1298"/>
      <c r="H1298"/>
      <c r="I1298"/>
      <c r="J1298"/>
    </row>
    <row r="1299" spans="1:10" x14ac:dyDescent="0.2">
      <c r="A1299"/>
      <c r="B1299" s="16">
        <v>5</v>
      </c>
      <c r="C1299" s="104" t="s">
        <v>4841</v>
      </c>
      <c r="D1299" s="16" t="s">
        <v>4844</v>
      </c>
      <c r="E1299">
        <v>2000</v>
      </c>
      <c r="F1299" s="61">
        <v>20</v>
      </c>
      <c r="G1299"/>
      <c r="H1299"/>
      <c r="I1299"/>
      <c r="J1299"/>
    </row>
    <row r="1300" spans="1:10" x14ac:dyDescent="0.2">
      <c r="A1300"/>
      <c r="B1300" s="16">
        <v>6</v>
      </c>
      <c r="C1300" s="104" t="s">
        <v>2139</v>
      </c>
      <c r="D1300" s="16" t="s">
        <v>4845</v>
      </c>
      <c r="E1300">
        <v>1993</v>
      </c>
      <c r="F1300" s="61">
        <v>20</v>
      </c>
      <c r="G1300"/>
      <c r="H1300"/>
      <c r="I1300"/>
      <c r="J1300"/>
    </row>
    <row r="1301" spans="1:10" x14ac:dyDescent="0.2">
      <c r="A1301"/>
      <c r="B1301" s="16">
        <v>7</v>
      </c>
      <c r="C1301" s="104" t="s">
        <v>2139</v>
      </c>
      <c r="D1301" s="16" t="s">
        <v>4846</v>
      </c>
      <c r="E1301">
        <v>2003</v>
      </c>
      <c r="F1301" s="61">
        <v>20</v>
      </c>
      <c r="G1301"/>
      <c r="H1301"/>
      <c r="I1301"/>
      <c r="J1301"/>
    </row>
    <row r="1302" spans="1:10" x14ac:dyDescent="0.2">
      <c r="A1302"/>
      <c r="B1302" s="16">
        <v>8</v>
      </c>
      <c r="C1302" s="104" t="s">
        <v>2139</v>
      </c>
      <c r="D1302" s="16" t="s">
        <v>4847</v>
      </c>
      <c r="E1302">
        <v>2003</v>
      </c>
      <c r="F1302" s="61">
        <v>20</v>
      </c>
      <c r="G1302"/>
      <c r="H1302"/>
      <c r="I1302"/>
      <c r="J1302"/>
    </row>
    <row r="1303" spans="1:10" x14ac:dyDescent="0.2">
      <c r="A1303"/>
      <c r="B1303" s="16">
        <v>9</v>
      </c>
      <c r="C1303" s="104" t="s">
        <v>2139</v>
      </c>
      <c r="D1303" s="16" t="s">
        <v>4848</v>
      </c>
      <c r="E1303">
        <v>2005</v>
      </c>
      <c r="F1303" s="61">
        <v>20</v>
      </c>
      <c r="G1303"/>
      <c r="H1303"/>
      <c r="I1303"/>
      <c r="J1303"/>
    </row>
    <row r="1304" spans="1:10" x14ac:dyDescent="0.2">
      <c r="A1304"/>
      <c r="B1304" s="16">
        <v>10</v>
      </c>
      <c r="C1304" s="104" t="s">
        <v>4223</v>
      </c>
      <c r="D1304" s="16" t="s">
        <v>4849</v>
      </c>
      <c r="E1304">
        <v>2004</v>
      </c>
      <c r="F1304" s="61">
        <v>20</v>
      </c>
      <c r="G1304"/>
      <c r="H1304"/>
      <c r="I1304"/>
      <c r="J1304"/>
    </row>
    <row r="1305" spans="1:10" x14ac:dyDescent="0.2">
      <c r="A1305"/>
      <c r="B1305" s="16">
        <v>11</v>
      </c>
      <c r="C1305" s="104" t="s">
        <v>4850</v>
      </c>
      <c r="D1305" s="16" t="s">
        <v>4851</v>
      </c>
      <c r="E1305">
        <v>2003</v>
      </c>
      <c r="F1305" s="61">
        <v>20</v>
      </c>
      <c r="G1305"/>
      <c r="H1305"/>
      <c r="I1305"/>
      <c r="J1305"/>
    </row>
    <row r="1306" spans="1:10" x14ac:dyDescent="0.2">
      <c r="A1306"/>
      <c r="B1306" s="16">
        <v>12</v>
      </c>
      <c r="C1306" s="104" t="s">
        <v>4852</v>
      </c>
      <c r="D1306" s="16" t="s">
        <v>4853</v>
      </c>
      <c r="E1306">
        <v>1975</v>
      </c>
      <c r="F1306" s="61">
        <v>20</v>
      </c>
      <c r="G1306"/>
      <c r="H1306"/>
      <c r="I1306"/>
      <c r="J1306"/>
    </row>
    <row r="1307" spans="1:10" x14ac:dyDescent="0.2">
      <c r="A1307"/>
      <c r="B1307" s="16">
        <v>13</v>
      </c>
      <c r="C1307" s="104" t="s">
        <v>4854</v>
      </c>
      <c r="D1307" s="16" t="s">
        <v>4855</v>
      </c>
      <c r="E1307">
        <v>1997</v>
      </c>
      <c r="F1307" s="61">
        <v>20</v>
      </c>
      <c r="G1307"/>
      <c r="H1307"/>
      <c r="I1307"/>
      <c r="J1307"/>
    </row>
    <row r="1308" spans="1:10" x14ac:dyDescent="0.2">
      <c r="A1308"/>
      <c r="B1308" s="16">
        <v>14</v>
      </c>
      <c r="C1308" s="104" t="s">
        <v>4856</v>
      </c>
      <c r="D1308" s="16" t="s">
        <v>4857</v>
      </c>
      <c r="E1308">
        <v>2007</v>
      </c>
      <c r="F1308" s="61">
        <v>20</v>
      </c>
      <c r="G1308"/>
      <c r="H1308"/>
      <c r="I1308"/>
      <c r="J1308"/>
    </row>
    <row r="1309" spans="1:10" x14ac:dyDescent="0.2">
      <c r="A1309"/>
      <c r="B1309" s="16">
        <v>15</v>
      </c>
      <c r="C1309" s="104" t="s">
        <v>4858</v>
      </c>
      <c r="D1309" s="16" t="s">
        <v>4859</v>
      </c>
      <c r="E1309">
        <v>2005</v>
      </c>
      <c r="F1309" s="61">
        <v>20</v>
      </c>
      <c r="G1309"/>
      <c r="H1309"/>
      <c r="I1309"/>
      <c r="J1309"/>
    </row>
    <row r="1310" spans="1:10" x14ac:dyDescent="0.2">
      <c r="A1310"/>
      <c r="B1310" s="16">
        <v>16</v>
      </c>
      <c r="C1310" s="104" t="s">
        <v>1207</v>
      </c>
      <c r="D1310" s="16" t="s">
        <v>4860</v>
      </c>
      <c r="E1310">
        <v>1970</v>
      </c>
      <c r="F1310" s="61">
        <v>20</v>
      </c>
      <c r="G1310"/>
      <c r="H1310"/>
      <c r="I1310"/>
      <c r="J1310"/>
    </row>
    <row r="1311" spans="1:10" x14ac:dyDescent="0.2">
      <c r="A1311"/>
      <c r="B1311" s="16">
        <v>17</v>
      </c>
      <c r="C1311" s="104" t="s">
        <v>1207</v>
      </c>
      <c r="D1311" s="16" t="s">
        <v>4861</v>
      </c>
      <c r="E1311">
        <v>1973</v>
      </c>
      <c r="F1311" s="61">
        <v>20</v>
      </c>
      <c r="G1311"/>
      <c r="H1311"/>
      <c r="I1311"/>
      <c r="J1311"/>
    </row>
    <row r="1312" spans="1:10" x14ac:dyDescent="0.2">
      <c r="A1312"/>
      <c r="B1312" s="16">
        <v>18</v>
      </c>
      <c r="C1312" s="104" t="s">
        <v>1207</v>
      </c>
      <c r="D1312" s="16" t="s">
        <v>4862</v>
      </c>
      <c r="E1312">
        <v>1981</v>
      </c>
      <c r="F1312" s="61">
        <v>20</v>
      </c>
      <c r="G1312"/>
      <c r="H1312"/>
      <c r="I1312"/>
      <c r="J1312"/>
    </row>
    <row r="1313" spans="1:13" x14ac:dyDescent="0.2">
      <c r="A1313"/>
      <c r="B1313" s="16">
        <v>19</v>
      </c>
      <c r="C1313" s="104" t="s">
        <v>4863</v>
      </c>
      <c r="D1313" s="16" t="s">
        <v>4864</v>
      </c>
      <c r="E1313">
        <v>1972</v>
      </c>
      <c r="F1313" s="61">
        <v>20</v>
      </c>
      <c r="G1313"/>
      <c r="H1313"/>
      <c r="I1313"/>
      <c r="J1313"/>
    </row>
    <row r="1314" spans="1:13" x14ac:dyDescent="0.2">
      <c r="A1314"/>
      <c r="B1314" s="16">
        <v>20</v>
      </c>
      <c r="C1314" s="104" t="s">
        <v>4549</v>
      </c>
      <c r="D1314" s="16" t="s">
        <v>4865</v>
      </c>
      <c r="E1314">
        <v>1998</v>
      </c>
      <c r="F1314" s="61">
        <v>20</v>
      </c>
      <c r="G1314"/>
      <c r="H1314"/>
      <c r="I1314"/>
      <c r="J1314"/>
    </row>
    <row r="1315" spans="1:13" x14ac:dyDescent="0.2">
      <c r="A1315"/>
      <c r="B1315" s="16">
        <v>21</v>
      </c>
      <c r="C1315" s="104" t="s">
        <v>4549</v>
      </c>
      <c r="D1315" s="168" t="s">
        <v>4866</v>
      </c>
      <c r="E1315">
        <v>1999</v>
      </c>
      <c r="F1315" s="61">
        <v>20</v>
      </c>
      <c r="G1315"/>
      <c r="H1315"/>
      <c r="I1315"/>
      <c r="J1315"/>
    </row>
    <row r="1316" spans="1:13" x14ac:dyDescent="0.2">
      <c r="A1316"/>
      <c r="B1316" s="16">
        <v>22</v>
      </c>
      <c r="C1316" s="104" t="s">
        <v>4867</v>
      </c>
      <c r="D1316" s="16" t="s">
        <v>4868</v>
      </c>
      <c r="E1316">
        <v>2003</v>
      </c>
      <c r="F1316" s="61">
        <v>20</v>
      </c>
      <c r="G1316"/>
      <c r="H1316"/>
      <c r="I1316"/>
      <c r="J1316"/>
    </row>
    <row r="1317" spans="1:13" x14ac:dyDescent="0.2">
      <c r="A1317"/>
      <c r="B1317" s="16">
        <v>23</v>
      </c>
      <c r="C1317" s="104" t="s">
        <v>4869</v>
      </c>
      <c r="D1317" s="16" t="s">
        <v>4870</v>
      </c>
      <c r="E1317">
        <v>1994</v>
      </c>
      <c r="F1317" s="61">
        <v>20</v>
      </c>
      <c r="G1317"/>
      <c r="H1317"/>
      <c r="I1317"/>
      <c r="J1317"/>
    </row>
    <row r="1318" spans="1:13" x14ac:dyDescent="0.2">
      <c r="A1318"/>
      <c r="B1318" s="16">
        <v>24</v>
      </c>
      <c r="C1318" s="104" t="s">
        <v>4871</v>
      </c>
      <c r="D1318" s="16" t="s">
        <v>4872</v>
      </c>
      <c r="E1318">
        <v>1972</v>
      </c>
      <c r="F1318" s="61">
        <v>20</v>
      </c>
      <c r="G1318"/>
      <c r="H1318"/>
      <c r="I1318"/>
      <c r="J1318"/>
    </row>
    <row r="1319" spans="1:13" x14ac:dyDescent="0.2">
      <c r="A1319"/>
      <c r="B1319" s="16">
        <v>25</v>
      </c>
      <c r="C1319" s="104" t="s">
        <v>4871</v>
      </c>
      <c r="D1319" s="16" t="s">
        <v>4873</v>
      </c>
      <c r="E1319">
        <v>1974</v>
      </c>
      <c r="F1319" s="61">
        <v>20</v>
      </c>
      <c r="G1319"/>
      <c r="H1319"/>
      <c r="I1319"/>
      <c r="J1319"/>
    </row>
    <row r="1320" spans="1:13" x14ac:dyDescent="0.2">
      <c r="A1320"/>
      <c r="B1320" s="16">
        <v>26</v>
      </c>
      <c r="C1320" s="104" t="s">
        <v>4874</v>
      </c>
      <c r="D1320" s="16" t="s">
        <v>4875</v>
      </c>
      <c r="E1320">
        <v>2002</v>
      </c>
      <c r="F1320" s="61">
        <v>20</v>
      </c>
      <c r="G1320"/>
      <c r="H1320"/>
      <c r="I1320"/>
      <c r="J1320"/>
    </row>
    <row r="1321" spans="1:13" x14ac:dyDescent="0.2">
      <c r="A1321"/>
      <c r="B1321" s="16">
        <v>27</v>
      </c>
      <c r="C1321" s="104" t="s">
        <v>4876</v>
      </c>
      <c r="D1321" s="16" t="s">
        <v>4877</v>
      </c>
      <c r="E1321">
        <v>2005</v>
      </c>
      <c r="F1321" s="61">
        <v>20</v>
      </c>
      <c r="G1321"/>
      <c r="H1321"/>
      <c r="I1321"/>
      <c r="J1321"/>
    </row>
    <row r="1322" spans="1:13" x14ac:dyDescent="0.2">
      <c r="A1322"/>
      <c r="B1322" s="16">
        <v>28</v>
      </c>
      <c r="C1322" s="104" t="s">
        <v>4878</v>
      </c>
      <c r="D1322" s="16" t="s">
        <v>4879</v>
      </c>
      <c r="E1322">
        <v>1997</v>
      </c>
      <c r="F1322" s="61">
        <v>20</v>
      </c>
      <c r="G1322"/>
      <c r="H1322"/>
      <c r="I1322"/>
      <c r="J1322"/>
      <c r="M1322" t="s">
        <v>4880</v>
      </c>
    </row>
    <row r="1323" spans="1:13" x14ac:dyDescent="0.2">
      <c r="A1323"/>
      <c r="B1323" s="16">
        <v>29</v>
      </c>
      <c r="C1323" s="104" t="s">
        <v>4878</v>
      </c>
      <c r="D1323" s="16" t="s">
        <v>4881</v>
      </c>
      <c r="E1323">
        <v>2003</v>
      </c>
      <c r="F1323" s="61">
        <v>20</v>
      </c>
      <c r="G1323"/>
      <c r="H1323"/>
      <c r="I1323"/>
      <c r="J1323"/>
    </row>
    <row r="1324" spans="1:13" x14ac:dyDescent="0.2">
      <c r="A1324"/>
      <c r="B1324" s="16">
        <v>30</v>
      </c>
      <c r="C1324" s="104" t="s">
        <v>2837</v>
      </c>
      <c r="D1324" s="16" t="s">
        <v>4882</v>
      </c>
      <c r="E1324">
        <v>2001</v>
      </c>
      <c r="F1324" s="61">
        <v>20</v>
      </c>
      <c r="G1324"/>
      <c r="H1324"/>
      <c r="I1324"/>
      <c r="J1324"/>
    </row>
    <row r="1325" spans="1:13" x14ac:dyDescent="0.2">
      <c r="A1325"/>
      <c r="B1325" s="16">
        <v>31</v>
      </c>
      <c r="C1325" s="104" t="s">
        <v>4830</v>
      </c>
      <c r="D1325" s="16" t="s">
        <v>4883</v>
      </c>
      <c r="E1325">
        <v>1995</v>
      </c>
      <c r="F1325" s="61">
        <v>20</v>
      </c>
      <c r="G1325"/>
      <c r="H1325"/>
      <c r="I1325"/>
      <c r="J1325"/>
    </row>
    <row r="1326" spans="1:13" x14ac:dyDescent="0.2">
      <c r="A1326"/>
      <c r="B1326" s="16">
        <v>32</v>
      </c>
      <c r="C1326" s="104" t="s">
        <v>4830</v>
      </c>
      <c r="D1326" s="16" t="s">
        <v>4884</v>
      </c>
      <c r="E1326">
        <v>1997</v>
      </c>
      <c r="F1326" s="61">
        <v>20</v>
      </c>
      <c r="G1326"/>
      <c r="H1326"/>
      <c r="I1326"/>
      <c r="J1326"/>
    </row>
    <row r="1327" spans="1:13" x14ac:dyDescent="0.2">
      <c r="A1327"/>
      <c r="B1327" s="16">
        <v>33</v>
      </c>
      <c r="C1327" s="104" t="s">
        <v>4830</v>
      </c>
      <c r="D1327" s="16" t="s">
        <v>4885</v>
      </c>
      <c r="E1327">
        <v>2002</v>
      </c>
      <c r="F1327" s="61">
        <v>20</v>
      </c>
      <c r="G1327"/>
      <c r="H1327"/>
      <c r="I1327"/>
      <c r="J1327"/>
    </row>
    <row r="1328" spans="1:13" x14ac:dyDescent="0.2">
      <c r="A1328"/>
      <c r="B1328" s="16">
        <v>34</v>
      </c>
      <c r="C1328" s="104" t="s">
        <v>4830</v>
      </c>
      <c r="D1328" s="16" t="s">
        <v>4886</v>
      </c>
      <c r="E1328">
        <v>2007</v>
      </c>
      <c r="F1328" s="61">
        <v>20</v>
      </c>
      <c r="G1328"/>
      <c r="H1328"/>
      <c r="I1328"/>
      <c r="J1328"/>
    </row>
    <row r="1329" spans="1:10" x14ac:dyDescent="0.2">
      <c r="A1329"/>
      <c r="B1329" s="16">
        <v>35</v>
      </c>
      <c r="C1329" s="104" t="s">
        <v>4887</v>
      </c>
      <c r="D1329" s="16" t="s">
        <v>4888</v>
      </c>
      <c r="E1329">
        <v>2003</v>
      </c>
      <c r="F1329" s="61">
        <v>20</v>
      </c>
      <c r="G1329"/>
      <c r="H1329"/>
      <c r="I1329"/>
      <c r="J1329"/>
    </row>
    <row r="1330" spans="1:10" x14ac:dyDescent="0.2">
      <c r="A1330"/>
      <c r="B1330" s="16">
        <v>36</v>
      </c>
      <c r="C1330" s="104" t="s">
        <v>4887</v>
      </c>
      <c r="D1330" s="16" t="s">
        <v>4889</v>
      </c>
      <c r="E1330">
        <v>2008</v>
      </c>
      <c r="F1330" s="61">
        <v>20</v>
      </c>
      <c r="G1330"/>
      <c r="H1330"/>
      <c r="I1330"/>
      <c r="J1330"/>
    </row>
    <row r="1331" spans="1:10" x14ac:dyDescent="0.2">
      <c r="A1331"/>
      <c r="B1331" s="16">
        <v>37</v>
      </c>
      <c r="C1331" s="104" t="s">
        <v>4890</v>
      </c>
      <c r="D1331" s="16" t="s">
        <v>4891</v>
      </c>
      <c r="E1331">
        <v>2001</v>
      </c>
      <c r="F1331" s="61">
        <v>20</v>
      </c>
      <c r="G1331"/>
      <c r="H1331"/>
      <c r="I1331"/>
      <c r="J1331"/>
    </row>
    <row r="1332" spans="1:10" x14ac:dyDescent="0.2">
      <c r="A1332"/>
      <c r="B1332" s="16">
        <v>38</v>
      </c>
      <c r="C1332" s="104" t="s">
        <v>4890</v>
      </c>
      <c r="D1332" s="16" t="s">
        <v>4892</v>
      </c>
      <c r="E1332">
        <v>2002</v>
      </c>
      <c r="F1332" s="61">
        <v>20</v>
      </c>
      <c r="G1332"/>
      <c r="H1332"/>
      <c r="I1332"/>
      <c r="J1332"/>
    </row>
    <row r="1333" spans="1:10" x14ac:dyDescent="0.2">
      <c r="A1333"/>
      <c r="B1333" s="16">
        <v>39</v>
      </c>
      <c r="C1333" s="104" t="s">
        <v>4890</v>
      </c>
      <c r="D1333" s="16" t="s">
        <v>4893</v>
      </c>
      <c r="E1333">
        <v>2004</v>
      </c>
      <c r="F1333" s="61">
        <v>20</v>
      </c>
      <c r="G1333"/>
      <c r="H1333"/>
      <c r="I1333"/>
      <c r="J1333"/>
    </row>
    <row r="1334" spans="1:10" x14ac:dyDescent="0.2">
      <c r="A1334"/>
      <c r="B1334" s="16">
        <v>40</v>
      </c>
      <c r="C1334" s="104" t="s">
        <v>4894</v>
      </c>
      <c r="D1334" s="16" t="s">
        <v>4895</v>
      </c>
      <c r="E1334" s="2">
        <v>1994</v>
      </c>
      <c r="F1334" s="61">
        <v>20</v>
      </c>
      <c r="G1334"/>
      <c r="H1334"/>
      <c r="I1334"/>
      <c r="J1334"/>
    </row>
    <row r="1335" spans="1:10" x14ac:dyDescent="0.2">
      <c r="A1335"/>
      <c r="B1335" s="16">
        <v>41</v>
      </c>
      <c r="C1335" s="104" t="s">
        <v>4894</v>
      </c>
      <c r="D1335" s="16" t="s">
        <v>4896</v>
      </c>
      <c r="E1335">
        <v>2001</v>
      </c>
      <c r="F1335" s="61">
        <v>20</v>
      </c>
      <c r="G1335"/>
      <c r="H1335"/>
      <c r="I1335"/>
      <c r="J1335"/>
    </row>
    <row r="1336" spans="1:10" x14ac:dyDescent="0.2">
      <c r="A1336"/>
      <c r="B1336" s="16">
        <v>42</v>
      </c>
      <c r="C1336" s="104" t="s">
        <v>4897</v>
      </c>
      <c r="D1336" s="16" t="s">
        <v>4898</v>
      </c>
      <c r="E1336">
        <v>2000</v>
      </c>
      <c r="F1336" s="61">
        <v>20</v>
      </c>
      <c r="G1336"/>
      <c r="H1336"/>
      <c r="I1336"/>
      <c r="J1336"/>
    </row>
    <row r="1337" spans="1:10" x14ac:dyDescent="0.2">
      <c r="A1337"/>
      <c r="B1337" s="16">
        <v>43</v>
      </c>
      <c r="C1337" s="104" t="s">
        <v>4899</v>
      </c>
      <c r="D1337" s="16" t="s">
        <v>4900</v>
      </c>
      <c r="E1337">
        <v>1975</v>
      </c>
      <c r="F1337" s="61">
        <v>20</v>
      </c>
      <c r="G1337"/>
      <c r="H1337"/>
      <c r="I1337"/>
      <c r="J1337"/>
    </row>
    <row r="1338" spans="1:10" x14ac:dyDescent="0.2">
      <c r="A1338"/>
      <c r="B1338" s="16">
        <v>44</v>
      </c>
      <c r="C1338" s="104" t="s">
        <v>2894</v>
      </c>
      <c r="D1338" s="16" t="s">
        <v>4901</v>
      </c>
      <c r="E1338">
        <v>1973</v>
      </c>
      <c r="F1338" s="61">
        <v>20</v>
      </c>
      <c r="G1338"/>
      <c r="H1338"/>
      <c r="I1338"/>
      <c r="J1338"/>
    </row>
    <row r="1339" spans="1:10" x14ac:dyDescent="0.2">
      <c r="A1339"/>
      <c r="B1339" s="16">
        <v>45</v>
      </c>
      <c r="C1339" s="104" t="s">
        <v>1331</v>
      </c>
      <c r="D1339" s="16" t="s">
        <v>4902</v>
      </c>
      <c r="G1339"/>
      <c r="H1339"/>
      <c r="I1339"/>
      <c r="J1339"/>
    </row>
    <row r="1340" spans="1:10" x14ac:dyDescent="0.2">
      <c r="A1340"/>
      <c r="B1340"/>
      <c r="C1340" s="168" t="s">
        <v>4903</v>
      </c>
      <c r="D1340"/>
      <c r="F1340" s="61">
        <f>150*B1337</f>
        <v>6450</v>
      </c>
      <c r="G1340"/>
      <c r="H1340"/>
      <c r="I1340"/>
      <c r="J1340"/>
    </row>
    <row r="1341" spans="1:10" x14ac:dyDescent="0.2">
      <c r="A1341"/>
      <c r="B1341"/>
      <c r="C1341" s="16" t="s">
        <v>4904</v>
      </c>
      <c r="D1341"/>
      <c r="F1341" s="61">
        <f>SUM(F1295:F1338)</f>
        <v>880</v>
      </c>
      <c r="G1341"/>
      <c r="H1341"/>
      <c r="I1341"/>
      <c r="J1341"/>
    </row>
    <row r="1342" spans="1:10" x14ac:dyDescent="0.2">
      <c r="A1342"/>
      <c r="B1342"/>
      <c r="C1342" s="16" t="s">
        <v>4905</v>
      </c>
      <c r="D1342"/>
      <c r="F1342" s="61">
        <f>F1341+F1293</f>
        <v>1465</v>
      </c>
      <c r="G1342"/>
      <c r="H1342"/>
      <c r="I1342"/>
      <c r="J1342"/>
    </row>
    <row r="1343" spans="1:10" x14ac:dyDescent="0.2">
      <c r="A1343"/>
      <c r="B1343"/>
      <c r="C1343" s="16" t="s">
        <v>4906</v>
      </c>
      <c r="D1343"/>
      <c r="F1343" s="61">
        <v>155</v>
      </c>
      <c r="G1343"/>
      <c r="H1343"/>
      <c r="I1343"/>
      <c r="J1343"/>
    </row>
    <row r="1344" spans="1:10" x14ac:dyDescent="0.2">
      <c r="A1344"/>
      <c r="B1344"/>
      <c r="C1344" s="16" t="s">
        <v>4907</v>
      </c>
      <c r="D1344"/>
      <c r="F1344" s="61">
        <f>F1342+F1343</f>
        <v>1620</v>
      </c>
      <c r="G1344"/>
      <c r="H1344"/>
      <c r="I1344"/>
      <c r="J1344"/>
    </row>
    <row r="1345" spans="1:11" ht="25.5" x14ac:dyDescent="0.2">
      <c r="A1345" s="62">
        <f>A1274+1</f>
        <v>84</v>
      </c>
      <c r="B1345" s="16" t="s">
        <v>4908</v>
      </c>
      <c r="C1345" t="s">
        <v>4909</v>
      </c>
      <c r="D1345"/>
      <c r="G1345"/>
      <c r="H1345" s="132"/>
      <c r="I1345"/>
      <c r="J1345"/>
    </row>
    <row r="1346" spans="1:11" x14ac:dyDescent="0.2">
      <c r="A1346" s="1">
        <f>A1292+1</f>
        <v>721</v>
      </c>
      <c r="B1346" s="16">
        <v>1</v>
      </c>
      <c r="C1346" s="16" t="s">
        <v>1710</v>
      </c>
      <c r="D1346" s="16" t="s">
        <v>4910</v>
      </c>
      <c r="E1346">
        <v>1988</v>
      </c>
      <c r="F1346" s="61">
        <v>25</v>
      </c>
      <c r="G1346"/>
      <c r="H1346"/>
      <c r="I1346"/>
      <c r="J1346"/>
    </row>
    <row r="1347" spans="1:11" x14ac:dyDescent="0.2">
      <c r="A1347" s="1">
        <f>Kjøp!A1346+1</f>
        <v>722</v>
      </c>
      <c r="B1347" s="16">
        <v>2</v>
      </c>
      <c r="C1347" s="16" t="s">
        <v>2285</v>
      </c>
      <c r="D1347" s="16" t="s">
        <v>4911</v>
      </c>
      <c r="E1347">
        <v>1985</v>
      </c>
      <c r="F1347" s="61">
        <v>25</v>
      </c>
      <c r="G1347"/>
      <c r="H1347"/>
      <c r="I1347"/>
      <c r="J1347"/>
    </row>
    <row r="1348" spans="1:11" x14ac:dyDescent="0.2">
      <c r="A1348" s="1">
        <f>Kjøp!A1347+1</f>
        <v>723</v>
      </c>
      <c r="B1348" s="16">
        <v>3</v>
      </c>
      <c r="C1348" s="16" t="s">
        <v>2285</v>
      </c>
      <c r="D1348" s="16" t="s">
        <v>4912</v>
      </c>
      <c r="E1348">
        <v>1986</v>
      </c>
      <c r="F1348" s="61">
        <v>25</v>
      </c>
      <c r="G1348"/>
      <c r="H1348"/>
      <c r="I1348"/>
      <c r="J1348"/>
    </row>
    <row r="1349" spans="1:11" x14ac:dyDescent="0.2">
      <c r="A1349" s="1">
        <f>Kjøp!A1348+1</f>
        <v>724</v>
      </c>
      <c r="B1349" s="16">
        <v>4</v>
      </c>
      <c r="C1349" s="16" t="s">
        <v>2285</v>
      </c>
      <c r="D1349" s="16" t="s">
        <v>4913</v>
      </c>
      <c r="E1349">
        <v>1989</v>
      </c>
      <c r="F1349" s="61">
        <v>25</v>
      </c>
      <c r="G1349"/>
      <c r="H1349"/>
      <c r="I1349"/>
      <c r="J1349"/>
    </row>
    <row r="1350" spans="1:11" x14ac:dyDescent="0.2">
      <c r="A1350" s="1">
        <f>Kjøp!A1349+1</f>
        <v>725</v>
      </c>
      <c r="B1350" s="16">
        <v>5</v>
      </c>
      <c r="C1350" s="16" t="s">
        <v>4914</v>
      </c>
      <c r="D1350" s="16" t="s">
        <v>4915</v>
      </c>
      <c r="E1350">
        <v>1987</v>
      </c>
      <c r="F1350" s="61">
        <v>25</v>
      </c>
      <c r="G1350"/>
      <c r="H1350"/>
      <c r="I1350"/>
      <c r="J1350"/>
    </row>
    <row r="1351" spans="1:11" x14ac:dyDescent="0.2">
      <c r="A1351" s="1">
        <f>Kjøp!A1350+1</f>
        <v>726</v>
      </c>
      <c r="B1351" s="16">
        <v>6</v>
      </c>
      <c r="C1351" s="16" t="s">
        <v>4916</v>
      </c>
      <c r="D1351" s="16" t="s">
        <v>4917</v>
      </c>
      <c r="E1351">
        <v>1982</v>
      </c>
      <c r="F1351" s="61">
        <v>25</v>
      </c>
      <c r="G1351"/>
      <c r="H1351"/>
      <c r="I1351"/>
      <c r="J1351"/>
    </row>
    <row r="1352" spans="1:11" x14ac:dyDescent="0.2">
      <c r="A1352" s="1">
        <f>Kjøp!A1351+1</f>
        <v>727</v>
      </c>
      <c r="B1352" s="16">
        <v>7</v>
      </c>
      <c r="C1352" s="16" t="s">
        <v>73</v>
      </c>
      <c r="D1352" s="16" t="s">
        <v>74</v>
      </c>
      <c r="E1352">
        <v>1989</v>
      </c>
      <c r="F1352" s="61">
        <v>25</v>
      </c>
      <c r="G1352"/>
      <c r="H1352"/>
      <c r="I1352"/>
      <c r="J1352"/>
    </row>
    <row r="1353" spans="1:11" x14ac:dyDescent="0.2">
      <c r="A1353" s="1">
        <f>Kjøp!A1352+1</f>
        <v>728</v>
      </c>
      <c r="B1353" s="16">
        <v>8</v>
      </c>
      <c r="C1353" s="16" t="s">
        <v>599</v>
      </c>
      <c r="D1353" s="16" t="s">
        <v>4918</v>
      </c>
      <c r="E1353">
        <v>1972</v>
      </c>
      <c r="F1353" s="61">
        <v>25</v>
      </c>
      <c r="G1353"/>
      <c r="H1353"/>
      <c r="I1353"/>
      <c r="J1353"/>
      <c r="K1353" t="s">
        <v>4919</v>
      </c>
    </row>
    <row r="1354" spans="1:11" x14ac:dyDescent="0.2">
      <c r="A1354" s="1">
        <f>Kjøp!A1353+1</f>
        <v>729</v>
      </c>
      <c r="B1354" s="16">
        <v>9</v>
      </c>
      <c r="C1354" s="16" t="s">
        <v>599</v>
      </c>
      <c r="D1354" s="16" t="s">
        <v>2551</v>
      </c>
      <c r="E1354">
        <v>1975</v>
      </c>
      <c r="F1354" s="61">
        <v>25</v>
      </c>
      <c r="G1354"/>
      <c r="H1354"/>
      <c r="I1354"/>
      <c r="J1354"/>
    </row>
    <row r="1355" spans="1:11" x14ac:dyDescent="0.2">
      <c r="A1355" s="1">
        <f>Kjøp!A1354+1</f>
        <v>730</v>
      </c>
      <c r="B1355" s="16">
        <v>10</v>
      </c>
      <c r="C1355" s="16" t="s">
        <v>286</v>
      </c>
      <c r="D1355" s="16" t="s">
        <v>4920</v>
      </c>
      <c r="E1355">
        <v>1970</v>
      </c>
      <c r="F1355" s="61">
        <v>25</v>
      </c>
      <c r="G1355"/>
      <c r="H1355"/>
      <c r="I1355"/>
      <c r="J1355"/>
    </row>
    <row r="1356" spans="1:11" x14ac:dyDescent="0.2">
      <c r="A1356" s="1">
        <f>Kjøp!A1355+1</f>
        <v>731</v>
      </c>
      <c r="B1356" s="16">
        <v>11</v>
      </c>
      <c r="C1356" s="16" t="s">
        <v>1150</v>
      </c>
      <c r="D1356" s="16" t="s">
        <v>4921</v>
      </c>
      <c r="E1356">
        <v>1982</v>
      </c>
      <c r="F1356" s="61">
        <v>25</v>
      </c>
      <c r="G1356"/>
      <c r="H1356"/>
      <c r="I1356"/>
      <c r="J1356"/>
      <c r="K1356" t="s">
        <v>4922</v>
      </c>
    </row>
    <row r="1357" spans="1:11" x14ac:dyDescent="0.2">
      <c r="A1357" s="1">
        <f>Kjøp!A1356+1</f>
        <v>732</v>
      </c>
      <c r="B1357" s="16">
        <v>12</v>
      </c>
      <c r="C1357" s="16" t="s">
        <v>4923</v>
      </c>
      <c r="D1357" s="16" t="s">
        <v>4924</v>
      </c>
      <c r="E1357">
        <v>1975</v>
      </c>
      <c r="F1357" s="61">
        <v>25</v>
      </c>
      <c r="G1357"/>
      <c r="H1357"/>
      <c r="I1357"/>
      <c r="J1357"/>
    </row>
    <row r="1358" spans="1:11" x14ac:dyDescent="0.2">
      <c r="A1358" s="1">
        <f>Kjøp!A1357+1</f>
        <v>733</v>
      </c>
      <c r="B1358" s="16">
        <v>13</v>
      </c>
      <c r="C1358" s="16" t="s">
        <v>4925</v>
      </c>
      <c r="D1358" s="16" t="s">
        <v>4926</v>
      </c>
      <c r="E1358">
        <v>1986</v>
      </c>
      <c r="F1358" s="61">
        <v>25</v>
      </c>
      <c r="G1358"/>
      <c r="H1358"/>
      <c r="I1358"/>
      <c r="J1358"/>
    </row>
    <row r="1359" spans="1:11" x14ac:dyDescent="0.2">
      <c r="A1359" s="1">
        <f>Kjøp!A1358+1</f>
        <v>734</v>
      </c>
      <c r="B1359" s="16">
        <v>14</v>
      </c>
      <c r="C1359" s="16" t="s">
        <v>4927</v>
      </c>
      <c r="D1359" s="16" t="s">
        <v>4928</v>
      </c>
      <c r="E1359">
        <v>1988</v>
      </c>
      <c r="F1359" s="61">
        <v>25</v>
      </c>
      <c r="G1359"/>
      <c r="H1359"/>
      <c r="I1359"/>
      <c r="J1359"/>
    </row>
    <row r="1360" spans="1:11" x14ac:dyDescent="0.2">
      <c r="A1360" s="1">
        <f>Kjøp!A1359+1</f>
        <v>735</v>
      </c>
      <c r="B1360" s="16">
        <v>15</v>
      </c>
      <c r="C1360" s="16" t="s">
        <v>4929</v>
      </c>
      <c r="D1360" s="16" t="s">
        <v>229</v>
      </c>
      <c r="E1360">
        <v>1985</v>
      </c>
      <c r="F1360" s="61">
        <v>25</v>
      </c>
      <c r="G1360"/>
      <c r="H1360"/>
      <c r="I1360"/>
      <c r="J1360"/>
      <c r="K1360" t="s">
        <v>4930</v>
      </c>
    </row>
    <row r="1361" spans="1:11" x14ac:dyDescent="0.2">
      <c r="A1361" s="1">
        <f>Kjøp!A1360+1</f>
        <v>736</v>
      </c>
      <c r="B1361" s="16">
        <v>16</v>
      </c>
      <c r="C1361" s="16" t="s">
        <v>317</v>
      </c>
      <c r="D1361" s="16" t="s">
        <v>727</v>
      </c>
      <c r="E1361">
        <v>1979</v>
      </c>
      <c r="F1361" s="61">
        <v>25</v>
      </c>
      <c r="G1361"/>
      <c r="H1361"/>
      <c r="I1361"/>
      <c r="J1361"/>
      <c r="K1361" t="s">
        <v>4931</v>
      </c>
    </row>
    <row r="1362" spans="1:11" x14ac:dyDescent="0.2">
      <c r="A1362" s="1">
        <f>Kjøp!A1361+1</f>
        <v>737</v>
      </c>
      <c r="B1362" s="16">
        <v>17</v>
      </c>
      <c r="C1362" s="16" t="s">
        <v>4166</v>
      </c>
      <c r="D1362" s="16" t="s">
        <v>4932</v>
      </c>
      <c r="E1362">
        <v>1988</v>
      </c>
      <c r="F1362" s="61">
        <v>25</v>
      </c>
      <c r="G1362"/>
      <c r="H1362"/>
      <c r="I1362"/>
      <c r="J1362"/>
    </row>
    <row r="1363" spans="1:11" x14ac:dyDescent="0.2">
      <c r="A1363" s="1">
        <f>Kjøp!A1362+1</f>
        <v>738</v>
      </c>
      <c r="B1363" s="16">
        <v>18</v>
      </c>
      <c r="C1363" s="16" t="s">
        <v>3320</v>
      </c>
      <c r="D1363" s="16" t="s">
        <v>4933</v>
      </c>
      <c r="E1363">
        <v>1974</v>
      </c>
      <c r="F1363" s="61">
        <v>25</v>
      </c>
      <c r="G1363"/>
      <c r="H1363"/>
      <c r="I1363"/>
      <c r="J1363"/>
    </row>
    <row r="1364" spans="1:11" x14ac:dyDescent="0.2">
      <c r="A1364" s="1">
        <f>Kjøp!A1363+1</f>
        <v>739</v>
      </c>
      <c r="B1364" s="16">
        <v>19</v>
      </c>
      <c r="C1364" s="16" t="s">
        <v>3320</v>
      </c>
      <c r="D1364" s="16" t="s">
        <v>4934</v>
      </c>
      <c r="E1364">
        <v>1975</v>
      </c>
      <c r="F1364" s="61">
        <v>25</v>
      </c>
      <c r="G1364"/>
      <c r="H1364"/>
      <c r="I1364"/>
      <c r="J1364"/>
    </row>
    <row r="1365" spans="1:11" x14ac:dyDescent="0.2">
      <c r="A1365" s="1">
        <f>Kjøp!A1364+1</f>
        <v>740</v>
      </c>
      <c r="B1365" s="16">
        <v>20</v>
      </c>
      <c r="C1365" s="16" t="s">
        <v>3320</v>
      </c>
      <c r="D1365" s="16" t="s">
        <v>4935</v>
      </c>
      <c r="E1365">
        <v>1979</v>
      </c>
      <c r="F1365" s="61">
        <v>25</v>
      </c>
      <c r="G1365"/>
      <c r="H1365"/>
      <c r="I1365"/>
      <c r="J1365"/>
      <c r="K1365" t="s">
        <v>4936</v>
      </c>
    </row>
    <row r="1366" spans="1:11" x14ac:dyDescent="0.2">
      <c r="A1366" s="1">
        <f>Kjøp!A1365+1</f>
        <v>741</v>
      </c>
      <c r="B1366" s="16">
        <v>21</v>
      </c>
      <c r="C1366" s="16" t="s">
        <v>3320</v>
      </c>
      <c r="D1366" s="16" t="s">
        <v>4937</v>
      </c>
      <c r="E1366">
        <v>1980</v>
      </c>
      <c r="F1366" s="61">
        <v>25</v>
      </c>
      <c r="G1366"/>
      <c r="H1366"/>
      <c r="I1366"/>
      <c r="J1366"/>
      <c r="K1366" t="s">
        <v>4936</v>
      </c>
    </row>
    <row r="1367" spans="1:11" x14ac:dyDescent="0.2">
      <c r="A1367" s="1">
        <f>Kjøp!A1366+1</f>
        <v>742</v>
      </c>
      <c r="B1367" s="16">
        <v>22</v>
      </c>
      <c r="C1367" s="16" t="s">
        <v>1593</v>
      </c>
      <c r="D1367" s="16" t="s">
        <v>4938</v>
      </c>
      <c r="E1367">
        <v>1974</v>
      </c>
      <c r="F1367" s="61">
        <v>25</v>
      </c>
      <c r="G1367"/>
      <c r="H1367"/>
      <c r="I1367"/>
      <c r="J1367" s="16" t="s">
        <v>1029</v>
      </c>
      <c r="K1367" t="s">
        <v>4939</v>
      </c>
    </row>
    <row r="1368" spans="1:11" x14ac:dyDescent="0.2">
      <c r="A1368" s="1">
        <f>Kjøp!A1367+1</f>
        <v>743</v>
      </c>
      <c r="B1368" s="16">
        <v>23</v>
      </c>
      <c r="C1368" s="16" t="s">
        <v>4940</v>
      </c>
      <c r="D1368" s="16" t="s">
        <v>4941</v>
      </c>
      <c r="E1368">
        <v>1983</v>
      </c>
      <c r="F1368" s="61">
        <v>25</v>
      </c>
      <c r="G1368"/>
      <c r="H1368"/>
      <c r="I1368"/>
      <c r="J1368" s="16" t="s">
        <v>1697</v>
      </c>
      <c r="K1368" t="s">
        <v>4942</v>
      </c>
    </row>
    <row r="1369" spans="1:11" x14ac:dyDescent="0.2">
      <c r="A1369" s="1">
        <f>Kjøp!A1368+1</f>
        <v>744</v>
      </c>
      <c r="B1369" s="16">
        <v>24</v>
      </c>
      <c r="C1369" s="16" t="s">
        <v>4943</v>
      </c>
      <c r="D1369" s="16" t="s">
        <v>4944</v>
      </c>
      <c r="E1369">
        <v>1986</v>
      </c>
      <c r="F1369" s="61">
        <v>25</v>
      </c>
      <c r="G1369"/>
      <c r="H1369"/>
      <c r="I1369"/>
      <c r="J1369"/>
    </row>
    <row r="1370" spans="1:11" x14ac:dyDescent="0.2">
      <c r="A1370" s="1">
        <f>Kjøp!A1369+1</f>
        <v>745</v>
      </c>
      <c r="B1370" s="16">
        <v>25</v>
      </c>
      <c r="C1370" s="16" t="s">
        <v>4945</v>
      </c>
      <c r="D1370" s="16" t="s">
        <v>4946</v>
      </c>
      <c r="E1370">
        <v>1980</v>
      </c>
      <c r="F1370" s="61">
        <v>25</v>
      </c>
      <c r="G1370"/>
      <c r="H1370"/>
      <c r="I1370"/>
      <c r="J1370"/>
    </row>
    <row r="1371" spans="1:11" x14ac:dyDescent="0.2">
      <c r="A1371" s="1">
        <f>Kjøp!A1370+1</f>
        <v>746</v>
      </c>
      <c r="B1371" s="16">
        <f t="shared" ref="B1371:B1382" si="0">B1370+1</f>
        <v>26</v>
      </c>
      <c r="C1371" s="16" t="s">
        <v>488</v>
      </c>
      <c r="D1371" s="16" t="s">
        <v>500</v>
      </c>
      <c r="E1371">
        <v>1968</v>
      </c>
      <c r="F1371" s="61">
        <v>25</v>
      </c>
      <c r="G1371"/>
      <c r="H1371"/>
      <c r="I1371"/>
      <c r="J1371"/>
    </row>
    <row r="1372" spans="1:11" x14ac:dyDescent="0.2">
      <c r="A1372" s="1">
        <f>Kjøp!A1371+1</f>
        <v>747</v>
      </c>
      <c r="B1372" s="16">
        <f t="shared" si="0"/>
        <v>27</v>
      </c>
      <c r="C1372" s="16" t="s">
        <v>4947</v>
      </c>
      <c r="D1372" s="16" t="s">
        <v>4948</v>
      </c>
      <c r="E1372">
        <v>1985</v>
      </c>
      <c r="F1372" s="61">
        <v>25</v>
      </c>
      <c r="G1372"/>
      <c r="H1372"/>
      <c r="I1372"/>
      <c r="J1372"/>
    </row>
    <row r="1373" spans="1:11" x14ac:dyDescent="0.2">
      <c r="A1373" s="1">
        <f>Kjøp!A1372+1</f>
        <v>748</v>
      </c>
      <c r="B1373" s="16">
        <f t="shared" si="0"/>
        <v>28</v>
      </c>
      <c r="C1373" s="16" t="s">
        <v>1236</v>
      </c>
      <c r="D1373" s="16" t="s">
        <v>4949</v>
      </c>
      <c r="E1373">
        <v>1974</v>
      </c>
      <c r="F1373" s="61">
        <v>25</v>
      </c>
      <c r="G1373"/>
      <c r="H1373"/>
      <c r="I1373"/>
      <c r="J1373"/>
    </row>
    <row r="1374" spans="1:11" x14ac:dyDescent="0.2">
      <c r="A1374" s="1">
        <f>Kjøp!A1373+1</f>
        <v>749</v>
      </c>
      <c r="B1374" s="16">
        <f t="shared" si="0"/>
        <v>29</v>
      </c>
      <c r="C1374" s="16" t="s">
        <v>1236</v>
      </c>
      <c r="D1374" s="16" t="s">
        <v>2865</v>
      </c>
      <c r="E1374">
        <v>1976</v>
      </c>
      <c r="F1374" s="61">
        <v>25</v>
      </c>
      <c r="G1374"/>
      <c r="H1374"/>
      <c r="I1374"/>
      <c r="J1374"/>
    </row>
    <row r="1375" spans="1:11" x14ac:dyDescent="0.2">
      <c r="A1375" s="1">
        <f>Kjøp!A1374+1</f>
        <v>750</v>
      </c>
      <c r="B1375" s="16">
        <f t="shared" si="0"/>
        <v>30</v>
      </c>
      <c r="C1375" s="16" t="s">
        <v>1236</v>
      </c>
      <c r="D1375" s="16" t="s">
        <v>2462</v>
      </c>
      <c r="E1375">
        <v>1979</v>
      </c>
      <c r="F1375" s="61">
        <v>25</v>
      </c>
      <c r="G1375"/>
      <c r="H1375"/>
      <c r="I1375"/>
      <c r="J1375"/>
    </row>
    <row r="1376" spans="1:11" x14ac:dyDescent="0.2">
      <c r="A1376" s="1">
        <f>Kjøp!A1375+1</f>
        <v>751</v>
      </c>
      <c r="B1376" s="16">
        <f t="shared" si="0"/>
        <v>31</v>
      </c>
      <c r="C1376" s="16" t="s">
        <v>1236</v>
      </c>
      <c r="D1376" s="16" t="s">
        <v>4950</v>
      </c>
      <c r="E1376">
        <v>1980</v>
      </c>
      <c r="F1376" s="61">
        <v>25</v>
      </c>
      <c r="G1376"/>
      <c r="H1376"/>
      <c r="I1376"/>
      <c r="J1376"/>
    </row>
    <row r="1377" spans="1:15" x14ac:dyDescent="0.2">
      <c r="A1377" s="1">
        <f>Kjøp!A1376+1</f>
        <v>752</v>
      </c>
      <c r="B1377" s="16">
        <f t="shared" si="0"/>
        <v>32</v>
      </c>
      <c r="C1377" s="16" t="s">
        <v>1236</v>
      </c>
      <c r="D1377" s="16" t="s">
        <v>276</v>
      </c>
      <c r="E1377">
        <v>1985</v>
      </c>
      <c r="F1377" s="61">
        <v>25</v>
      </c>
      <c r="G1377"/>
      <c r="H1377"/>
      <c r="I1377"/>
      <c r="J1377"/>
    </row>
    <row r="1378" spans="1:15" x14ac:dyDescent="0.2">
      <c r="A1378" s="1">
        <f>Kjøp!A1377+1</f>
        <v>753</v>
      </c>
      <c r="B1378" s="16">
        <f t="shared" si="0"/>
        <v>33</v>
      </c>
      <c r="C1378" s="16" t="s">
        <v>1061</v>
      </c>
      <c r="D1378" s="16" t="s">
        <v>4951</v>
      </c>
      <c r="E1378">
        <v>1984</v>
      </c>
      <c r="F1378" s="61">
        <v>25</v>
      </c>
      <c r="G1378"/>
      <c r="H1378"/>
      <c r="I1378"/>
      <c r="J1378"/>
    </row>
    <row r="1379" spans="1:15" x14ac:dyDescent="0.2">
      <c r="A1379" s="1">
        <f>Kjøp!A1378+1</f>
        <v>754</v>
      </c>
      <c r="B1379" s="16">
        <f t="shared" si="0"/>
        <v>34</v>
      </c>
      <c r="C1379" s="16" t="s">
        <v>4952</v>
      </c>
      <c r="D1379" s="16" t="s">
        <v>4953</v>
      </c>
      <c r="E1379">
        <v>1985</v>
      </c>
      <c r="F1379" s="61">
        <v>25</v>
      </c>
      <c r="G1379"/>
      <c r="H1379"/>
      <c r="I1379"/>
      <c r="J1379"/>
    </row>
    <row r="1380" spans="1:15" x14ac:dyDescent="0.2">
      <c r="A1380" s="1">
        <f>Kjøp!A1379+1</f>
        <v>755</v>
      </c>
      <c r="B1380" s="16">
        <f t="shared" si="0"/>
        <v>35</v>
      </c>
      <c r="C1380" s="16" t="s">
        <v>791</v>
      </c>
      <c r="D1380" s="16" t="s">
        <v>229</v>
      </c>
      <c r="E1380">
        <v>1978</v>
      </c>
      <c r="F1380" s="61">
        <v>25</v>
      </c>
      <c r="G1380"/>
      <c r="H1380"/>
      <c r="I1380"/>
      <c r="J1380"/>
    </row>
    <row r="1381" spans="1:15" x14ac:dyDescent="0.2">
      <c r="A1381" s="1">
        <f>Kjøp!A1380+1</f>
        <v>756</v>
      </c>
      <c r="B1381" s="16">
        <f t="shared" si="0"/>
        <v>36</v>
      </c>
      <c r="C1381" s="16" t="s">
        <v>4954</v>
      </c>
      <c r="D1381" s="16" t="s">
        <v>229</v>
      </c>
      <c r="E1381">
        <v>1982</v>
      </c>
      <c r="F1381" s="61">
        <v>25</v>
      </c>
      <c r="G1381"/>
      <c r="H1381"/>
      <c r="I1381"/>
      <c r="J1381"/>
      <c r="K1381" t="s">
        <v>4955</v>
      </c>
    </row>
    <row r="1382" spans="1:15" x14ac:dyDescent="0.2">
      <c r="A1382" s="1">
        <f>Kjøp!A1381+1</f>
        <v>757</v>
      </c>
      <c r="B1382" s="16">
        <f t="shared" si="0"/>
        <v>37</v>
      </c>
      <c r="C1382" s="16" t="s">
        <v>2092</v>
      </c>
      <c r="D1382" s="16" t="s">
        <v>4956</v>
      </c>
      <c r="E1382">
        <v>1978</v>
      </c>
      <c r="F1382" s="61">
        <v>25</v>
      </c>
      <c r="G1382"/>
      <c r="H1382"/>
      <c r="I1382"/>
      <c r="J1382"/>
      <c r="K1382" t="s">
        <v>4936</v>
      </c>
    </row>
    <row r="1383" spans="1:15" x14ac:dyDescent="0.2">
      <c r="A1383" s="62">
        <f>A1345+1</f>
        <v>85</v>
      </c>
      <c r="B1383" s="16" t="s">
        <v>4957</v>
      </c>
      <c r="C1383" s="130" t="s">
        <v>4958</v>
      </c>
      <c r="D1383"/>
      <c r="G1383"/>
      <c r="H1383"/>
      <c r="I1383"/>
      <c r="J1383"/>
    </row>
    <row r="1384" spans="1:15" x14ac:dyDescent="0.2">
      <c r="A1384" s="1">
        <f>Kjøp!A1382+1</f>
        <v>758</v>
      </c>
      <c r="B1384" s="16">
        <v>1</v>
      </c>
      <c r="C1384" s="130" t="s">
        <v>4959</v>
      </c>
      <c r="D1384" s="16" t="s">
        <v>4960</v>
      </c>
      <c r="E1384">
        <v>1985</v>
      </c>
      <c r="F1384" s="61">
        <v>10</v>
      </c>
      <c r="G1384"/>
      <c r="H1384"/>
      <c r="I1384"/>
      <c r="J1384" s="16" t="s">
        <v>18</v>
      </c>
      <c r="M1384" t="s">
        <v>4961</v>
      </c>
      <c r="N1384" t="s">
        <v>4962</v>
      </c>
      <c r="O1384" t="s">
        <v>4963</v>
      </c>
    </row>
    <row r="1385" spans="1:15" x14ac:dyDescent="0.2">
      <c r="A1385" s="1">
        <f>Kjøp!A1384+1</f>
        <v>759</v>
      </c>
      <c r="B1385" s="16">
        <v>2</v>
      </c>
      <c r="C1385" s="130" t="s">
        <v>4959</v>
      </c>
      <c r="D1385" s="16" t="s">
        <v>4964</v>
      </c>
      <c r="E1385">
        <v>1986</v>
      </c>
      <c r="F1385" s="61">
        <v>10</v>
      </c>
      <c r="G1385"/>
      <c r="H1385"/>
      <c r="I1385"/>
      <c r="J1385" s="16" t="s">
        <v>18</v>
      </c>
      <c r="K1385" t="s">
        <v>4965</v>
      </c>
      <c r="M1385" t="s">
        <v>4966</v>
      </c>
      <c r="N1385" t="s">
        <v>4967</v>
      </c>
    </row>
    <row r="1386" spans="1:15" x14ac:dyDescent="0.2">
      <c r="A1386" s="1">
        <f>Kjøp!A1385+1</f>
        <v>760</v>
      </c>
      <c r="B1386" s="16">
        <v>3</v>
      </c>
      <c r="C1386" s="130" t="s">
        <v>4968</v>
      </c>
      <c r="D1386" s="16" t="s">
        <v>4969</v>
      </c>
      <c r="E1386">
        <v>1984</v>
      </c>
      <c r="F1386" s="61">
        <v>10</v>
      </c>
      <c r="G1386"/>
      <c r="H1386"/>
      <c r="I1386"/>
      <c r="J1386" s="16" t="s">
        <v>18</v>
      </c>
      <c r="K1386" t="s">
        <v>4970</v>
      </c>
    </row>
    <row r="1387" spans="1:15" x14ac:dyDescent="0.2">
      <c r="A1387" s="1">
        <f>Kjøp!A1386+1</f>
        <v>761</v>
      </c>
      <c r="B1387" s="16">
        <v>4</v>
      </c>
      <c r="C1387" s="130" t="s">
        <v>4971</v>
      </c>
      <c r="D1387" s="16" t="s">
        <v>4972</v>
      </c>
      <c r="E1387">
        <v>1984</v>
      </c>
      <c r="F1387" s="61">
        <v>10</v>
      </c>
      <c r="G1387"/>
      <c r="H1387"/>
      <c r="I1387"/>
      <c r="J1387" s="16" t="s">
        <v>18</v>
      </c>
      <c r="M1387" t="s">
        <v>4973</v>
      </c>
    </row>
    <row r="1388" spans="1:15" x14ac:dyDescent="0.2">
      <c r="A1388" s="1">
        <f>Kjøp!A1387+1</f>
        <v>762</v>
      </c>
      <c r="B1388" s="16">
        <v>5</v>
      </c>
      <c r="C1388" s="130" t="s">
        <v>1463</v>
      </c>
      <c r="D1388" s="16" t="s">
        <v>4974</v>
      </c>
      <c r="E1388">
        <v>1989</v>
      </c>
      <c r="F1388" s="61">
        <v>10</v>
      </c>
      <c r="G1388"/>
      <c r="H1388"/>
      <c r="I1388"/>
      <c r="J1388" s="16" t="s">
        <v>18</v>
      </c>
      <c r="N1388" t="s">
        <v>4975</v>
      </c>
    </row>
    <row r="1389" spans="1:15" x14ac:dyDescent="0.2">
      <c r="A1389" s="1">
        <f>Kjøp!A1388+1</f>
        <v>763</v>
      </c>
      <c r="B1389" s="16">
        <v>6</v>
      </c>
      <c r="C1389" s="130" t="s">
        <v>4976</v>
      </c>
      <c r="D1389" s="16" t="s">
        <v>4977</v>
      </c>
      <c r="E1389">
        <v>1980</v>
      </c>
      <c r="F1389" s="61">
        <v>10</v>
      </c>
      <c r="G1389"/>
      <c r="H1389"/>
      <c r="I1389"/>
      <c r="J1389" s="16" t="s">
        <v>2188</v>
      </c>
      <c r="K1389" t="s">
        <v>4978</v>
      </c>
    </row>
    <row r="1390" spans="1:15" x14ac:dyDescent="0.2">
      <c r="A1390" s="1">
        <f>Kjøp!A1389+1</f>
        <v>764</v>
      </c>
      <c r="B1390" s="16">
        <v>7</v>
      </c>
      <c r="C1390" s="130" t="s">
        <v>1117</v>
      </c>
      <c r="D1390" s="16" t="s">
        <v>4979</v>
      </c>
      <c r="E1390">
        <v>1984</v>
      </c>
      <c r="F1390" s="61">
        <v>10</v>
      </c>
      <c r="G1390"/>
      <c r="H1390"/>
      <c r="I1390"/>
      <c r="J1390" s="16" t="s">
        <v>18</v>
      </c>
      <c r="M1390" t="s">
        <v>4980</v>
      </c>
    </row>
    <row r="1391" spans="1:15" x14ac:dyDescent="0.2">
      <c r="A1391" s="1">
        <f>Kjøp!A1390+1</f>
        <v>765</v>
      </c>
      <c r="B1391" s="16">
        <v>8</v>
      </c>
      <c r="C1391" s="130" t="s">
        <v>4981</v>
      </c>
      <c r="D1391" s="16" t="s">
        <v>4982</v>
      </c>
      <c r="E1391">
        <v>1989</v>
      </c>
      <c r="F1391" s="61">
        <v>15</v>
      </c>
      <c r="G1391"/>
      <c r="H1391"/>
      <c r="I1391" s="16" t="s">
        <v>123</v>
      </c>
      <c r="J1391" s="16" t="s">
        <v>18</v>
      </c>
      <c r="K1391" t="s">
        <v>4983</v>
      </c>
      <c r="M1391" t="s">
        <v>4984</v>
      </c>
    </row>
    <row r="1392" spans="1:15" x14ac:dyDescent="0.2">
      <c r="A1392" s="1">
        <f>Kjøp!A1391+1</f>
        <v>766</v>
      </c>
      <c r="B1392" s="16">
        <v>9</v>
      </c>
      <c r="C1392" s="130" t="s">
        <v>4985</v>
      </c>
      <c r="D1392" s="16" t="s">
        <v>4986</v>
      </c>
      <c r="E1392">
        <v>1979</v>
      </c>
      <c r="F1392" s="61">
        <v>20</v>
      </c>
      <c r="G1392" s="16" t="s">
        <v>4987</v>
      </c>
      <c r="H1392" s="16" t="s">
        <v>4988</v>
      </c>
      <c r="I1392" s="16" t="s">
        <v>123</v>
      </c>
      <c r="J1392" s="16" t="s">
        <v>955</v>
      </c>
      <c r="K1392" t="s">
        <v>4989</v>
      </c>
      <c r="N1392" t="s">
        <v>4990</v>
      </c>
      <c r="O1392" t="s">
        <v>4991</v>
      </c>
    </row>
    <row r="1393" spans="1:15" x14ac:dyDescent="0.2">
      <c r="A1393" s="1">
        <f>Kjøp!A1392+1</f>
        <v>767</v>
      </c>
      <c r="B1393" s="16">
        <v>10</v>
      </c>
      <c r="C1393" s="130" t="s">
        <v>4992</v>
      </c>
      <c r="D1393" s="16" t="s">
        <v>4993</v>
      </c>
      <c r="E1393">
        <v>1979</v>
      </c>
      <c r="F1393" s="61">
        <v>10</v>
      </c>
      <c r="G1393" s="16" t="s">
        <v>4987</v>
      </c>
      <c r="H1393" s="16" t="s">
        <v>4994</v>
      </c>
      <c r="I1393"/>
      <c r="J1393" s="16" t="s">
        <v>2204</v>
      </c>
      <c r="K1393" t="s">
        <v>4995</v>
      </c>
      <c r="M1393" t="s">
        <v>4996</v>
      </c>
      <c r="N1393" t="s">
        <v>4997</v>
      </c>
      <c r="O1393" t="s">
        <v>4998</v>
      </c>
    </row>
    <row r="1394" spans="1:15" x14ac:dyDescent="0.2">
      <c r="A1394" s="1">
        <f>Kjøp!A1393+1</f>
        <v>768</v>
      </c>
      <c r="B1394" s="16">
        <v>11</v>
      </c>
      <c r="C1394" s="130" t="s">
        <v>4999</v>
      </c>
      <c r="D1394" s="16" t="s">
        <v>5000</v>
      </c>
      <c r="E1394">
        <v>1978</v>
      </c>
      <c r="F1394" s="61">
        <v>25</v>
      </c>
      <c r="G1394"/>
      <c r="H1394"/>
      <c r="I1394"/>
      <c r="J1394" s="16" t="s">
        <v>1560</v>
      </c>
      <c r="M1394" t="s">
        <v>5001</v>
      </c>
    </row>
    <row r="1395" spans="1:15" x14ac:dyDescent="0.2">
      <c r="A1395" s="1">
        <f>Kjøp!A1394+1</f>
        <v>769</v>
      </c>
      <c r="B1395" s="16">
        <v>12</v>
      </c>
      <c r="C1395" s="130" t="s">
        <v>4567</v>
      </c>
      <c r="D1395" s="16" t="s">
        <v>4568</v>
      </c>
      <c r="E1395">
        <v>1988</v>
      </c>
      <c r="F1395" s="61">
        <v>20</v>
      </c>
      <c r="G1395" s="16" t="s">
        <v>5002</v>
      </c>
      <c r="H1395" s="16" t="s">
        <v>5003</v>
      </c>
      <c r="I1395" s="16" t="s">
        <v>64</v>
      </c>
      <c r="J1395" s="16" t="s">
        <v>4080</v>
      </c>
      <c r="K1395" t="s">
        <v>5004</v>
      </c>
    </row>
    <row r="1396" spans="1:15" x14ac:dyDescent="0.2">
      <c r="A1396" s="1">
        <f>Kjøp!A1395+1</f>
        <v>770</v>
      </c>
      <c r="B1396" s="16">
        <v>13</v>
      </c>
      <c r="C1396" s="130" t="s">
        <v>1463</v>
      </c>
      <c r="D1396" s="16" t="s">
        <v>4204</v>
      </c>
      <c r="E1396">
        <v>1973</v>
      </c>
      <c r="G1396" s="16"/>
      <c r="H1396" s="16"/>
      <c r="I1396"/>
      <c r="J1396"/>
      <c r="M1396" t="s">
        <v>5005</v>
      </c>
    </row>
    <row r="1397" spans="1:15" x14ac:dyDescent="0.2">
      <c r="A1397" s="1">
        <f>Kjøp!A1396+1</f>
        <v>771</v>
      </c>
      <c r="B1397" s="16">
        <v>14</v>
      </c>
      <c r="C1397" s="130" t="s">
        <v>1463</v>
      </c>
      <c r="D1397" s="16" t="s">
        <v>5006</v>
      </c>
      <c r="E1397">
        <v>1974</v>
      </c>
      <c r="G1397" s="16"/>
      <c r="H1397" s="16"/>
      <c r="I1397"/>
      <c r="J1397"/>
      <c r="M1397" t="s">
        <v>5007</v>
      </c>
    </row>
    <row r="1398" spans="1:15" x14ac:dyDescent="0.2">
      <c r="A1398" s="1">
        <f>Kjøp!A1397+1</f>
        <v>772</v>
      </c>
      <c r="B1398" s="16">
        <v>15</v>
      </c>
      <c r="C1398" s="130" t="s">
        <v>1463</v>
      </c>
      <c r="D1398" s="16" t="s">
        <v>5008</v>
      </c>
      <c r="E1398">
        <v>1977</v>
      </c>
      <c r="G1398" s="16"/>
      <c r="H1398" s="16"/>
      <c r="I1398"/>
      <c r="J1398"/>
      <c r="K1398" t="s">
        <v>2240</v>
      </c>
      <c r="M1398" t="s">
        <v>5009</v>
      </c>
    </row>
    <row r="1399" spans="1:15" x14ac:dyDescent="0.2">
      <c r="A1399" s="1">
        <f>Kjøp!A1398+1</f>
        <v>773</v>
      </c>
      <c r="B1399" s="16">
        <v>16</v>
      </c>
      <c r="C1399" s="130" t="s">
        <v>1463</v>
      </c>
      <c r="D1399" s="16" t="s">
        <v>3828</v>
      </c>
      <c r="E1399">
        <v>1978</v>
      </c>
      <c r="G1399" s="16"/>
      <c r="H1399" s="16"/>
      <c r="I1399"/>
      <c r="J1399"/>
      <c r="M1399" t="s">
        <v>5010</v>
      </c>
    </row>
    <row r="1400" spans="1:15" x14ac:dyDescent="0.2">
      <c r="A1400" s="1">
        <f>Kjøp!A1399+1</f>
        <v>774</v>
      </c>
      <c r="B1400" s="16">
        <v>17</v>
      </c>
      <c r="C1400" s="130" t="s">
        <v>1463</v>
      </c>
      <c r="D1400" s="16" t="s">
        <v>5011</v>
      </c>
      <c r="E1400">
        <v>1987</v>
      </c>
      <c r="F1400" s="61">
        <v>65</v>
      </c>
      <c r="G1400" s="16"/>
      <c r="H1400" s="16"/>
      <c r="I1400"/>
      <c r="J1400"/>
      <c r="M1400" t="s">
        <v>5012</v>
      </c>
    </row>
    <row r="1401" spans="1:15" x14ac:dyDescent="0.2">
      <c r="A1401" s="1">
        <f>Kjøp!A1400+1</f>
        <v>775</v>
      </c>
      <c r="B1401" s="16">
        <v>18</v>
      </c>
      <c r="C1401" s="130" t="s">
        <v>171</v>
      </c>
      <c r="D1401" s="16" t="s">
        <v>5013</v>
      </c>
      <c r="E1401">
        <v>1983</v>
      </c>
      <c r="G1401" s="16"/>
      <c r="H1401" s="16"/>
      <c r="I1401"/>
      <c r="J1401"/>
      <c r="M1401" t="s">
        <v>5014</v>
      </c>
    </row>
    <row r="1402" spans="1:15" x14ac:dyDescent="0.2">
      <c r="A1402" s="1">
        <f>Kjøp!A1401+1</f>
        <v>776</v>
      </c>
      <c r="B1402" s="16">
        <v>19</v>
      </c>
      <c r="C1402" s="130" t="s">
        <v>171</v>
      </c>
      <c r="D1402" s="16" t="s">
        <v>4161</v>
      </c>
      <c r="E1402">
        <v>1974</v>
      </c>
      <c r="G1402" s="16"/>
      <c r="H1402" s="16"/>
      <c r="I1402"/>
      <c r="J1402"/>
      <c r="M1402" t="s">
        <v>4162</v>
      </c>
    </row>
    <row r="1403" spans="1:15" x14ac:dyDescent="0.2">
      <c r="A1403" s="1">
        <f>Kjøp!A1402+1</f>
        <v>777</v>
      </c>
      <c r="B1403" s="16">
        <v>20</v>
      </c>
      <c r="C1403" s="130" t="s">
        <v>171</v>
      </c>
      <c r="D1403" s="16" t="s">
        <v>1247</v>
      </c>
      <c r="E1403">
        <v>1975</v>
      </c>
      <c r="G1403" s="16"/>
      <c r="H1403" s="16"/>
      <c r="I1403"/>
      <c r="J1403"/>
      <c r="M1403" t="s">
        <v>177</v>
      </c>
    </row>
    <row r="1404" spans="1:15" x14ac:dyDescent="0.2">
      <c r="A1404" s="1">
        <f>Kjøp!A1403+1</f>
        <v>778</v>
      </c>
      <c r="B1404" s="16">
        <v>21</v>
      </c>
      <c r="C1404" s="130" t="s">
        <v>171</v>
      </c>
      <c r="D1404" s="16" t="s">
        <v>5015</v>
      </c>
      <c r="E1404">
        <v>1975</v>
      </c>
      <c r="F1404" s="61">
        <v>55</v>
      </c>
      <c r="G1404" s="16"/>
      <c r="H1404" s="16"/>
      <c r="I1404"/>
      <c r="J1404"/>
      <c r="M1404" t="s">
        <v>5016</v>
      </c>
    </row>
    <row r="1405" spans="1:15" x14ac:dyDescent="0.2">
      <c r="A1405"/>
      <c r="B1405"/>
      <c r="C1405" s="104" t="s">
        <v>3895</v>
      </c>
      <c r="D1405"/>
      <c r="F1405" s="61">
        <f>SUM(F1384:F1404)</f>
        <v>280</v>
      </c>
      <c r="G1405" s="16"/>
      <c r="H1405" s="16"/>
      <c r="I1405"/>
      <c r="J1405"/>
    </row>
    <row r="1406" spans="1:15" x14ac:dyDescent="0.2">
      <c r="A1406" s="62">
        <f>A1383+1</f>
        <v>86</v>
      </c>
      <c r="B1406" s="16" t="s">
        <v>5017</v>
      </c>
      <c r="C1406" t="s">
        <v>5018</v>
      </c>
      <c r="D1406"/>
      <c r="G1406"/>
      <c r="H1406"/>
      <c r="I1406"/>
      <c r="J1406"/>
    </row>
    <row r="1407" spans="1:15" x14ac:dyDescent="0.2">
      <c r="A1407" s="1">
        <f>Kjøp!A1404+1</f>
        <v>779</v>
      </c>
      <c r="B1407" s="16">
        <v>1</v>
      </c>
      <c r="C1407" s="16" t="s">
        <v>4284</v>
      </c>
      <c r="D1407" s="16" t="s">
        <v>229</v>
      </c>
      <c r="E1407">
        <v>1968</v>
      </c>
      <c r="F1407" s="61">
        <v>15</v>
      </c>
      <c r="G1407" s="16" t="s">
        <v>5019</v>
      </c>
      <c r="H1407" s="16" t="s">
        <v>5020</v>
      </c>
      <c r="I1407" s="16" t="s">
        <v>5021</v>
      </c>
      <c r="J1407" s="16" t="s">
        <v>931</v>
      </c>
      <c r="M1407" t="s">
        <v>5022</v>
      </c>
      <c r="N1407" t="s">
        <v>5023</v>
      </c>
      <c r="O1407" t="s">
        <v>5024</v>
      </c>
    </row>
    <row r="1408" spans="1:15" x14ac:dyDescent="0.2">
      <c r="A1408" s="1">
        <f>Kjøp!A1407+1</f>
        <v>780</v>
      </c>
      <c r="B1408" s="16">
        <v>2</v>
      </c>
      <c r="C1408" s="16" t="s">
        <v>4284</v>
      </c>
      <c r="D1408" s="16" t="s">
        <v>5025</v>
      </c>
      <c r="E1408">
        <v>1969</v>
      </c>
      <c r="F1408" s="61">
        <v>20</v>
      </c>
      <c r="G1408" s="16" t="s">
        <v>5019</v>
      </c>
      <c r="H1408" s="16" t="s">
        <v>5026</v>
      </c>
      <c r="I1408" s="16" t="s">
        <v>17</v>
      </c>
      <c r="J1408" s="16" t="s">
        <v>931</v>
      </c>
      <c r="M1408" t="s">
        <v>5027</v>
      </c>
      <c r="N1408" t="s">
        <v>5028</v>
      </c>
      <c r="O1408" t="s">
        <v>5029</v>
      </c>
    </row>
    <row r="1409" spans="1:14" ht="25.5" x14ac:dyDescent="0.2">
      <c r="A1409" s="163">
        <f>A1406+1</f>
        <v>87</v>
      </c>
      <c r="B1409" s="16" t="s">
        <v>5030</v>
      </c>
      <c r="C1409" s="130" t="s">
        <v>5031</v>
      </c>
      <c r="D1409"/>
      <c r="G1409"/>
      <c r="H1409"/>
      <c r="I1409"/>
      <c r="J1409"/>
    </row>
    <row r="1410" spans="1:14" x14ac:dyDescent="0.2">
      <c r="A1410" s="1">
        <f>Kjøp!A1408+1</f>
        <v>781</v>
      </c>
      <c r="B1410" s="16">
        <v>1</v>
      </c>
      <c r="C1410" s="130" t="s">
        <v>2285</v>
      </c>
      <c r="D1410" s="16" t="s">
        <v>5032</v>
      </c>
      <c r="E1410">
        <v>1990</v>
      </c>
      <c r="F1410" s="61">
        <v>45</v>
      </c>
      <c r="G1410"/>
      <c r="H1410"/>
      <c r="I1410"/>
      <c r="J1410" s="16" t="s">
        <v>632</v>
      </c>
      <c r="M1410" t="s">
        <v>5033</v>
      </c>
    </row>
    <row r="1411" spans="1:14" x14ac:dyDescent="0.2">
      <c r="A1411" s="1">
        <f>Kjøp!A1410+1</f>
        <v>782</v>
      </c>
      <c r="B1411" s="16">
        <v>2</v>
      </c>
      <c r="C1411" s="130" t="s">
        <v>1245</v>
      </c>
      <c r="D1411" s="16" t="s">
        <v>4762</v>
      </c>
      <c r="E1411">
        <v>1989</v>
      </c>
      <c r="F1411" s="61">
        <v>65</v>
      </c>
      <c r="G1411"/>
      <c r="H1411"/>
      <c r="I1411"/>
      <c r="J1411" s="16" t="s">
        <v>18</v>
      </c>
      <c r="M1411" t="s">
        <v>4763</v>
      </c>
    </row>
    <row r="1412" spans="1:14" x14ac:dyDescent="0.2">
      <c r="A1412" s="1">
        <f>Kjøp!A1411+1</f>
        <v>783</v>
      </c>
      <c r="B1412" s="16">
        <v>3</v>
      </c>
      <c r="C1412" s="130" t="s">
        <v>4916</v>
      </c>
      <c r="D1412" s="16" t="s">
        <v>5034</v>
      </c>
      <c r="E1412">
        <v>1983</v>
      </c>
      <c r="F1412" s="61">
        <v>10</v>
      </c>
      <c r="G1412"/>
      <c r="H1412"/>
      <c r="I1412"/>
      <c r="J1412" s="16" t="s">
        <v>2369</v>
      </c>
    </row>
    <row r="1413" spans="1:14" x14ac:dyDescent="0.2">
      <c r="A1413" s="1">
        <f>Kjøp!A1412+1</f>
        <v>784</v>
      </c>
      <c r="B1413" s="16">
        <v>4</v>
      </c>
      <c r="C1413" s="130" t="s">
        <v>941</v>
      </c>
      <c r="D1413" s="16" t="s">
        <v>229</v>
      </c>
      <c r="E1413">
        <v>1990</v>
      </c>
      <c r="F1413" s="61">
        <v>10</v>
      </c>
      <c r="G1413"/>
      <c r="H1413"/>
      <c r="I1413"/>
      <c r="J1413" s="16" t="s">
        <v>942</v>
      </c>
      <c r="M1413" t="s">
        <v>943</v>
      </c>
      <c r="N1413" t="s">
        <v>944</v>
      </c>
    </row>
    <row r="1414" spans="1:14" x14ac:dyDescent="0.2">
      <c r="A1414" s="1">
        <f>Kjøp!A1413+1</f>
        <v>785</v>
      </c>
      <c r="B1414" s="16">
        <v>5</v>
      </c>
      <c r="C1414" s="130" t="s">
        <v>1947</v>
      </c>
      <c r="D1414" s="16" t="s">
        <v>5035</v>
      </c>
      <c r="E1414">
        <v>1973</v>
      </c>
      <c r="F1414" s="61">
        <v>65</v>
      </c>
      <c r="G1414"/>
      <c r="H1414"/>
      <c r="I1414"/>
      <c r="J1414" s="16" t="s">
        <v>1042</v>
      </c>
    </row>
    <row r="1415" spans="1:14" x14ac:dyDescent="0.2">
      <c r="A1415" s="1">
        <f>Kjøp!A1414+1</f>
        <v>786</v>
      </c>
      <c r="B1415" s="16">
        <v>6</v>
      </c>
      <c r="C1415" s="130" t="s">
        <v>1196</v>
      </c>
      <c r="D1415" s="16" t="s">
        <v>5036</v>
      </c>
      <c r="E1415">
        <v>1977</v>
      </c>
      <c r="F1415" s="61">
        <v>55</v>
      </c>
      <c r="G1415"/>
      <c r="H1415"/>
      <c r="I1415"/>
      <c r="J1415" s="16" t="s">
        <v>3411</v>
      </c>
      <c r="M1415" t="s">
        <v>5037</v>
      </c>
    </row>
    <row r="1416" spans="1:14" x14ac:dyDescent="0.2">
      <c r="A1416" s="1">
        <f>Kjøp!A1415+1</f>
        <v>787</v>
      </c>
      <c r="B1416" s="16">
        <v>7</v>
      </c>
      <c r="C1416" s="130" t="s">
        <v>2894</v>
      </c>
      <c r="D1416" s="16" t="s">
        <v>5038</v>
      </c>
      <c r="E1416">
        <v>1991</v>
      </c>
      <c r="F1416" s="61">
        <v>5</v>
      </c>
      <c r="G1416"/>
      <c r="H1416"/>
      <c r="I1416"/>
      <c r="J1416" s="16" t="s">
        <v>18</v>
      </c>
    </row>
    <row r="1417" spans="1:14" x14ac:dyDescent="0.2">
      <c r="A1417" s="1">
        <f>Kjøp!A1416+1</f>
        <v>788</v>
      </c>
      <c r="B1417" s="16">
        <v>8</v>
      </c>
      <c r="C1417" s="130" t="s">
        <v>5039</v>
      </c>
      <c r="D1417" s="16" t="s">
        <v>2736</v>
      </c>
      <c r="E1417">
        <v>1981</v>
      </c>
      <c r="F1417" s="120">
        <v>30</v>
      </c>
      <c r="G1417" s="16"/>
      <c r="H1417" s="16"/>
      <c r="I1417"/>
      <c r="J1417" s="16" t="s">
        <v>763</v>
      </c>
    </row>
    <row r="1418" spans="1:14" x14ac:dyDescent="0.2">
      <c r="A1418"/>
      <c r="B1418"/>
      <c r="C1418"/>
      <c r="D1418" s="16" t="s">
        <v>3895</v>
      </c>
      <c r="F1418" s="61">
        <f>SUM(F1410:F1416)</f>
        <v>255</v>
      </c>
      <c r="G1418"/>
      <c r="H1418"/>
      <c r="I1418"/>
      <c r="J1418"/>
    </row>
    <row r="1419" spans="1:14" x14ac:dyDescent="0.2">
      <c r="A1419" s="62">
        <f>A1409+1</f>
        <v>88</v>
      </c>
      <c r="B1419" s="16" t="s">
        <v>5040</v>
      </c>
      <c r="C1419" t="s">
        <v>5041</v>
      </c>
      <c r="D1419"/>
      <c r="G1419"/>
      <c r="H1419"/>
      <c r="I1419"/>
      <c r="J1419"/>
    </row>
    <row r="1420" spans="1:14" x14ac:dyDescent="0.2">
      <c r="A1420" s="1">
        <f>Kjøp!A1417+1</f>
        <v>789</v>
      </c>
      <c r="B1420" s="16">
        <v>1</v>
      </c>
      <c r="C1420" s="16" t="s">
        <v>39</v>
      </c>
      <c r="D1420" s="16" t="s">
        <v>40</v>
      </c>
      <c r="E1420">
        <v>1981</v>
      </c>
      <c r="G1420" s="16" t="s">
        <v>41</v>
      </c>
      <c r="H1420" s="16" t="s">
        <v>42</v>
      </c>
      <c r="I1420" s="15" t="s">
        <v>43</v>
      </c>
      <c r="J1420" s="16" t="s">
        <v>921</v>
      </c>
      <c r="M1420" t="s">
        <v>45</v>
      </c>
    </row>
    <row r="1421" spans="1:14" x14ac:dyDescent="0.2">
      <c r="A1421" s="1">
        <f>Kjøp!A1420+1</f>
        <v>790</v>
      </c>
      <c r="B1421" s="16">
        <v>2</v>
      </c>
      <c r="C1421" s="16" t="s">
        <v>904</v>
      </c>
      <c r="D1421" s="16" t="s">
        <v>905</v>
      </c>
      <c r="E1421">
        <v>1987</v>
      </c>
      <c r="G1421" s="16" t="s">
        <v>5042</v>
      </c>
      <c r="H1421" s="16" t="s">
        <v>5043</v>
      </c>
      <c r="I1421" s="16" t="s">
        <v>123</v>
      </c>
      <c r="J1421"/>
      <c r="M1421" t="s">
        <v>906</v>
      </c>
      <c r="N1421" t="s">
        <v>5044</v>
      </c>
    </row>
    <row r="1422" spans="1:14" x14ac:dyDescent="0.2">
      <c r="A1422" s="1">
        <f>Kjøp!A1421+1</f>
        <v>791</v>
      </c>
      <c r="B1422" s="16">
        <v>3</v>
      </c>
      <c r="C1422" s="16" t="s">
        <v>3030</v>
      </c>
      <c r="D1422" s="16" t="s">
        <v>5045</v>
      </c>
      <c r="E1422">
        <v>1975</v>
      </c>
      <c r="G1422"/>
      <c r="H1422"/>
      <c r="I1422"/>
      <c r="J1422"/>
      <c r="M1422" t="s">
        <v>5046</v>
      </c>
    </row>
    <row r="1423" spans="1:14" x14ac:dyDescent="0.2">
      <c r="A1423" s="1">
        <f>Kjøp!A1422+1</f>
        <v>792</v>
      </c>
      <c r="B1423" s="16">
        <v>4</v>
      </c>
      <c r="C1423" s="16" t="s">
        <v>2581</v>
      </c>
      <c r="D1423" s="16" t="s">
        <v>2587</v>
      </c>
      <c r="E1423">
        <v>1979</v>
      </c>
      <c r="G1423"/>
      <c r="H1423"/>
      <c r="I1423"/>
      <c r="J1423"/>
      <c r="M1423" t="s">
        <v>2590</v>
      </c>
    </row>
    <row r="1424" spans="1:14" x14ac:dyDescent="0.2">
      <c r="A1424" s="1">
        <f>Kjøp!A1423+1</f>
        <v>793</v>
      </c>
      <c r="B1424" s="16">
        <v>5</v>
      </c>
      <c r="C1424" s="16" t="s">
        <v>1600</v>
      </c>
      <c r="D1424" s="16" t="s">
        <v>5047</v>
      </c>
      <c r="E1424">
        <v>1975</v>
      </c>
      <c r="G1424"/>
      <c r="H1424"/>
      <c r="I1424"/>
      <c r="J1424"/>
      <c r="M1424" t="s">
        <v>1852</v>
      </c>
    </row>
    <row r="1425" spans="1:14" x14ac:dyDescent="0.2">
      <c r="A1425" s="1">
        <f>Kjøp!A1424+1</f>
        <v>794</v>
      </c>
      <c r="B1425" s="16">
        <v>6</v>
      </c>
      <c r="C1425" s="16" t="s">
        <v>1600</v>
      </c>
      <c r="D1425" s="16" t="s">
        <v>5048</v>
      </c>
      <c r="E1425">
        <v>1977</v>
      </c>
      <c r="G1425"/>
      <c r="H1425"/>
      <c r="I1425"/>
      <c r="J1425"/>
      <c r="M1425" t="s">
        <v>5049</v>
      </c>
    </row>
    <row r="1426" spans="1:14" x14ac:dyDescent="0.2">
      <c r="A1426" s="1">
        <f>Kjøp!A1425+1</f>
        <v>795</v>
      </c>
      <c r="B1426" s="16">
        <v>7</v>
      </c>
      <c r="C1426" s="16" t="s">
        <v>5050</v>
      </c>
      <c r="D1426" s="16" t="s">
        <v>5051</v>
      </c>
      <c r="E1426">
        <v>1976</v>
      </c>
      <c r="G1426"/>
      <c r="H1426"/>
      <c r="I1426"/>
      <c r="J1426"/>
      <c r="M1426" t="s">
        <v>5052</v>
      </c>
    </row>
    <row r="1427" spans="1:14" x14ac:dyDescent="0.2">
      <c r="A1427" s="1">
        <f>Kjøp!A1426+1</f>
        <v>796</v>
      </c>
      <c r="B1427" s="16">
        <v>8</v>
      </c>
      <c r="C1427" s="16" t="s">
        <v>1324</v>
      </c>
      <c r="D1427" s="16" t="s">
        <v>5053</v>
      </c>
      <c r="E1427">
        <v>1973</v>
      </c>
      <c r="G1427"/>
      <c r="H1427"/>
      <c r="I1427"/>
      <c r="J1427"/>
      <c r="M1427" t="s">
        <v>5054</v>
      </c>
    </row>
    <row r="1428" spans="1:14" x14ac:dyDescent="0.2">
      <c r="A1428" s="1">
        <f>Kjøp!A1427+1</f>
        <v>797</v>
      </c>
      <c r="B1428" s="16">
        <v>9</v>
      </c>
      <c r="C1428" s="16" t="s">
        <v>1324</v>
      </c>
      <c r="D1428" s="16" t="s">
        <v>5055</v>
      </c>
      <c r="E1428">
        <v>1975</v>
      </c>
      <c r="G1428"/>
      <c r="H1428"/>
      <c r="I1428"/>
      <c r="J1428"/>
      <c r="M1428" t="s">
        <v>1329</v>
      </c>
    </row>
    <row r="1429" spans="1:14" x14ac:dyDescent="0.2">
      <c r="A1429" s="1">
        <f>Kjøp!A1428+1</f>
        <v>798</v>
      </c>
      <c r="B1429" s="16">
        <v>10</v>
      </c>
      <c r="C1429" s="16" t="s">
        <v>3444</v>
      </c>
      <c r="D1429" s="16" t="s">
        <v>5056</v>
      </c>
      <c r="E1429">
        <v>1976</v>
      </c>
      <c r="G1429"/>
      <c r="H1429"/>
      <c r="I1429"/>
      <c r="J1429"/>
      <c r="M1429" t="s">
        <v>5057</v>
      </c>
      <c r="N1429" t="s">
        <v>5057</v>
      </c>
    </row>
    <row r="1430" spans="1:14" x14ac:dyDescent="0.2">
      <c r="A1430" s="103" t="s">
        <v>1183</v>
      </c>
      <c r="B1430" s="110">
        <v>11</v>
      </c>
      <c r="C1430" s="110" t="s">
        <v>2965</v>
      </c>
      <c r="D1430" s="110" t="s">
        <v>5058</v>
      </c>
      <c r="E1430" s="111">
        <v>1987</v>
      </c>
      <c r="F1430" s="112"/>
      <c r="G1430" s="110"/>
      <c r="H1430" s="110"/>
      <c r="I1430" s="110"/>
      <c r="J1430" s="110"/>
      <c r="K1430" s="111"/>
      <c r="L1430" s="111"/>
      <c r="M1430" s="111" t="s">
        <v>5059</v>
      </c>
    </row>
    <row r="1431" spans="1:14" x14ac:dyDescent="0.2">
      <c r="A1431" s="1">
        <f>Kjøp!A1429+1</f>
        <v>799</v>
      </c>
      <c r="B1431" s="16">
        <v>12</v>
      </c>
      <c r="C1431" s="16" t="s">
        <v>5060</v>
      </c>
      <c r="D1431" s="16" t="s">
        <v>5061</v>
      </c>
      <c r="E1431">
        <v>1980</v>
      </c>
      <c r="G1431"/>
      <c r="H1431"/>
      <c r="I1431"/>
      <c r="J1431"/>
      <c r="M1431" t="s">
        <v>5062</v>
      </c>
    </row>
    <row r="1432" spans="1:14" x14ac:dyDescent="0.2">
      <c r="A1432" s="1">
        <f>Kjøp!A1431+1</f>
        <v>800</v>
      </c>
      <c r="B1432" s="16">
        <v>13</v>
      </c>
      <c r="C1432" s="16" t="s">
        <v>1112</v>
      </c>
      <c r="D1432" s="16" t="s">
        <v>2697</v>
      </c>
      <c r="E1432">
        <v>1974</v>
      </c>
      <c r="G1432"/>
      <c r="H1432"/>
      <c r="I1432"/>
      <c r="J1432"/>
      <c r="M1432" t="s">
        <v>2699</v>
      </c>
    </row>
    <row r="1433" spans="1:14" x14ac:dyDescent="0.2">
      <c r="A1433" s="103" t="s">
        <v>1183</v>
      </c>
      <c r="B1433" s="110">
        <v>14</v>
      </c>
      <c r="C1433" s="110" t="s">
        <v>2384</v>
      </c>
      <c r="D1433" s="110" t="s">
        <v>5063</v>
      </c>
      <c r="E1433" s="111">
        <v>1978</v>
      </c>
      <c r="F1433" s="112"/>
      <c r="G1433" s="110"/>
      <c r="H1433" s="110"/>
      <c r="I1433" s="110"/>
      <c r="J1433" s="110"/>
      <c r="K1433" s="111"/>
      <c r="L1433" s="111"/>
      <c r="M1433" s="111" t="s">
        <v>5064</v>
      </c>
    </row>
    <row r="1434" spans="1:14" x14ac:dyDescent="0.2">
      <c r="A1434" s="1">
        <f>Kjøp!A1432+1</f>
        <v>801</v>
      </c>
      <c r="B1434" s="16">
        <v>15</v>
      </c>
      <c r="C1434" s="16" t="s">
        <v>5065</v>
      </c>
      <c r="D1434" s="16" t="s">
        <v>5066</v>
      </c>
      <c r="E1434">
        <v>1970</v>
      </c>
      <c r="G1434"/>
      <c r="H1434"/>
      <c r="I1434"/>
      <c r="J1434"/>
      <c r="M1434" t="s">
        <v>5067</v>
      </c>
    </row>
    <row r="1435" spans="1:14" x14ac:dyDescent="0.2">
      <c r="A1435" s="1">
        <f>Kjøp!A1434+1</f>
        <v>802</v>
      </c>
      <c r="B1435" s="16">
        <v>16</v>
      </c>
      <c r="C1435" s="16" t="s">
        <v>1006</v>
      </c>
      <c r="D1435" s="16" t="s">
        <v>229</v>
      </c>
      <c r="E1435">
        <v>1974</v>
      </c>
      <c r="G1435"/>
      <c r="H1435"/>
      <c r="I1435"/>
      <c r="J1435"/>
      <c r="M1435" t="s">
        <v>1007</v>
      </c>
    </row>
    <row r="1436" spans="1:14" x14ac:dyDescent="0.2">
      <c r="A1436" s="1">
        <f>Kjøp!A1435+1</f>
        <v>803</v>
      </c>
      <c r="B1436" s="16">
        <v>17</v>
      </c>
      <c r="C1436" s="16" t="s">
        <v>1008</v>
      </c>
      <c r="D1436" s="16" t="s">
        <v>1009</v>
      </c>
      <c r="E1436">
        <v>1977</v>
      </c>
      <c r="G1436"/>
      <c r="H1436"/>
      <c r="I1436"/>
      <c r="J1436"/>
      <c r="M1436" t="s">
        <v>1010</v>
      </c>
    </row>
    <row r="1437" spans="1:14" x14ac:dyDescent="0.2">
      <c r="A1437" s="1">
        <f>Kjøp!A1436+1</f>
        <v>804</v>
      </c>
      <c r="B1437" s="16">
        <v>18</v>
      </c>
      <c r="C1437" s="16" t="s">
        <v>1008</v>
      </c>
      <c r="D1437" s="16" t="s">
        <v>1011</v>
      </c>
      <c r="E1437">
        <v>1977</v>
      </c>
      <c r="G1437"/>
      <c r="H1437"/>
      <c r="I1437"/>
      <c r="J1437"/>
      <c r="M1437" t="s">
        <v>1012</v>
      </c>
      <c r="N1437" t="s">
        <v>1012</v>
      </c>
    </row>
    <row r="1438" spans="1:14" x14ac:dyDescent="0.2">
      <c r="A1438" s="1">
        <f>Kjøp!A1437+1</f>
        <v>805</v>
      </c>
      <c r="B1438" s="16">
        <v>19</v>
      </c>
      <c r="C1438" s="16" t="s">
        <v>5068</v>
      </c>
      <c r="D1438" s="16" t="s">
        <v>5069</v>
      </c>
      <c r="E1438">
        <v>1980</v>
      </c>
      <c r="G1438"/>
      <c r="H1438"/>
      <c r="I1438"/>
      <c r="J1438"/>
      <c r="M1438" t="s">
        <v>5070</v>
      </c>
    </row>
    <row r="1439" spans="1:14" x14ac:dyDescent="0.2">
      <c r="A1439" s="1">
        <f>Kjøp!A1438+1</f>
        <v>806</v>
      </c>
      <c r="B1439" s="16">
        <v>20</v>
      </c>
      <c r="C1439" s="16" t="s">
        <v>1591</v>
      </c>
      <c r="D1439" s="16" t="s">
        <v>5071</v>
      </c>
      <c r="E1439">
        <v>1986</v>
      </c>
      <c r="G1439"/>
      <c r="H1439"/>
      <c r="I1439"/>
      <c r="J1439"/>
      <c r="M1439" t="s">
        <v>5072</v>
      </c>
    </row>
    <row r="1440" spans="1:14" x14ac:dyDescent="0.2">
      <c r="A1440" s="1">
        <f>Kjøp!A1439+1</f>
        <v>807</v>
      </c>
      <c r="B1440" s="16">
        <v>21</v>
      </c>
      <c r="C1440" s="16" t="s">
        <v>1230</v>
      </c>
      <c r="D1440" s="16" t="s">
        <v>5073</v>
      </c>
      <c r="E1440">
        <v>1974</v>
      </c>
      <c r="G1440"/>
      <c r="H1440"/>
      <c r="I1440"/>
      <c r="J1440"/>
      <c r="M1440" t="s">
        <v>2767</v>
      </c>
    </row>
    <row r="1441" spans="1:14" x14ac:dyDescent="0.2">
      <c r="A1441" s="1">
        <f>Kjøp!A1440+1</f>
        <v>808</v>
      </c>
      <c r="B1441" s="16">
        <v>22</v>
      </c>
      <c r="C1441" s="16" t="s">
        <v>1230</v>
      </c>
      <c r="D1441" s="16" t="s">
        <v>2757</v>
      </c>
      <c r="E1441">
        <v>1976</v>
      </c>
      <c r="G1441"/>
      <c r="H1441"/>
      <c r="I1441"/>
      <c r="J1441"/>
      <c r="M1441" t="s">
        <v>2759</v>
      </c>
    </row>
    <row r="1442" spans="1:14" x14ac:dyDescent="0.2">
      <c r="A1442" s="1">
        <f>Kjøp!A1441+1</f>
        <v>809</v>
      </c>
      <c r="B1442" s="16">
        <v>23</v>
      </c>
      <c r="C1442" s="16" t="s">
        <v>1230</v>
      </c>
      <c r="D1442" s="16" t="s">
        <v>5074</v>
      </c>
      <c r="E1442">
        <v>1977</v>
      </c>
      <c r="G1442"/>
      <c r="H1442"/>
      <c r="I1442"/>
      <c r="J1442"/>
      <c r="M1442" t="s">
        <v>5075</v>
      </c>
    </row>
    <row r="1443" spans="1:14" x14ac:dyDescent="0.2">
      <c r="A1443" s="1">
        <f>Kjøp!A1442+1</f>
        <v>810</v>
      </c>
      <c r="B1443" s="16">
        <v>24</v>
      </c>
      <c r="C1443" s="16" t="s">
        <v>1331</v>
      </c>
      <c r="D1443" s="16" t="s">
        <v>5076</v>
      </c>
      <c r="E1443">
        <v>1981</v>
      </c>
      <c r="G1443"/>
      <c r="H1443"/>
      <c r="I1443"/>
      <c r="J1443"/>
      <c r="M1443" t="s">
        <v>2497</v>
      </c>
    </row>
    <row r="1444" spans="1:14" x14ac:dyDescent="0.2">
      <c r="A1444" s="1">
        <f>Kjøp!A1443+1</f>
        <v>811</v>
      </c>
      <c r="B1444" s="16">
        <v>25</v>
      </c>
      <c r="C1444" s="16" t="s">
        <v>5077</v>
      </c>
      <c r="D1444" s="16" t="s">
        <v>5078</v>
      </c>
      <c r="E1444">
        <v>1975</v>
      </c>
      <c r="G1444"/>
      <c r="H1444"/>
      <c r="I1444"/>
      <c r="J1444"/>
      <c r="M1444" t="s">
        <v>5079</v>
      </c>
    </row>
    <row r="1445" spans="1:14" x14ac:dyDescent="0.2">
      <c r="A1445" s="1">
        <f>Kjøp!A1444+1</f>
        <v>812</v>
      </c>
      <c r="B1445" s="16">
        <v>26</v>
      </c>
      <c r="C1445" s="16" t="s">
        <v>5077</v>
      </c>
      <c r="D1445" s="16" t="s">
        <v>5080</v>
      </c>
      <c r="E1445">
        <v>1978</v>
      </c>
      <c r="G1445"/>
      <c r="H1445"/>
      <c r="I1445"/>
      <c r="J1445"/>
      <c r="M1445" t="s">
        <v>5081</v>
      </c>
    </row>
    <row r="1446" spans="1:14" x14ac:dyDescent="0.2">
      <c r="A1446" s="1">
        <f>Kjøp!A1445+1</f>
        <v>813</v>
      </c>
      <c r="B1446" s="16">
        <v>27</v>
      </c>
      <c r="C1446" s="16" t="s">
        <v>4473</v>
      </c>
      <c r="D1446" s="16" t="s">
        <v>4474</v>
      </c>
      <c r="E1446">
        <v>1983</v>
      </c>
      <c r="G1446"/>
      <c r="H1446"/>
      <c r="I1446"/>
      <c r="J1446"/>
      <c r="M1446" t="s">
        <v>5082</v>
      </c>
    </row>
    <row r="1447" spans="1:14" x14ac:dyDescent="0.2">
      <c r="A1447" s="1">
        <f>Kjøp!A1446+1</f>
        <v>814</v>
      </c>
      <c r="B1447" s="16">
        <v>28</v>
      </c>
      <c r="C1447" s="16" t="s">
        <v>1047</v>
      </c>
      <c r="D1447" s="16" t="s">
        <v>1048</v>
      </c>
      <c r="E1447">
        <v>1985</v>
      </c>
      <c r="G1447"/>
      <c r="H1447"/>
      <c r="I1447"/>
      <c r="J1447"/>
      <c r="M1447" t="s">
        <v>1049</v>
      </c>
    </row>
    <row r="1448" spans="1:14" x14ac:dyDescent="0.2">
      <c r="A1448" s="1">
        <f>Kjøp!A1447+1</f>
        <v>815</v>
      </c>
      <c r="B1448" s="16">
        <v>29</v>
      </c>
      <c r="C1448" s="16" t="s">
        <v>4947</v>
      </c>
      <c r="D1448" s="16" t="s">
        <v>5083</v>
      </c>
      <c r="E1448">
        <v>1971</v>
      </c>
      <c r="G1448"/>
      <c r="H1448"/>
      <c r="I1448"/>
      <c r="J1448"/>
      <c r="M1448" t="s">
        <v>5084</v>
      </c>
    </row>
    <row r="1449" spans="1:14" x14ac:dyDescent="0.2">
      <c r="A1449" s="1">
        <f>Kjøp!A1448+1</f>
        <v>816</v>
      </c>
      <c r="B1449" s="16">
        <v>30</v>
      </c>
      <c r="C1449" s="16" t="s">
        <v>4947</v>
      </c>
      <c r="D1449" s="16" t="s">
        <v>5085</v>
      </c>
      <c r="E1449">
        <v>1972</v>
      </c>
      <c r="G1449"/>
      <c r="H1449"/>
      <c r="I1449"/>
      <c r="J1449"/>
      <c r="M1449" t="s">
        <v>5086</v>
      </c>
    </row>
    <row r="1450" spans="1:14" x14ac:dyDescent="0.2">
      <c r="A1450" s="1">
        <f>Kjøp!A1449+1</f>
        <v>817</v>
      </c>
      <c r="B1450" s="16">
        <v>31</v>
      </c>
      <c r="C1450" s="16" t="s">
        <v>527</v>
      </c>
      <c r="D1450" s="16" t="s">
        <v>5087</v>
      </c>
      <c r="E1450">
        <v>1975</v>
      </c>
      <c r="G1450"/>
      <c r="H1450"/>
      <c r="I1450"/>
      <c r="J1450"/>
      <c r="M1450" t="s">
        <v>5088</v>
      </c>
      <c r="N1450" t="s">
        <v>5089</v>
      </c>
    </row>
    <row r="1451" spans="1:14" x14ac:dyDescent="0.2">
      <c r="A1451" s="1">
        <f>Kjøp!A1450+1</f>
        <v>818</v>
      </c>
      <c r="B1451" s="16">
        <v>32</v>
      </c>
      <c r="C1451" s="16" t="s">
        <v>536</v>
      </c>
      <c r="D1451" s="16" t="s">
        <v>5090</v>
      </c>
      <c r="E1451">
        <v>1991</v>
      </c>
      <c r="G1451"/>
      <c r="H1451"/>
      <c r="I1451"/>
      <c r="J1451"/>
      <c r="M1451" t="s">
        <v>5091</v>
      </c>
    </row>
    <row r="1452" spans="1:14" x14ac:dyDescent="0.2">
      <c r="A1452" s="1">
        <f>Kjøp!A1451+1</f>
        <v>819</v>
      </c>
      <c r="B1452" s="16">
        <v>33</v>
      </c>
      <c r="C1452" s="16" t="s">
        <v>5092</v>
      </c>
      <c r="D1452" s="16" t="s">
        <v>5093</v>
      </c>
      <c r="E1452">
        <v>1982</v>
      </c>
      <c r="G1452"/>
      <c r="H1452"/>
      <c r="I1452"/>
      <c r="J1452"/>
      <c r="M1452" t="s">
        <v>5094</v>
      </c>
    </row>
    <row r="1453" spans="1:14" x14ac:dyDescent="0.2">
      <c r="A1453" s="1">
        <f>Kjøp!A1452+1</f>
        <v>820</v>
      </c>
      <c r="B1453" s="16">
        <v>34</v>
      </c>
      <c r="C1453" s="16" t="s">
        <v>779</v>
      </c>
      <c r="D1453" s="16" t="s">
        <v>5095</v>
      </c>
      <c r="E1453">
        <v>1988</v>
      </c>
      <c r="G1453"/>
      <c r="H1453"/>
      <c r="I1453"/>
      <c r="J1453"/>
      <c r="M1453" t="s">
        <v>5096</v>
      </c>
    </row>
    <row r="1454" spans="1:14" x14ac:dyDescent="0.2">
      <c r="A1454" s="1">
        <f>Kjøp!A1453+1</f>
        <v>821</v>
      </c>
      <c r="B1454" s="16">
        <v>35</v>
      </c>
      <c r="C1454" s="16" t="s">
        <v>547</v>
      </c>
      <c r="D1454" s="16" t="s">
        <v>5097</v>
      </c>
      <c r="E1454">
        <v>1976</v>
      </c>
      <c r="G1454"/>
      <c r="H1454"/>
      <c r="I1454"/>
      <c r="J1454"/>
      <c r="M1454" t="s">
        <v>5098</v>
      </c>
      <c r="N1454" t="s">
        <v>5098</v>
      </c>
    </row>
    <row r="1455" spans="1:14" x14ac:dyDescent="0.2">
      <c r="A1455" s="1">
        <f>Kjøp!A1454+1</f>
        <v>822</v>
      </c>
      <c r="B1455" s="16">
        <v>36</v>
      </c>
      <c r="C1455" s="16" t="s">
        <v>1177</v>
      </c>
      <c r="D1455" s="16" t="s">
        <v>1178</v>
      </c>
      <c r="E1455">
        <v>1973</v>
      </c>
      <c r="G1455"/>
      <c r="H1455"/>
      <c r="I1455"/>
      <c r="J1455"/>
      <c r="M1455" t="s">
        <v>1181</v>
      </c>
    </row>
    <row r="1456" spans="1:14" x14ac:dyDescent="0.2">
      <c r="A1456" s="1">
        <f>Kjøp!A1455+1</f>
        <v>823</v>
      </c>
      <c r="B1456" s="16">
        <v>37</v>
      </c>
      <c r="C1456" s="16" t="s">
        <v>1084</v>
      </c>
      <c r="D1456" s="16" t="s">
        <v>1085</v>
      </c>
      <c r="E1456">
        <v>1975</v>
      </c>
      <c r="G1456"/>
      <c r="H1456"/>
      <c r="I1456"/>
      <c r="J1456"/>
      <c r="M1456" t="s">
        <v>1086</v>
      </c>
    </row>
    <row r="1457" spans="1:14" x14ac:dyDescent="0.2">
      <c r="A1457" s="62">
        <f>A1419+1</f>
        <v>89</v>
      </c>
      <c r="B1457" s="16" t="s">
        <v>4197</v>
      </c>
      <c r="C1457" s="16" t="s">
        <v>5099</v>
      </c>
      <c r="D1457"/>
      <c r="G1457"/>
      <c r="H1457"/>
      <c r="I1457"/>
      <c r="J1457"/>
    </row>
    <row r="1458" spans="1:14" x14ac:dyDescent="0.2">
      <c r="A1458" s="1">
        <f>Kjøp!A1456+1</f>
        <v>824</v>
      </c>
      <c r="B1458" s="16">
        <v>1</v>
      </c>
      <c r="C1458" s="130" t="s">
        <v>5100</v>
      </c>
      <c r="D1458" s="16" t="s">
        <v>5101</v>
      </c>
      <c r="E1458">
        <v>1983</v>
      </c>
      <c r="F1458" s="61">
        <v>10</v>
      </c>
      <c r="G1458"/>
      <c r="H1458"/>
      <c r="I1458"/>
      <c r="J1458" s="16" t="s">
        <v>5102</v>
      </c>
      <c r="M1458" t="s">
        <v>5103</v>
      </c>
    </row>
    <row r="1459" spans="1:14" x14ac:dyDescent="0.2">
      <c r="A1459" s="1">
        <f>Kjøp!A1458+1</f>
        <v>825</v>
      </c>
      <c r="B1459" s="132">
        <v>2</v>
      </c>
      <c r="C1459" s="130" t="s">
        <v>171</v>
      </c>
      <c r="D1459" s="16" t="s">
        <v>660</v>
      </c>
      <c r="E1459">
        <v>1977</v>
      </c>
      <c r="G1459"/>
      <c r="H1459"/>
      <c r="I1459"/>
      <c r="J1459"/>
      <c r="M1459" t="s">
        <v>663</v>
      </c>
    </row>
    <row r="1460" spans="1:14" x14ac:dyDescent="0.2">
      <c r="A1460" s="1">
        <f>Kjøp!A1459+1</f>
        <v>826</v>
      </c>
      <c r="B1460" s="132">
        <v>3</v>
      </c>
      <c r="C1460" s="130" t="s">
        <v>239</v>
      </c>
      <c r="D1460" s="16" t="s">
        <v>5104</v>
      </c>
      <c r="E1460">
        <v>1971</v>
      </c>
      <c r="F1460" s="61">
        <v>25</v>
      </c>
      <c r="G1460"/>
      <c r="H1460"/>
      <c r="I1460"/>
      <c r="J1460"/>
      <c r="M1460" t="s">
        <v>5105</v>
      </c>
    </row>
    <row r="1461" spans="1:14" x14ac:dyDescent="0.2">
      <c r="A1461" s="1">
        <f>Kjøp!A1460+1</f>
        <v>827</v>
      </c>
      <c r="B1461" s="132">
        <v>4</v>
      </c>
      <c r="C1461" s="130" t="s">
        <v>1196</v>
      </c>
      <c r="D1461" s="16" t="s">
        <v>5106</v>
      </c>
      <c r="E1461">
        <v>1984</v>
      </c>
      <c r="F1461" s="61">
        <v>1</v>
      </c>
      <c r="G1461"/>
      <c r="H1461"/>
      <c r="I1461"/>
      <c r="J1461"/>
      <c r="K1461" t="s">
        <v>5107</v>
      </c>
      <c r="M1461" t="s">
        <v>5108</v>
      </c>
    </row>
    <row r="1462" spans="1:14" x14ac:dyDescent="0.2">
      <c r="A1462" s="1">
        <f>Kjøp!A1461+1</f>
        <v>828</v>
      </c>
      <c r="B1462" s="132">
        <v>5</v>
      </c>
      <c r="C1462" s="130" t="s">
        <v>5109</v>
      </c>
      <c r="D1462" s="16" t="s">
        <v>5110</v>
      </c>
      <c r="E1462">
        <v>1989</v>
      </c>
      <c r="F1462" s="61">
        <v>10</v>
      </c>
      <c r="G1462"/>
      <c r="H1462"/>
      <c r="I1462"/>
      <c r="J1462" s="16" t="s">
        <v>5111</v>
      </c>
      <c r="M1462" t="s">
        <v>2710</v>
      </c>
    </row>
    <row r="1463" spans="1:14" x14ac:dyDescent="0.2">
      <c r="A1463" s="1">
        <f>Kjøp!A1462+1</f>
        <v>829</v>
      </c>
      <c r="B1463" s="16">
        <v>6</v>
      </c>
      <c r="C1463" s="130" t="s">
        <v>3458</v>
      </c>
      <c r="D1463" s="16" t="s">
        <v>3459</v>
      </c>
      <c r="E1463">
        <v>1981</v>
      </c>
      <c r="G1463"/>
      <c r="H1463"/>
      <c r="I1463"/>
      <c r="J1463"/>
      <c r="M1463" t="s">
        <v>5112</v>
      </c>
    </row>
    <row r="1464" spans="1:14" x14ac:dyDescent="0.2">
      <c r="A1464" s="1">
        <f>Kjøp!A1463+1</f>
        <v>830</v>
      </c>
      <c r="B1464" s="16">
        <v>7</v>
      </c>
      <c r="C1464" s="130" t="s">
        <v>4473</v>
      </c>
      <c r="D1464" s="16" t="s">
        <v>229</v>
      </c>
      <c r="E1464">
        <v>1978</v>
      </c>
      <c r="F1464" s="61">
        <v>10</v>
      </c>
      <c r="G1464"/>
      <c r="H1464"/>
      <c r="I1464"/>
      <c r="J1464" s="16" t="s">
        <v>5102</v>
      </c>
      <c r="M1464" t="s">
        <v>5113</v>
      </c>
    </row>
    <row r="1465" spans="1:14" x14ac:dyDescent="0.2">
      <c r="A1465" s="1">
        <f>Kjøp!A1464+1</f>
        <v>831</v>
      </c>
      <c r="B1465" s="16">
        <v>8</v>
      </c>
      <c r="C1465" s="130" t="s">
        <v>4473</v>
      </c>
      <c r="D1465" s="16" t="s">
        <v>5114</v>
      </c>
      <c r="E1465">
        <v>1980</v>
      </c>
      <c r="F1465" s="61">
        <v>10</v>
      </c>
      <c r="G1465"/>
      <c r="H1465"/>
      <c r="I1465"/>
      <c r="J1465" s="16" t="s">
        <v>5115</v>
      </c>
      <c r="M1465" t="s">
        <v>5116</v>
      </c>
    </row>
    <row r="1466" spans="1:14" x14ac:dyDescent="0.2">
      <c r="A1466" s="1">
        <f>Kjøp!A1465+1</f>
        <v>832</v>
      </c>
      <c r="B1466" s="16">
        <v>9</v>
      </c>
      <c r="C1466" s="130" t="s">
        <v>5117</v>
      </c>
      <c r="D1466" s="16" t="s">
        <v>5118</v>
      </c>
      <c r="E1466">
        <v>1981</v>
      </c>
      <c r="F1466" s="61">
        <v>35</v>
      </c>
      <c r="G1466"/>
      <c r="H1466"/>
      <c r="I1466"/>
      <c r="J1466"/>
      <c r="M1466" t="s">
        <v>5119</v>
      </c>
    </row>
    <row r="1467" spans="1:14" x14ac:dyDescent="0.2">
      <c r="A1467" s="1">
        <f>Kjøp!A1466+1</f>
        <v>833</v>
      </c>
      <c r="B1467" s="16">
        <v>10</v>
      </c>
      <c r="C1467" s="130" t="s">
        <v>1771</v>
      </c>
      <c r="D1467" s="16" t="s">
        <v>5120</v>
      </c>
      <c r="E1467">
        <v>1979</v>
      </c>
      <c r="F1467" s="61">
        <v>10</v>
      </c>
      <c r="G1467"/>
      <c r="H1467"/>
      <c r="I1467"/>
      <c r="J1467" s="16" t="s">
        <v>5115</v>
      </c>
      <c r="M1467" t="s">
        <v>5121</v>
      </c>
    </row>
    <row r="1468" spans="1:14" x14ac:dyDescent="0.2">
      <c r="A1468" s="1">
        <f>Kjøp!A1467+1</f>
        <v>834</v>
      </c>
      <c r="B1468" s="16">
        <v>11</v>
      </c>
      <c r="C1468" s="130" t="s">
        <v>5122</v>
      </c>
      <c r="D1468" s="16" t="s">
        <v>5123</v>
      </c>
      <c r="E1468">
        <v>1989</v>
      </c>
      <c r="F1468" s="61">
        <v>9</v>
      </c>
      <c r="G1468"/>
      <c r="H1468"/>
      <c r="I1468"/>
      <c r="J1468" s="16" t="s">
        <v>439</v>
      </c>
      <c r="M1468" t="s">
        <v>5124</v>
      </c>
    </row>
    <row r="1469" spans="1:14" x14ac:dyDescent="0.2">
      <c r="A1469" s="1">
        <f>Kjøp!A1468+1</f>
        <v>835</v>
      </c>
      <c r="B1469" s="16">
        <v>12</v>
      </c>
      <c r="C1469" s="130" t="s">
        <v>2965</v>
      </c>
      <c r="D1469" s="16" t="s">
        <v>5125</v>
      </c>
      <c r="E1469">
        <v>1989</v>
      </c>
      <c r="F1469" s="61">
        <v>9</v>
      </c>
      <c r="G1469"/>
      <c r="H1469"/>
      <c r="I1469"/>
      <c r="J1469" s="16" t="s">
        <v>632</v>
      </c>
      <c r="M1469" t="s">
        <v>5126</v>
      </c>
    </row>
    <row r="1470" spans="1:14" x14ac:dyDescent="0.2">
      <c r="A1470" s="1">
        <f>Kjøp!A1469+1</f>
        <v>836</v>
      </c>
      <c r="B1470" s="16">
        <v>13</v>
      </c>
      <c r="C1470" s="130" t="s">
        <v>391</v>
      </c>
      <c r="D1470" s="16" t="s">
        <v>5127</v>
      </c>
      <c r="E1470">
        <v>1989</v>
      </c>
      <c r="F1470" s="61">
        <v>9</v>
      </c>
      <c r="G1470"/>
      <c r="H1470"/>
      <c r="I1470"/>
      <c r="J1470" s="16" t="s">
        <v>632</v>
      </c>
      <c r="K1470" t="s">
        <v>1851</v>
      </c>
      <c r="M1470" t="s">
        <v>5128</v>
      </c>
    </row>
    <row r="1471" spans="1:14" x14ac:dyDescent="0.2">
      <c r="A1471" s="1">
        <f>Kjøp!A1470+1</f>
        <v>837</v>
      </c>
      <c r="B1471" s="16">
        <v>14</v>
      </c>
      <c r="C1471" s="130" t="s">
        <v>5129</v>
      </c>
      <c r="D1471" s="16" t="s">
        <v>5130</v>
      </c>
      <c r="E1471">
        <v>1972</v>
      </c>
      <c r="F1471" s="124" t="s">
        <v>5131</v>
      </c>
      <c r="G1471"/>
      <c r="H1471"/>
      <c r="I1471"/>
      <c r="J1471" s="16"/>
      <c r="K1471" t="s">
        <v>5132</v>
      </c>
      <c r="M1471" t="s">
        <v>5133</v>
      </c>
    </row>
    <row r="1472" spans="1:14" x14ac:dyDescent="0.2">
      <c r="A1472" s="1">
        <f>Kjøp!A1471+1</f>
        <v>838</v>
      </c>
      <c r="B1472" s="16">
        <v>15</v>
      </c>
      <c r="C1472" s="130" t="s">
        <v>5134</v>
      </c>
      <c r="D1472" s="16" t="s">
        <v>5135</v>
      </c>
      <c r="E1472">
        <v>1986</v>
      </c>
      <c r="F1472" s="124" t="s">
        <v>5131</v>
      </c>
      <c r="G1472"/>
      <c r="H1472"/>
      <c r="I1472"/>
      <c r="J1472" s="16" t="s">
        <v>4179</v>
      </c>
      <c r="K1472" t="s">
        <v>5136</v>
      </c>
      <c r="M1472" t="s">
        <v>5137</v>
      </c>
      <c r="N1472" t="s">
        <v>5138</v>
      </c>
    </row>
    <row r="1473" spans="1:14" x14ac:dyDescent="0.2">
      <c r="A1473" s="1">
        <f>Kjøp!A1472+1</f>
        <v>839</v>
      </c>
      <c r="B1473" s="16">
        <v>16</v>
      </c>
      <c r="C1473" s="130" t="s">
        <v>350</v>
      </c>
      <c r="D1473" s="16" t="s">
        <v>5139</v>
      </c>
      <c r="E1473">
        <v>1989</v>
      </c>
      <c r="F1473" s="124">
        <v>5</v>
      </c>
      <c r="G1473"/>
      <c r="H1473"/>
      <c r="I1473"/>
      <c r="J1473" s="16" t="s">
        <v>955</v>
      </c>
      <c r="M1473" t="s">
        <v>5140</v>
      </c>
    </row>
    <row r="1474" spans="1:14" x14ac:dyDescent="0.2">
      <c r="A1474" s="1">
        <f>Kjøp!A1473+1</f>
        <v>840</v>
      </c>
      <c r="B1474" s="16">
        <v>17</v>
      </c>
      <c r="C1474" s="130" t="s">
        <v>842</v>
      </c>
      <c r="D1474" s="16" t="s">
        <v>850</v>
      </c>
      <c r="E1474">
        <v>1989</v>
      </c>
      <c r="F1474" s="124">
        <v>5</v>
      </c>
      <c r="G1474"/>
      <c r="H1474"/>
      <c r="I1474"/>
      <c r="J1474" s="16" t="s">
        <v>1302</v>
      </c>
      <c r="M1474" t="s">
        <v>854</v>
      </c>
    </row>
    <row r="1475" spans="1:14" x14ac:dyDescent="0.2">
      <c r="A1475" s="1">
        <f>Kjøp!A1474+1</f>
        <v>841</v>
      </c>
      <c r="B1475" s="16">
        <v>18</v>
      </c>
      <c r="C1475" s="130" t="s">
        <v>5122</v>
      </c>
      <c r="D1475" s="16" t="s">
        <v>5141</v>
      </c>
      <c r="E1475">
        <v>1982</v>
      </c>
      <c r="F1475" s="124">
        <v>5</v>
      </c>
      <c r="G1475"/>
      <c r="H1475"/>
      <c r="I1475"/>
      <c r="J1475" s="16" t="s">
        <v>1001</v>
      </c>
      <c r="K1475" t="s">
        <v>5142</v>
      </c>
      <c r="M1475" t="s">
        <v>5143</v>
      </c>
    </row>
    <row r="1476" spans="1:14" x14ac:dyDescent="0.2">
      <c r="A1476"/>
      <c r="B1476"/>
      <c r="C1476" s="130"/>
      <c r="D1476" s="16" t="s">
        <v>3895</v>
      </c>
      <c r="F1476" s="61">
        <f>SUM(F1458:F1471)</f>
        <v>138</v>
      </c>
      <c r="G1476"/>
      <c r="H1476"/>
      <c r="I1476"/>
      <c r="J1476"/>
    </row>
    <row r="1477" spans="1:14" x14ac:dyDescent="0.2">
      <c r="A1477" s="62">
        <f>A1457+1</f>
        <v>90</v>
      </c>
      <c r="B1477" s="16" t="s">
        <v>5040</v>
      </c>
      <c r="C1477" s="16" t="s">
        <v>5144</v>
      </c>
      <c r="D1477"/>
      <c r="F1477" s="61"/>
      <c r="G1477"/>
      <c r="H1477"/>
      <c r="I1477"/>
      <c r="J1477"/>
    </row>
    <row r="1478" spans="1:14" x14ac:dyDescent="0.2">
      <c r="A1478" s="1">
        <f>Kjøp!A1475+1</f>
        <v>842</v>
      </c>
      <c r="B1478" s="16">
        <v>1</v>
      </c>
      <c r="C1478" s="16" t="s">
        <v>5145</v>
      </c>
      <c r="D1478" s="16" t="s">
        <v>229</v>
      </c>
      <c r="E1478" s="2">
        <v>1973</v>
      </c>
      <c r="F1478" s="120">
        <v>10</v>
      </c>
      <c r="G1478" s="16"/>
      <c r="H1478" s="16"/>
      <c r="I1478" s="16"/>
      <c r="J1478" s="16"/>
      <c r="K1478" s="2"/>
      <c r="L1478" s="2"/>
      <c r="M1478" s="2" t="s">
        <v>5146</v>
      </c>
      <c r="N1478" s="2"/>
    </row>
    <row r="1479" spans="1:14" x14ac:dyDescent="0.2">
      <c r="A1479" s="1">
        <f>Kjøp!A1478+1</f>
        <v>843</v>
      </c>
      <c r="B1479" s="16">
        <v>2</v>
      </c>
      <c r="C1479" s="16" t="s">
        <v>3030</v>
      </c>
      <c r="D1479" s="16" t="s">
        <v>3180</v>
      </c>
      <c r="E1479" s="2">
        <v>1971</v>
      </c>
      <c r="F1479" s="120">
        <v>10</v>
      </c>
      <c r="G1479" s="16"/>
      <c r="H1479" s="16"/>
      <c r="I1479" s="16"/>
      <c r="J1479" s="16"/>
      <c r="K1479" s="2"/>
      <c r="L1479" s="2"/>
      <c r="M1479" s="2" t="s">
        <v>3183</v>
      </c>
      <c r="N1479" s="2"/>
    </row>
    <row r="1480" spans="1:14" x14ac:dyDescent="0.2">
      <c r="A1480" s="1">
        <f>Kjøp!A1479+1</f>
        <v>844</v>
      </c>
      <c r="B1480" s="16">
        <v>3</v>
      </c>
      <c r="C1480" s="16" t="s">
        <v>624</v>
      </c>
      <c r="D1480" s="16" t="s">
        <v>5147</v>
      </c>
      <c r="E1480" s="2">
        <v>1971</v>
      </c>
      <c r="F1480" s="120">
        <v>10</v>
      </c>
      <c r="G1480" s="16"/>
      <c r="H1480" s="16"/>
      <c r="I1480" s="16"/>
      <c r="J1480" s="16"/>
      <c r="K1480" s="2"/>
      <c r="L1480" s="2"/>
      <c r="M1480" s="2" t="s">
        <v>5148</v>
      </c>
      <c r="N1480" s="2"/>
    </row>
    <row r="1481" spans="1:14" x14ac:dyDescent="0.2">
      <c r="A1481" s="1">
        <f>Kjøp!A1480+1</f>
        <v>845</v>
      </c>
      <c r="B1481" s="16">
        <v>4</v>
      </c>
      <c r="C1481" s="16" t="s">
        <v>624</v>
      </c>
      <c r="D1481" s="16" t="s">
        <v>5149</v>
      </c>
      <c r="E1481" s="2">
        <v>1972</v>
      </c>
      <c r="F1481" s="120">
        <v>10</v>
      </c>
      <c r="G1481" s="16"/>
      <c r="H1481" s="16"/>
      <c r="I1481" s="16"/>
      <c r="J1481" s="16"/>
      <c r="K1481" s="2"/>
      <c r="L1481" s="2"/>
      <c r="M1481" s="2" t="s">
        <v>5150</v>
      </c>
      <c r="N1481" s="2"/>
    </row>
    <row r="1482" spans="1:14" x14ac:dyDescent="0.2">
      <c r="A1482" s="1">
        <f>Kjøp!A1481+1</f>
        <v>846</v>
      </c>
      <c r="B1482" s="16">
        <v>5</v>
      </c>
      <c r="C1482" s="16" t="s">
        <v>5151</v>
      </c>
      <c r="D1482" s="16" t="s">
        <v>5152</v>
      </c>
      <c r="E1482" s="2">
        <v>1976</v>
      </c>
      <c r="F1482" s="120">
        <v>10</v>
      </c>
      <c r="G1482" s="16"/>
      <c r="H1482" s="16"/>
      <c r="I1482" s="16"/>
      <c r="J1482" s="16"/>
      <c r="K1482" s="2"/>
      <c r="L1482" s="2"/>
      <c r="M1482" s="2" t="s">
        <v>614</v>
      </c>
      <c r="N1482" s="2"/>
    </row>
    <row r="1483" spans="1:14" x14ac:dyDescent="0.2">
      <c r="A1483" s="1">
        <f>Kjøp!A1482+1</f>
        <v>847</v>
      </c>
      <c r="B1483" s="16">
        <v>6</v>
      </c>
      <c r="C1483" s="16" t="s">
        <v>5151</v>
      </c>
      <c r="D1483" s="16" t="s">
        <v>615</v>
      </c>
      <c r="E1483" s="2">
        <v>1975</v>
      </c>
      <c r="F1483" s="120">
        <v>10</v>
      </c>
      <c r="G1483" s="16"/>
      <c r="H1483" s="16"/>
      <c r="I1483" s="16"/>
      <c r="J1483" s="16"/>
      <c r="K1483" s="2"/>
      <c r="L1483" s="2"/>
      <c r="M1483" s="2" t="s">
        <v>620</v>
      </c>
      <c r="N1483" s="2"/>
    </row>
    <row r="1484" spans="1:14" x14ac:dyDescent="0.2">
      <c r="A1484" s="1">
        <f>Kjøp!A1483+1</f>
        <v>848</v>
      </c>
      <c r="B1484" s="16">
        <v>7</v>
      </c>
      <c r="C1484" s="16" t="s">
        <v>1641</v>
      </c>
      <c r="D1484" s="16" t="s">
        <v>5153</v>
      </c>
      <c r="E1484" s="2">
        <v>1979</v>
      </c>
      <c r="F1484" s="120">
        <v>10</v>
      </c>
      <c r="G1484" s="16"/>
      <c r="H1484" s="16"/>
      <c r="I1484" s="16"/>
      <c r="J1484" s="16"/>
      <c r="K1484" s="2"/>
      <c r="L1484" s="2"/>
      <c r="M1484" s="2" t="s">
        <v>5154</v>
      </c>
      <c r="N1484" s="2"/>
    </row>
    <row r="1485" spans="1:14" x14ac:dyDescent="0.2">
      <c r="A1485" s="1">
        <f>Kjøp!A1484+1</f>
        <v>849</v>
      </c>
      <c r="B1485" s="16">
        <v>8</v>
      </c>
      <c r="C1485" s="16" t="s">
        <v>5155</v>
      </c>
      <c r="D1485" s="16" t="s">
        <v>5156</v>
      </c>
      <c r="E1485" s="2">
        <v>1974</v>
      </c>
      <c r="F1485" s="120">
        <v>10</v>
      </c>
      <c r="G1485" s="16"/>
      <c r="H1485" s="16"/>
      <c r="I1485" s="16"/>
      <c r="J1485" s="16"/>
      <c r="K1485" s="2"/>
      <c r="L1485" s="2"/>
      <c r="M1485" s="2" t="s">
        <v>5157</v>
      </c>
      <c r="N1485" s="2"/>
    </row>
    <row r="1486" spans="1:14" x14ac:dyDescent="0.2">
      <c r="A1486" s="1">
        <f>Kjøp!A1485+1</f>
        <v>850</v>
      </c>
      <c r="B1486" s="16">
        <v>9</v>
      </c>
      <c r="C1486" s="16" t="s">
        <v>166</v>
      </c>
      <c r="D1486" s="16" t="s">
        <v>5158</v>
      </c>
      <c r="E1486" s="2">
        <v>1976</v>
      </c>
      <c r="F1486" s="120">
        <v>10</v>
      </c>
      <c r="G1486" s="16"/>
      <c r="H1486" s="16"/>
      <c r="I1486" s="16"/>
      <c r="J1486" s="16"/>
      <c r="K1486" s="2"/>
      <c r="L1486" s="2"/>
      <c r="M1486" s="2" t="s">
        <v>5159</v>
      </c>
      <c r="N1486" s="2"/>
    </row>
    <row r="1487" spans="1:14" x14ac:dyDescent="0.2">
      <c r="A1487" s="1">
        <f>Kjøp!A1486+1</f>
        <v>851</v>
      </c>
      <c r="B1487" s="16">
        <v>10</v>
      </c>
      <c r="C1487" s="16" t="s">
        <v>166</v>
      </c>
      <c r="D1487" s="16" t="s">
        <v>5160</v>
      </c>
      <c r="E1487" s="2">
        <v>1975</v>
      </c>
      <c r="F1487" s="120">
        <v>10</v>
      </c>
      <c r="G1487" s="16"/>
      <c r="H1487" s="16"/>
      <c r="I1487" s="16"/>
      <c r="J1487" s="16"/>
      <c r="K1487" s="2"/>
      <c r="L1487" s="2"/>
      <c r="M1487" s="2" t="s">
        <v>5161</v>
      </c>
      <c r="N1487" s="2"/>
    </row>
    <row r="1488" spans="1:14" x14ac:dyDescent="0.2">
      <c r="A1488" s="1">
        <f>Kjøp!A1487+1</f>
        <v>852</v>
      </c>
      <c r="B1488" s="16">
        <v>11</v>
      </c>
      <c r="C1488" s="16" t="s">
        <v>166</v>
      </c>
      <c r="D1488" s="16" t="s">
        <v>5162</v>
      </c>
      <c r="E1488" s="2">
        <v>1974</v>
      </c>
      <c r="F1488" s="120">
        <v>10</v>
      </c>
      <c r="G1488" s="16"/>
      <c r="H1488" s="16"/>
      <c r="I1488" s="16"/>
      <c r="J1488" s="16"/>
      <c r="K1488" s="2"/>
      <c r="L1488" s="2"/>
      <c r="M1488" s="2" t="s">
        <v>5163</v>
      </c>
      <c r="N1488" s="2"/>
    </row>
    <row r="1489" spans="1:14" x14ac:dyDescent="0.2">
      <c r="A1489" s="1">
        <f>Kjøp!A1488+1</f>
        <v>853</v>
      </c>
      <c r="B1489" s="16">
        <v>12</v>
      </c>
      <c r="C1489" s="16" t="s">
        <v>166</v>
      </c>
      <c r="D1489" s="16" t="s">
        <v>5164</v>
      </c>
      <c r="E1489" s="2">
        <v>1972</v>
      </c>
      <c r="F1489" s="120">
        <v>10</v>
      </c>
      <c r="G1489" s="16"/>
      <c r="H1489" s="16"/>
      <c r="I1489" s="16"/>
      <c r="J1489" s="16"/>
      <c r="K1489" s="2"/>
      <c r="L1489" s="2"/>
      <c r="M1489" s="2" t="s">
        <v>5165</v>
      </c>
      <c r="N1489" s="2"/>
    </row>
    <row r="1490" spans="1:14" x14ac:dyDescent="0.2">
      <c r="A1490" s="1">
        <f>Kjøp!A1489+1</f>
        <v>854</v>
      </c>
      <c r="B1490" s="16">
        <v>13</v>
      </c>
      <c r="C1490" s="16" t="s">
        <v>5166</v>
      </c>
      <c r="D1490" s="16" t="s">
        <v>5167</v>
      </c>
      <c r="E1490" s="2">
        <v>1977</v>
      </c>
      <c r="F1490" s="120">
        <v>10</v>
      </c>
      <c r="G1490" s="16"/>
      <c r="H1490" s="16"/>
      <c r="I1490" s="16"/>
      <c r="J1490" s="16"/>
      <c r="K1490" s="2"/>
      <c r="L1490" s="2"/>
      <c r="M1490" s="2" t="s">
        <v>5168</v>
      </c>
      <c r="N1490" s="2"/>
    </row>
    <row r="1491" spans="1:14" x14ac:dyDescent="0.2">
      <c r="A1491" s="1">
        <f>Kjøp!A1490+1</f>
        <v>855</v>
      </c>
      <c r="B1491" s="16">
        <v>14</v>
      </c>
      <c r="C1491" s="16" t="s">
        <v>171</v>
      </c>
      <c r="D1491" s="16" t="s">
        <v>5169</v>
      </c>
      <c r="E1491" s="2">
        <v>1973</v>
      </c>
      <c r="F1491" s="120">
        <v>10</v>
      </c>
      <c r="G1491" s="16"/>
      <c r="H1491" s="16"/>
      <c r="I1491" s="16"/>
      <c r="J1491" s="16"/>
      <c r="K1491" s="2"/>
      <c r="L1491" s="2"/>
      <c r="M1491" s="2" t="s">
        <v>5170</v>
      </c>
      <c r="N1491" s="2"/>
    </row>
    <row r="1492" spans="1:14" x14ac:dyDescent="0.2">
      <c r="A1492" s="1">
        <f>Kjøp!A1491+1</f>
        <v>856</v>
      </c>
      <c r="B1492" s="16">
        <v>15</v>
      </c>
      <c r="C1492" s="16" t="s">
        <v>5171</v>
      </c>
      <c r="D1492" s="16" t="s">
        <v>5172</v>
      </c>
      <c r="E1492" s="2">
        <v>1980</v>
      </c>
      <c r="F1492" s="120">
        <v>10</v>
      </c>
      <c r="G1492" s="16"/>
      <c r="H1492" s="16"/>
      <c r="I1492" s="16"/>
      <c r="J1492" s="16"/>
      <c r="K1492" s="2"/>
      <c r="L1492" s="2"/>
      <c r="M1492" s="2" t="s">
        <v>5173</v>
      </c>
      <c r="N1492" s="2"/>
    </row>
    <row r="1493" spans="1:14" x14ac:dyDescent="0.2">
      <c r="A1493" s="1">
        <f>Kjøp!A1492+1</f>
        <v>857</v>
      </c>
      <c r="B1493" s="16">
        <v>16</v>
      </c>
      <c r="C1493" s="16" t="s">
        <v>275</v>
      </c>
      <c r="D1493" s="16" t="s">
        <v>5174</v>
      </c>
      <c r="E1493" s="2">
        <v>1975</v>
      </c>
      <c r="F1493" s="120">
        <v>10</v>
      </c>
      <c r="G1493" s="16"/>
      <c r="H1493" s="16"/>
      <c r="I1493" s="16"/>
      <c r="J1493" s="16"/>
      <c r="K1493" s="2"/>
      <c r="L1493" s="2"/>
      <c r="M1493" s="2" t="s">
        <v>3096</v>
      </c>
      <c r="N1493" s="2"/>
    </row>
    <row r="1494" spans="1:14" x14ac:dyDescent="0.2">
      <c r="A1494" s="1">
        <f>Kjøp!A1493+1</f>
        <v>858</v>
      </c>
      <c r="B1494" s="16">
        <v>17</v>
      </c>
      <c r="C1494" s="16" t="s">
        <v>1411</v>
      </c>
      <c r="D1494" s="16" t="s">
        <v>229</v>
      </c>
      <c r="E1494" s="2" t="s">
        <v>5175</v>
      </c>
      <c r="F1494" s="120">
        <v>20</v>
      </c>
      <c r="G1494" s="16"/>
      <c r="H1494" s="16"/>
      <c r="I1494" s="16"/>
      <c r="J1494" s="16"/>
      <c r="K1494" s="2"/>
      <c r="L1494" s="2"/>
      <c r="M1494" s="2"/>
      <c r="N1494" s="2" t="s">
        <v>5176</v>
      </c>
    </row>
    <row r="1495" spans="1:14" x14ac:dyDescent="0.2">
      <c r="A1495" s="1">
        <f>Kjøp!A1494+1</f>
        <v>859</v>
      </c>
      <c r="B1495" s="16">
        <v>18</v>
      </c>
      <c r="C1495" s="16" t="s">
        <v>5177</v>
      </c>
      <c r="D1495" s="16" t="s">
        <v>229</v>
      </c>
      <c r="E1495" s="2">
        <v>1978</v>
      </c>
      <c r="F1495" s="120">
        <v>10</v>
      </c>
      <c r="G1495" s="16"/>
      <c r="H1495" s="16"/>
      <c r="I1495" s="16"/>
      <c r="J1495" s="16"/>
      <c r="K1495" s="2"/>
      <c r="L1495" s="2"/>
      <c r="M1495" s="2" t="s">
        <v>5178</v>
      </c>
      <c r="N1495" s="2"/>
    </row>
    <row r="1496" spans="1:14" x14ac:dyDescent="0.2">
      <c r="A1496" s="1">
        <f>Kjøp!A1495+1</f>
        <v>860</v>
      </c>
      <c r="B1496" s="16">
        <v>19</v>
      </c>
      <c r="C1496" s="16" t="s">
        <v>5179</v>
      </c>
      <c r="D1496" s="16" t="s">
        <v>14</v>
      </c>
      <c r="E1496" s="2">
        <v>1976</v>
      </c>
      <c r="F1496" s="120">
        <v>10</v>
      </c>
      <c r="G1496" s="16"/>
      <c r="H1496" s="16"/>
      <c r="I1496" s="16"/>
      <c r="J1496" s="16"/>
      <c r="K1496" s="2"/>
      <c r="L1496" s="2"/>
      <c r="M1496" s="2" t="s">
        <v>5180</v>
      </c>
      <c r="N1496" s="2"/>
    </row>
    <row r="1497" spans="1:14" x14ac:dyDescent="0.2">
      <c r="A1497" s="1">
        <f>Kjøp!A1496+1</f>
        <v>861</v>
      </c>
      <c r="B1497" s="16">
        <v>20</v>
      </c>
      <c r="C1497" s="16" t="s">
        <v>5179</v>
      </c>
      <c r="D1497" s="16" t="s">
        <v>5181</v>
      </c>
      <c r="E1497" s="2">
        <v>1978</v>
      </c>
      <c r="F1497" s="120">
        <v>10</v>
      </c>
      <c r="G1497" s="16"/>
      <c r="H1497" s="16"/>
      <c r="I1497" s="16"/>
      <c r="J1497" s="16"/>
      <c r="K1497" s="2"/>
      <c r="L1497" s="2"/>
      <c r="M1497" s="2" t="s">
        <v>5182</v>
      </c>
      <c r="N1497" s="2"/>
    </row>
    <row r="1498" spans="1:14" x14ac:dyDescent="0.2">
      <c r="A1498" s="1">
        <f>Kjøp!A1497+1</f>
        <v>862</v>
      </c>
      <c r="B1498" s="16">
        <v>21</v>
      </c>
      <c r="C1498" s="16" t="s">
        <v>5183</v>
      </c>
      <c r="D1498" s="16" t="s">
        <v>5184</v>
      </c>
      <c r="E1498" s="2">
        <v>1975</v>
      </c>
      <c r="F1498" s="120">
        <v>10</v>
      </c>
      <c r="G1498" s="16"/>
      <c r="H1498" s="16"/>
      <c r="I1498" s="16"/>
      <c r="J1498" s="16"/>
      <c r="K1498" s="2"/>
      <c r="L1498" s="2"/>
      <c r="M1498" s="2" t="s">
        <v>5185</v>
      </c>
      <c r="N1498" s="2"/>
    </row>
    <row r="1499" spans="1:14" x14ac:dyDescent="0.2">
      <c r="A1499" s="1">
        <f>Kjøp!A1498+1</f>
        <v>863</v>
      </c>
      <c r="B1499" s="16">
        <v>22</v>
      </c>
      <c r="C1499" s="16" t="s">
        <v>5186</v>
      </c>
      <c r="D1499" s="16" t="s">
        <v>5187</v>
      </c>
      <c r="E1499" s="2">
        <v>1975</v>
      </c>
      <c r="F1499" s="120">
        <v>10</v>
      </c>
      <c r="G1499" s="16"/>
      <c r="H1499" s="16"/>
      <c r="I1499" s="16"/>
      <c r="J1499" s="16"/>
      <c r="K1499" s="2"/>
      <c r="L1499" s="2"/>
      <c r="M1499" s="2" t="s">
        <v>5188</v>
      </c>
      <c r="N1499" s="2" t="s">
        <v>5189</v>
      </c>
    </row>
    <row r="1500" spans="1:14" x14ac:dyDescent="0.2">
      <c r="A1500" s="1">
        <f>Kjøp!A1499+1</f>
        <v>864</v>
      </c>
      <c r="B1500" s="16">
        <v>23</v>
      </c>
      <c r="C1500" s="16" t="s">
        <v>350</v>
      </c>
      <c r="D1500" s="16" t="s">
        <v>351</v>
      </c>
      <c r="E1500" s="2">
        <v>1974</v>
      </c>
      <c r="F1500" s="120">
        <v>10</v>
      </c>
      <c r="G1500" s="16"/>
      <c r="H1500" s="16"/>
      <c r="I1500" s="16"/>
      <c r="J1500" s="16"/>
      <c r="K1500" s="2"/>
      <c r="L1500" s="2"/>
      <c r="M1500" s="2" t="s">
        <v>354</v>
      </c>
      <c r="N1500" s="2"/>
    </row>
    <row r="1501" spans="1:14" x14ac:dyDescent="0.2">
      <c r="A1501" s="1">
        <f>Kjøp!A1500+1</f>
        <v>865</v>
      </c>
      <c r="B1501" s="16">
        <v>24</v>
      </c>
      <c r="C1501" s="16" t="s">
        <v>5190</v>
      </c>
      <c r="D1501" s="16" t="s">
        <v>5191</v>
      </c>
      <c r="E1501" s="2">
        <v>1974</v>
      </c>
      <c r="F1501" s="120">
        <v>10</v>
      </c>
      <c r="G1501" s="16"/>
      <c r="H1501" s="16"/>
      <c r="I1501" s="16"/>
      <c r="J1501" s="16"/>
      <c r="K1501" s="2"/>
      <c r="L1501" s="2"/>
      <c r="M1501" s="2" t="s">
        <v>5192</v>
      </c>
      <c r="N1501" s="2" t="s">
        <v>5193</v>
      </c>
    </row>
    <row r="1502" spans="1:14" x14ac:dyDescent="0.2">
      <c r="A1502" s="1">
        <f>Kjøp!A1501+1</f>
        <v>866</v>
      </c>
      <c r="B1502" s="16">
        <v>25</v>
      </c>
      <c r="C1502" s="16" t="s">
        <v>1593</v>
      </c>
      <c r="D1502" s="16" t="s">
        <v>5194</v>
      </c>
      <c r="E1502" s="2">
        <v>1975</v>
      </c>
      <c r="F1502" s="120">
        <v>20</v>
      </c>
      <c r="G1502" s="16"/>
      <c r="H1502" s="16"/>
      <c r="I1502" s="16" t="s">
        <v>64</v>
      </c>
      <c r="J1502" s="16"/>
      <c r="M1502" s="2" t="s">
        <v>5195</v>
      </c>
      <c r="N1502" s="2"/>
    </row>
    <row r="1503" spans="1:14" x14ac:dyDescent="0.2">
      <c r="A1503" s="1">
        <f>Kjøp!A1502+1</f>
        <v>867</v>
      </c>
      <c r="B1503" s="16">
        <v>26</v>
      </c>
      <c r="C1503" s="16" t="s">
        <v>1593</v>
      </c>
      <c r="D1503" s="16" t="s">
        <v>5196</v>
      </c>
      <c r="E1503" s="2" t="s">
        <v>5197</v>
      </c>
      <c r="F1503" s="120">
        <v>20</v>
      </c>
      <c r="G1503" s="16"/>
      <c r="H1503" s="16"/>
      <c r="I1503" s="16" t="s">
        <v>64</v>
      </c>
      <c r="J1503" s="16"/>
      <c r="M1503" s="2" t="s">
        <v>5198</v>
      </c>
      <c r="N1503" s="2" t="s">
        <v>5199</v>
      </c>
    </row>
    <row r="1504" spans="1:14" x14ac:dyDescent="0.2">
      <c r="A1504" s="1">
        <f>Kjøp!A1503+1</f>
        <v>868</v>
      </c>
      <c r="B1504" s="16">
        <v>27</v>
      </c>
      <c r="C1504" s="16" t="s">
        <v>5200</v>
      </c>
      <c r="D1504" s="16" t="s">
        <v>5201</v>
      </c>
      <c r="E1504" s="2">
        <v>1973</v>
      </c>
      <c r="F1504" s="120">
        <v>10</v>
      </c>
      <c r="G1504" s="16"/>
      <c r="H1504" s="16"/>
      <c r="I1504" s="16"/>
      <c r="J1504" s="16"/>
      <c r="K1504" s="2"/>
      <c r="L1504" s="2"/>
      <c r="M1504" s="2" t="s">
        <v>5202</v>
      </c>
      <c r="N1504" s="2"/>
    </row>
    <row r="1505" spans="1:16" x14ac:dyDescent="0.2">
      <c r="A1505" s="103" t="s">
        <v>1183</v>
      </c>
      <c r="B1505" s="110">
        <v>28</v>
      </c>
      <c r="C1505" s="110" t="s">
        <v>1044</v>
      </c>
      <c r="D1505" s="110" t="s">
        <v>1045</v>
      </c>
      <c r="E1505" s="111">
        <v>1978</v>
      </c>
      <c r="F1505" s="112">
        <v>10</v>
      </c>
      <c r="G1505" s="110"/>
      <c r="H1505" s="110"/>
      <c r="I1505" s="110"/>
      <c r="J1505" s="110"/>
      <c r="K1505" s="111"/>
      <c r="L1505" s="111"/>
      <c r="M1505" s="111" t="s">
        <v>1046</v>
      </c>
      <c r="N1505" s="2"/>
    </row>
    <row r="1506" spans="1:16" x14ac:dyDescent="0.2">
      <c r="A1506" s="1">
        <f>Kjøp!A1504+1</f>
        <v>869</v>
      </c>
      <c r="B1506" s="16">
        <v>29</v>
      </c>
      <c r="C1506" s="16" t="s">
        <v>464</v>
      </c>
      <c r="D1506" s="16" t="s">
        <v>1156</v>
      </c>
      <c r="E1506" s="2">
        <v>1973</v>
      </c>
      <c r="F1506" s="120">
        <v>30</v>
      </c>
      <c r="G1506" s="16"/>
      <c r="H1506" s="16"/>
      <c r="I1506" s="16"/>
      <c r="J1506" s="16"/>
      <c r="K1506" s="2"/>
      <c r="L1506" s="2"/>
      <c r="M1506" s="2" t="s">
        <v>1160</v>
      </c>
      <c r="N1506" s="2"/>
    </row>
    <row r="1507" spans="1:16" x14ac:dyDescent="0.2">
      <c r="A1507" s="1">
        <f>Kjøp!A1506+1</f>
        <v>870</v>
      </c>
      <c r="B1507" s="16">
        <v>30</v>
      </c>
      <c r="C1507" s="16" t="s">
        <v>464</v>
      </c>
      <c r="D1507" s="16" t="s">
        <v>2444</v>
      </c>
      <c r="E1507" s="2">
        <v>1973</v>
      </c>
      <c r="F1507" s="120">
        <v>30</v>
      </c>
      <c r="G1507" s="16"/>
      <c r="H1507" s="16"/>
      <c r="I1507" s="16"/>
      <c r="J1507" s="16"/>
      <c r="K1507" s="2"/>
      <c r="L1507" s="2"/>
      <c r="M1507" s="2" t="s">
        <v>2448</v>
      </c>
      <c r="N1507" s="2"/>
    </row>
    <row r="1508" spans="1:16" x14ac:dyDescent="0.2">
      <c r="A1508" s="1">
        <f>Kjøp!A1507+1</f>
        <v>871</v>
      </c>
      <c r="B1508" s="16">
        <v>31</v>
      </c>
      <c r="C1508" s="16" t="s">
        <v>5203</v>
      </c>
      <c r="D1508" s="16" t="s">
        <v>5204</v>
      </c>
      <c r="E1508" s="2">
        <v>1976</v>
      </c>
      <c r="F1508" s="120">
        <v>10</v>
      </c>
      <c r="G1508" s="16"/>
      <c r="H1508" s="16"/>
      <c r="I1508" s="16"/>
      <c r="J1508" s="16"/>
      <c r="K1508" s="2"/>
      <c r="L1508" s="2"/>
      <c r="M1508" s="2" t="s">
        <v>5205</v>
      </c>
      <c r="N1508" s="2"/>
    </row>
    <row r="1509" spans="1:16" x14ac:dyDescent="0.2">
      <c r="A1509" s="1">
        <f>Kjøp!A1508+1</f>
        <v>872</v>
      </c>
      <c r="B1509" s="16">
        <v>32</v>
      </c>
      <c r="C1509" s="16" t="s">
        <v>5203</v>
      </c>
      <c r="D1509" s="16" t="s">
        <v>5206</v>
      </c>
      <c r="E1509" s="2">
        <v>1977</v>
      </c>
      <c r="F1509" s="120">
        <v>10</v>
      </c>
      <c r="G1509" s="16"/>
      <c r="H1509" s="16"/>
      <c r="I1509" s="16"/>
      <c r="J1509" s="16"/>
      <c r="K1509" s="2"/>
      <c r="L1509" s="2"/>
      <c r="M1509" s="2" t="s">
        <v>5207</v>
      </c>
      <c r="N1509" s="2"/>
    </row>
    <row r="1510" spans="1:16" x14ac:dyDescent="0.2">
      <c r="A1510" s="1">
        <f>Kjøp!A1509+1</f>
        <v>873</v>
      </c>
      <c r="B1510" s="16">
        <v>33</v>
      </c>
      <c r="C1510" s="16" t="s">
        <v>1067</v>
      </c>
      <c r="D1510" s="16" t="s">
        <v>1068</v>
      </c>
      <c r="E1510">
        <v>1972</v>
      </c>
      <c r="F1510" s="165"/>
      <c r="G1510" s="130"/>
      <c r="H1510" s="130"/>
      <c r="I1510" s="130"/>
      <c r="J1510"/>
      <c r="P1510" t="s">
        <v>5208</v>
      </c>
    </row>
    <row r="1511" spans="1:16" x14ac:dyDescent="0.2">
      <c r="A1511" s="1">
        <f>Kjøp!A1510+1</f>
        <v>874</v>
      </c>
      <c r="B1511" s="16">
        <v>34</v>
      </c>
      <c r="C1511" s="16" t="s">
        <v>1069</v>
      </c>
      <c r="D1511" s="16" t="s">
        <v>1070</v>
      </c>
      <c r="E1511" s="2">
        <v>1980</v>
      </c>
      <c r="F1511" s="120">
        <v>10</v>
      </c>
      <c r="G1511" s="16"/>
      <c r="H1511" s="16"/>
      <c r="I1511" s="16"/>
      <c r="J1511" s="16"/>
      <c r="K1511" s="2"/>
      <c r="L1511" s="2"/>
      <c r="M1511" s="2" t="s">
        <v>1071</v>
      </c>
      <c r="N1511" s="2"/>
    </row>
    <row r="1512" spans="1:16" x14ac:dyDescent="0.2">
      <c r="A1512" s="1">
        <f>Kjøp!A1511+1</f>
        <v>875</v>
      </c>
      <c r="B1512" s="16">
        <v>35</v>
      </c>
      <c r="C1512" s="16" t="s">
        <v>547</v>
      </c>
      <c r="D1512" s="16" t="s">
        <v>5209</v>
      </c>
      <c r="E1512" s="2">
        <v>1977</v>
      </c>
      <c r="F1512" s="120">
        <v>10</v>
      </c>
      <c r="G1512" s="16"/>
      <c r="H1512" s="16"/>
      <c r="I1512" s="16"/>
      <c r="J1512" s="16"/>
      <c r="K1512" s="2"/>
      <c r="L1512" s="2"/>
      <c r="M1512" s="2" t="s">
        <v>5210</v>
      </c>
      <c r="N1512" s="2"/>
    </row>
    <row r="1513" spans="1:16" x14ac:dyDescent="0.2">
      <c r="A1513" s="1">
        <f>Kjøp!A1512+1</f>
        <v>876</v>
      </c>
      <c r="B1513" s="16">
        <v>36</v>
      </c>
      <c r="C1513" s="16" t="s">
        <v>5211</v>
      </c>
      <c r="D1513" s="16" t="s">
        <v>5212</v>
      </c>
      <c r="E1513" s="2">
        <v>1979</v>
      </c>
      <c r="F1513" s="120">
        <v>15</v>
      </c>
      <c r="G1513" s="16"/>
      <c r="H1513" s="16"/>
      <c r="I1513" s="16"/>
      <c r="J1513" s="16"/>
      <c r="K1513" s="2"/>
      <c r="L1513" s="2"/>
      <c r="M1513" s="2" t="s">
        <v>5213</v>
      </c>
      <c r="N1513" s="2"/>
    </row>
    <row r="1514" spans="1:16" x14ac:dyDescent="0.2">
      <c r="A1514" s="62">
        <f>A1477+1</f>
        <v>91</v>
      </c>
      <c r="B1514" s="16" t="s">
        <v>4646</v>
      </c>
      <c r="C1514" t="s">
        <v>5214</v>
      </c>
      <c r="D1514"/>
      <c r="G1514"/>
      <c r="H1514"/>
      <c r="I1514"/>
      <c r="J1514"/>
    </row>
    <row r="1515" spans="1:16" x14ac:dyDescent="0.2">
      <c r="A1515" s="1">
        <f>Kjøp!A1513+1</f>
        <v>877</v>
      </c>
      <c r="B1515" s="16">
        <v>1</v>
      </c>
      <c r="C1515" s="16" t="s">
        <v>1072</v>
      </c>
      <c r="D1515" s="16" t="s">
        <v>1073</v>
      </c>
      <c r="E1515">
        <v>1988</v>
      </c>
      <c r="F1515" s="61">
        <v>50</v>
      </c>
      <c r="G1515" s="16" t="s">
        <v>1074</v>
      </c>
      <c r="H1515" s="16" t="s">
        <v>1075</v>
      </c>
      <c r="I1515" s="16" t="s">
        <v>123</v>
      </c>
      <c r="J1515" s="16" t="s">
        <v>18</v>
      </c>
      <c r="M1515" t="s">
        <v>1076</v>
      </c>
      <c r="N1515" t="s">
        <v>1077</v>
      </c>
    </row>
    <row r="1516" spans="1:16" ht="25.5" x14ac:dyDescent="0.2">
      <c r="A1516" s="62">
        <f>A1514+1</f>
        <v>92</v>
      </c>
      <c r="B1516" s="16" t="s">
        <v>5215</v>
      </c>
      <c r="C1516" s="16" t="s">
        <v>5216</v>
      </c>
      <c r="D1516"/>
      <c r="G1516"/>
      <c r="H1516"/>
      <c r="I1516"/>
      <c r="J1516"/>
    </row>
    <row r="1517" spans="1:16" x14ac:dyDescent="0.2">
      <c r="A1517" s="1">
        <f>Kjøp!A1515+1</f>
        <v>878</v>
      </c>
      <c r="B1517" s="16">
        <v>1</v>
      </c>
      <c r="C1517" s="16" t="s">
        <v>488</v>
      </c>
      <c r="D1517" s="16" t="s">
        <v>5217</v>
      </c>
      <c r="E1517">
        <v>1991</v>
      </c>
      <c r="F1517" s="61">
        <v>200</v>
      </c>
      <c r="G1517"/>
      <c r="H1517"/>
      <c r="I1517"/>
      <c r="J1517"/>
    </row>
    <row r="1518" spans="1:16" x14ac:dyDescent="0.2">
      <c r="A1518" s="1">
        <f>Kjøp!A1517+1</f>
        <v>879</v>
      </c>
      <c r="B1518" s="16">
        <v>2</v>
      </c>
      <c r="C1518" s="16" t="s">
        <v>488</v>
      </c>
      <c r="D1518" s="16" t="s">
        <v>5218</v>
      </c>
      <c r="E1518">
        <v>2010</v>
      </c>
      <c r="F1518" s="61">
        <v>200</v>
      </c>
      <c r="G1518"/>
      <c r="H1518"/>
      <c r="I1518"/>
      <c r="J1518"/>
    </row>
    <row r="1519" spans="1:16" x14ac:dyDescent="0.2">
      <c r="A1519" s="1">
        <f>Kjøp!A1518+1</f>
        <v>880</v>
      </c>
      <c r="B1519" s="16">
        <v>3</v>
      </c>
      <c r="C1519" s="16" t="s">
        <v>488</v>
      </c>
      <c r="D1519" s="16" t="s">
        <v>5219</v>
      </c>
      <c r="E1519">
        <v>1972</v>
      </c>
      <c r="F1519" s="61">
        <v>100</v>
      </c>
      <c r="G1519"/>
      <c r="H1519"/>
      <c r="I1519"/>
      <c r="J1519"/>
    </row>
    <row r="1520" spans="1:16" x14ac:dyDescent="0.2">
      <c r="A1520" s="1">
        <f>Kjøp!A1519+1</f>
        <v>881</v>
      </c>
      <c r="B1520" s="16">
        <v>4</v>
      </c>
      <c r="C1520" s="16" t="s">
        <v>488</v>
      </c>
      <c r="D1520" s="16" t="s">
        <v>5220</v>
      </c>
      <c r="E1520">
        <v>1970</v>
      </c>
      <c r="F1520" s="61">
        <v>200</v>
      </c>
      <c r="G1520"/>
      <c r="H1520"/>
      <c r="I1520"/>
      <c r="J1520"/>
      <c r="M1520" t="s">
        <v>5221</v>
      </c>
      <c r="N1520" t="s">
        <v>5222</v>
      </c>
    </row>
    <row r="1521" spans="1:15" x14ac:dyDescent="0.2">
      <c r="A1521" s="1">
        <f>Kjøp!A1520+1</f>
        <v>882</v>
      </c>
      <c r="B1521" s="16">
        <v>5</v>
      </c>
      <c r="C1521" s="16" t="s">
        <v>488</v>
      </c>
      <c r="D1521" s="16" t="s">
        <v>5223</v>
      </c>
      <c r="E1521">
        <v>1971</v>
      </c>
      <c r="F1521" s="61">
        <v>50</v>
      </c>
      <c r="G1521"/>
      <c r="H1521"/>
      <c r="I1521"/>
      <c r="J1521"/>
    </row>
    <row r="1522" spans="1:15" x14ac:dyDescent="0.2">
      <c r="A1522" s="1">
        <f>Kjøp!A1521+1</f>
        <v>883</v>
      </c>
      <c r="B1522" s="16">
        <v>6</v>
      </c>
      <c r="C1522" s="16" t="s">
        <v>1207</v>
      </c>
      <c r="D1522" s="16" t="s">
        <v>5224</v>
      </c>
      <c r="E1522">
        <v>1970</v>
      </c>
      <c r="F1522" s="61">
        <v>100</v>
      </c>
      <c r="G1522"/>
      <c r="H1522"/>
      <c r="I1522"/>
      <c r="J1522"/>
    </row>
    <row r="1523" spans="1:15" x14ac:dyDescent="0.2">
      <c r="A1523" s="1">
        <f>Kjøp!A1522+1</f>
        <v>884</v>
      </c>
      <c r="B1523" s="16">
        <v>7</v>
      </c>
      <c r="C1523" s="16" t="s">
        <v>1207</v>
      </c>
      <c r="D1523" s="16" t="s">
        <v>5225</v>
      </c>
      <c r="E1523">
        <v>1970</v>
      </c>
      <c r="F1523" s="61">
        <v>100</v>
      </c>
      <c r="G1523"/>
      <c r="H1523"/>
      <c r="I1523"/>
      <c r="J1523"/>
    </row>
    <row r="1524" spans="1:15" x14ac:dyDescent="0.2">
      <c r="A1524" s="1">
        <f>Kjøp!A1523+1</f>
        <v>885</v>
      </c>
      <c r="B1524" s="16">
        <v>8</v>
      </c>
      <c r="C1524" s="16" t="s">
        <v>1207</v>
      </c>
      <c r="D1524" s="16" t="s">
        <v>5226</v>
      </c>
      <c r="E1524">
        <v>1971</v>
      </c>
      <c r="F1524" s="61">
        <v>100</v>
      </c>
      <c r="G1524"/>
      <c r="H1524"/>
      <c r="I1524"/>
      <c r="J1524"/>
    </row>
    <row r="1525" spans="1:15" x14ac:dyDescent="0.2">
      <c r="A1525"/>
      <c r="B1525"/>
      <c r="C1525"/>
      <c r="D1525" s="16" t="s">
        <v>5227</v>
      </c>
      <c r="F1525" s="61">
        <f>SUM(F1517:F1524)</f>
        <v>1050</v>
      </c>
      <c r="G1525"/>
      <c r="H1525"/>
      <c r="I1525"/>
      <c r="J1525"/>
    </row>
    <row r="1526" spans="1:15" x14ac:dyDescent="0.2">
      <c r="A1526"/>
      <c r="B1526"/>
      <c r="C1526"/>
      <c r="D1526" s="16" t="s">
        <v>5228</v>
      </c>
      <c r="F1526" s="61">
        <v>155</v>
      </c>
      <c r="G1526"/>
      <c r="H1526"/>
      <c r="I1526"/>
      <c r="J1526"/>
    </row>
    <row r="1527" spans="1:15" x14ac:dyDescent="0.2">
      <c r="A1527"/>
      <c r="B1527"/>
      <c r="C1527"/>
      <c r="D1527" s="16" t="s">
        <v>5229</v>
      </c>
      <c r="F1527" s="61">
        <f>SUM(F1525:F1526)</f>
        <v>1205</v>
      </c>
      <c r="G1527"/>
      <c r="H1527"/>
      <c r="I1527"/>
      <c r="J1527"/>
    </row>
    <row r="1528" spans="1:15" x14ac:dyDescent="0.2">
      <c r="A1528" s="62">
        <f>A1516+1</f>
        <v>93</v>
      </c>
      <c r="B1528" s="16" t="s">
        <v>1108</v>
      </c>
      <c r="C1528" t="s">
        <v>5230</v>
      </c>
      <c r="D1528"/>
      <c r="G1528"/>
      <c r="H1528"/>
      <c r="I1528"/>
      <c r="J1528"/>
    </row>
    <row r="1529" spans="1:15" x14ac:dyDescent="0.2">
      <c r="A1529" s="1">
        <f>Kjøp!A1524+1</f>
        <v>886</v>
      </c>
      <c r="B1529" s="16">
        <v>1</v>
      </c>
      <c r="C1529" s="16" t="s">
        <v>1972</v>
      </c>
      <c r="D1529" s="16" t="s">
        <v>1973</v>
      </c>
      <c r="E1529">
        <v>1981</v>
      </c>
      <c r="G1529" s="16" t="s">
        <v>15</v>
      </c>
      <c r="H1529" s="16" t="s">
        <v>5231</v>
      </c>
      <c r="I1529" s="16" t="s">
        <v>32</v>
      </c>
      <c r="J1529" s="16" t="s">
        <v>18</v>
      </c>
      <c r="K1529" t="s">
        <v>5232</v>
      </c>
      <c r="M1529" t="s">
        <v>1974</v>
      </c>
      <c r="N1529" t="s">
        <v>5233</v>
      </c>
      <c r="O1529" t="s">
        <v>5234</v>
      </c>
    </row>
    <row r="1530" spans="1:15" x14ac:dyDescent="0.2">
      <c r="A1530" s="1">
        <f>Kjøp!A1529+1</f>
        <v>887</v>
      </c>
      <c r="B1530" s="16">
        <v>2</v>
      </c>
      <c r="C1530" s="16" t="s">
        <v>1121</v>
      </c>
      <c r="D1530" s="16" t="s">
        <v>2483</v>
      </c>
      <c r="E1530">
        <v>1973</v>
      </c>
      <c r="G1530" s="16" t="s">
        <v>680</v>
      </c>
      <c r="H1530" s="16" t="s">
        <v>2484</v>
      </c>
      <c r="I1530" s="16" t="s">
        <v>17</v>
      </c>
      <c r="J1530" s="16" t="s">
        <v>439</v>
      </c>
      <c r="M1530" t="s">
        <v>2485</v>
      </c>
    </row>
    <row r="1531" spans="1:15" x14ac:dyDescent="0.2">
      <c r="A1531" s="1">
        <f>Kjøp!A1530+1</f>
        <v>888</v>
      </c>
      <c r="B1531" s="16">
        <v>3</v>
      </c>
      <c r="C1531" s="16" t="s">
        <v>171</v>
      </c>
      <c r="D1531" s="16" t="s">
        <v>5235</v>
      </c>
      <c r="E1531">
        <v>1980</v>
      </c>
      <c r="F1531" s="61">
        <v>100</v>
      </c>
      <c r="G1531" s="16" t="s">
        <v>173</v>
      </c>
      <c r="H1531" s="68" t="s">
        <v>218</v>
      </c>
      <c r="I1531" s="16" t="s">
        <v>32</v>
      </c>
      <c r="J1531" s="16" t="s">
        <v>439</v>
      </c>
      <c r="M1531" t="s">
        <v>5236</v>
      </c>
    </row>
    <row r="1532" spans="1:15" x14ac:dyDescent="0.2">
      <c r="A1532" s="1">
        <f>Kjøp!A1531+1</f>
        <v>889</v>
      </c>
      <c r="B1532" s="16">
        <v>4</v>
      </c>
      <c r="C1532" s="16" t="s">
        <v>1585</v>
      </c>
      <c r="D1532" s="16" t="s">
        <v>5237</v>
      </c>
      <c r="E1532">
        <v>1973</v>
      </c>
      <c r="F1532" s="61">
        <v>35</v>
      </c>
      <c r="G1532" s="16" t="s">
        <v>133</v>
      </c>
      <c r="H1532" s="68" t="s">
        <v>5238</v>
      </c>
      <c r="I1532" s="16" t="s">
        <v>32</v>
      </c>
      <c r="J1532" s="16" t="s">
        <v>955</v>
      </c>
      <c r="M1532" t="s">
        <v>5239</v>
      </c>
      <c r="N1532" t="s">
        <v>5240</v>
      </c>
      <c r="O1532" t="s">
        <v>5241</v>
      </c>
    </row>
    <row r="1533" spans="1:15" x14ac:dyDescent="0.2">
      <c r="A1533" s="1">
        <f>Kjøp!A1532+1</f>
        <v>890</v>
      </c>
      <c r="B1533" s="16">
        <v>5</v>
      </c>
      <c r="C1533" s="16" t="s">
        <v>5242</v>
      </c>
      <c r="D1533" s="16" t="s">
        <v>5243</v>
      </c>
      <c r="E1533">
        <v>1966</v>
      </c>
      <c r="F1533" s="61">
        <v>50</v>
      </c>
      <c r="G1533"/>
      <c r="H1533" s="68" t="s">
        <v>5244</v>
      </c>
      <c r="I1533" s="16" t="s">
        <v>32</v>
      </c>
      <c r="J1533" s="16" t="s">
        <v>921</v>
      </c>
    </row>
    <row r="1534" spans="1:15" x14ac:dyDescent="0.2">
      <c r="A1534" s="1">
        <f>Kjøp!A1533+1</f>
        <v>891</v>
      </c>
      <c r="B1534" s="16">
        <v>6</v>
      </c>
      <c r="C1534" s="16" t="s">
        <v>1207</v>
      </c>
      <c r="D1534" s="16" t="s">
        <v>5245</v>
      </c>
      <c r="E1534" s="58" t="s">
        <v>5246</v>
      </c>
      <c r="F1534" s="61">
        <v>105</v>
      </c>
      <c r="G1534" s="16" t="s">
        <v>41</v>
      </c>
      <c r="H1534" s="68" t="s">
        <v>5247</v>
      </c>
      <c r="I1534" s="16" t="s">
        <v>64</v>
      </c>
      <c r="J1534" s="16" t="s">
        <v>439</v>
      </c>
      <c r="M1534" t="s">
        <v>5248</v>
      </c>
      <c r="N1534" t="s">
        <v>5249</v>
      </c>
      <c r="O1534" t="s">
        <v>5250</v>
      </c>
    </row>
    <row r="1535" spans="1:15" x14ac:dyDescent="0.2">
      <c r="A1535" s="62">
        <f>A1528+1</f>
        <v>94</v>
      </c>
      <c r="B1535" s="16" t="s">
        <v>5251</v>
      </c>
      <c r="C1535" t="s">
        <v>5252</v>
      </c>
      <c r="D1535"/>
      <c r="E1535" s="1"/>
      <c r="G1535"/>
      <c r="H1535"/>
      <c r="I1535"/>
      <c r="J1535"/>
    </row>
    <row r="1536" spans="1:15" x14ac:dyDescent="0.2">
      <c r="A1536" s="1">
        <f>Kjøp!A1534+1</f>
        <v>892</v>
      </c>
      <c r="B1536" s="16">
        <v>1</v>
      </c>
      <c r="C1536" s="16" t="s">
        <v>5253</v>
      </c>
      <c r="D1536" s="16" t="s">
        <v>5254</v>
      </c>
      <c r="E1536" s="1">
        <v>2000</v>
      </c>
      <c r="F1536" s="61">
        <v>700</v>
      </c>
      <c r="G1536" s="16" t="s">
        <v>680</v>
      </c>
      <c r="H1536" s="169">
        <v>8485321</v>
      </c>
      <c r="I1536" s="16" t="s">
        <v>123</v>
      </c>
      <c r="J1536" s="16" t="s">
        <v>921</v>
      </c>
      <c r="M1536" t="s">
        <v>5255</v>
      </c>
      <c r="N1536" t="s">
        <v>5256</v>
      </c>
      <c r="O1536" t="s">
        <v>5257</v>
      </c>
    </row>
    <row r="1537" spans="1:15" x14ac:dyDescent="0.2">
      <c r="A1537" s="1">
        <f>Kjøp!A1536+1</f>
        <v>893</v>
      </c>
      <c r="B1537" s="16">
        <v>2</v>
      </c>
      <c r="C1537" s="16" t="s">
        <v>5258</v>
      </c>
      <c r="D1537" s="16" t="s">
        <v>5259</v>
      </c>
      <c r="E1537" s="1" t="s">
        <v>5260</v>
      </c>
      <c r="F1537" s="61">
        <v>200</v>
      </c>
      <c r="G1537" s="16" t="s">
        <v>5261</v>
      </c>
      <c r="H1537" s="169" t="s">
        <v>5262</v>
      </c>
      <c r="I1537" s="16" t="s">
        <v>17</v>
      </c>
      <c r="J1537" s="16" t="s">
        <v>1042</v>
      </c>
      <c r="M1537" t="s">
        <v>5263</v>
      </c>
      <c r="N1537" t="s">
        <v>5264</v>
      </c>
      <c r="O1537" t="s">
        <v>5265</v>
      </c>
    </row>
    <row r="1538" spans="1:15" x14ac:dyDescent="0.2">
      <c r="A1538" s="1">
        <f>Kjøp!A1537+1</f>
        <v>894</v>
      </c>
      <c r="B1538" s="16">
        <v>3</v>
      </c>
      <c r="C1538" s="16" t="s">
        <v>5258</v>
      </c>
      <c r="D1538" s="16" t="s">
        <v>5266</v>
      </c>
      <c r="E1538" s="1" t="s">
        <v>5267</v>
      </c>
      <c r="F1538" s="61">
        <v>100</v>
      </c>
      <c r="G1538" s="16" t="s">
        <v>5261</v>
      </c>
      <c r="H1538" s="169" t="s">
        <v>5268</v>
      </c>
      <c r="I1538" s="16" t="s">
        <v>17</v>
      </c>
      <c r="J1538" s="16" t="s">
        <v>1042</v>
      </c>
      <c r="M1538" t="s">
        <v>5269</v>
      </c>
      <c r="N1538" t="s">
        <v>5270</v>
      </c>
      <c r="O1538" t="s">
        <v>5271</v>
      </c>
    </row>
    <row r="1539" spans="1:15" x14ac:dyDescent="0.2">
      <c r="A1539" s="1">
        <f>Kjøp!A1538+1</f>
        <v>895</v>
      </c>
      <c r="B1539" s="16">
        <v>4</v>
      </c>
      <c r="C1539" s="16" t="s">
        <v>1150</v>
      </c>
      <c r="D1539" s="16" t="s">
        <v>4118</v>
      </c>
      <c r="E1539" s="1" t="s">
        <v>5272</v>
      </c>
      <c r="F1539" s="61">
        <v>100</v>
      </c>
      <c r="G1539" s="16" t="s">
        <v>724</v>
      </c>
      <c r="H1539" s="169">
        <v>8122796576</v>
      </c>
      <c r="I1539" s="16" t="s">
        <v>57</v>
      </c>
      <c r="J1539" s="16" t="s">
        <v>1042</v>
      </c>
      <c r="M1539" t="s">
        <v>5273</v>
      </c>
      <c r="N1539" t="s">
        <v>5274</v>
      </c>
      <c r="O1539" t="s">
        <v>5275</v>
      </c>
    </row>
    <row r="1540" spans="1:15" x14ac:dyDescent="0.2">
      <c r="A1540" s="1">
        <f>Kjøp!A1539+1</f>
        <v>896</v>
      </c>
      <c r="B1540" s="16">
        <v>5</v>
      </c>
      <c r="C1540" s="16" t="s">
        <v>1245</v>
      </c>
      <c r="D1540" s="16" t="s">
        <v>5276</v>
      </c>
      <c r="E1540" s="1">
        <v>1975</v>
      </c>
      <c r="F1540" s="61" t="s">
        <v>5131</v>
      </c>
      <c r="G1540" s="16" t="s">
        <v>2737</v>
      </c>
      <c r="H1540" s="169" t="s">
        <v>5277</v>
      </c>
      <c r="I1540" s="16" t="s">
        <v>17</v>
      </c>
      <c r="J1540" s="16" t="s">
        <v>958</v>
      </c>
      <c r="M1540" t="s">
        <v>5278</v>
      </c>
      <c r="N1540" t="s">
        <v>5279</v>
      </c>
      <c r="O1540" t="s">
        <v>5280</v>
      </c>
    </row>
    <row r="1541" spans="1:15" x14ac:dyDescent="0.2">
      <c r="A1541" s="62">
        <f>A1535+2</f>
        <v>96</v>
      </c>
      <c r="B1541" s="16" t="s">
        <v>1108</v>
      </c>
      <c r="C1541" s="16" t="s">
        <v>5281</v>
      </c>
      <c r="D1541"/>
      <c r="G1541"/>
      <c r="H1541"/>
      <c r="I1541"/>
      <c r="J1541"/>
    </row>
    <row r="1542" spans="1:15" x14ac:dyDescent="0.2">
      <c r="A1542"/>
      <c r="B1542" s="16" t="s">
        <v>5282</v>
      </c>
      <c r="C1542" t="s">
        <v>5283</v>
      </c>
      <c r="D1542"/>
      <c r="G1542"/>
      <c r="H1542"/>
      <c r="I1542"/>
      <c r="J1542"/>
    </row>
    <row r="1543" spans="1:15" x14ac:dyDescent="0.2">
      <c r="A1543"/>
      <c r="B1543" s="16" t="s">
        <v>5284</v>
      </c>
      <c r="C1543" t="s">
        <v>5285</v>
      </c>
      <c r="D1543"/>
      <c r="G1543"/>
      <c r="H1543"/>
      <c r="I1543"/>
      <c r="J1543"/>
    </row>
    <row r="1544" spans="1:15" x14ac:dyDescent="0.2">
      <c r="A1544"/>
      <c r="B1544" s="16" t="s">
        <v>5286</v>
      </c>
      <c r="C1544" t="s">
        <v>5287</v>
      </c>
      <c r="D1544"/>
      <c r="G1544"/>
      <c r="H1544"/>
      <c r="I1544"/>
      <c r="J1544"/>
    </row>
    <row r="1545" spans="1:15" x14ac:dyDescent="0.2">
      <c r="A1545" s="1">
        <f>Kjøp!A1540+1</f>
        <v>897</v>
      </c>
      <c r="B1545" s="16">
        <v>1</v>
      </c>
      <c r="C1545" s="16" t="s">
        <v>5288</v>
      </c>
      <c r="D1545" s="16" t="s">
        <v>5289</v>
      </c>
      <c r="E1545">
        <v>1987</v>
      </c>
      <c r="G1545"/>
      <c r="H1545"/>
      <c r="I1545"/>
      <c r="J1545"/>
      <c r="N1545" t="s">
        <v>5290</v>
      </c>
    </row>
    <row r="1546" spans="1:15" x14ac:dyDescent="0.2">
      <c r="A1546" s="1">
        <f>Kjøp!A1545+1</f>
        <v>898</v>
      </c>
      <c r="B1546" s="16">
        <v>2</v>
      </c>
      <c r="C1546" s="16" t="s">
        <v>669</v>
      </c>
      <c r="D1546" s="16" t="s">
        <v>5291</v>
      </c>
      <c r="E1546">
        <v>1984</v>
      </c>
      <c r="G1546"/>
      <c r="H1546"/>
      <c r="I1546"/>
      <c r="J1546"/>
      <c r="M1546" t="s">
        <v>673</v>
      </c>
    </row>
    <row r="1547" spans="1:15" x14ac:dyDescent="0.2">
      <c r="A1547" s="1">
        <f>Kjøp!A1546+1</f>
        <v>899</v>
      </c>
      <c r="B1547" s="16">
        <v>3</v>
      </c>
      <c r="C1547" s="16" t="s">
        <v>5292</v>
      </c>
      <c r="D1547" s="16" t="s">
        <v>229</v>
      </c>
      <c r="E1547">
        <v>1990</v>
      </c>
      <c r="G1547"/>
      <c r="H1547"/>
      <c r="I1547"/>
      <c r="J1547" s="16" t="s">
        <v>5293</v>
      </c>
      <c r="M1547" t="s">
        <v>5294</v>
      </c>
      <c r="N1547" t="s">
        <v>5295</v>
      </c>
    </row>
    <row r="1548" spans="1:15" x14ac:dyDescent="0.2">
      <c r="A1548" s="1">
        <f>Kjøp!A1547+1</f>
        <v>900</v>
      </c>
      <c r="B1548" s="16">
        <v>4</v>
      </c>
      <c r="C1548" s="16" t="s">
        <v>252</v>
      </c>
      <c r="D1548" s="16" t="s">
        <v>5296</v>
      </c>
      <c r="E1548">
        <v>1979</v>
      </c>
      <c r="F1548" s="61">
        <v>50</v>
      </c>
      <c r="G1548"/>
      <c r="H1548"/>
      <c r="I1548"/>
      <c r="J1548"/>
      <c r="M1548" t="s">
        <v>5297</v>
      </c>
      <c r="N1548" t="s">
        <v>5298</v>
      </c>
    </row>
    <row r="1549" spans="1:15" x14ac:dyDescent="0.2">
      <c r="A1549" s="1">
        <f>Kjøp!A1548+1</f>
        <v>901</v>
      </c>
      <c r="B1549" s="16">
        <v>5</v>
      </c>
      <c r="C1549" s="16" t="s">
        <v>1253</v>
      </c>
      <c r="D1549" s="16" t="s">
        <v>5299</v>
      </c>
      <c r="E1549">
        <v>1979</v>
      </c>
      <c r="G1549"/>
      <c r="H1549"/>
      <c r="I1549"/>
      <c r="J1549"/>
      <c r="N1549" t="s">
        <v>5300</v>
      </c>
    </row>
    <row r="1550" spans="1:15" x14ac:dyDescent="0.2">
      <c r="A1550" s="1">
        <f>Kjøp!A1549+1</f>
        <v>902</v>
      </c>
      <c r="B1550" s="16">
        <v>6</v>
      </c>
      <c r="C1550" s="16" t="s">
        <v>5301</v>
      </c>
      <c r="D1550" s="16" t="s">
        <v>5302</v>
      </c>
      <c r="E1550">
        <v>1984</v>
      </c>
      <c r="G1550"/>
      <c r="H1550"/>
      <c r="I1550"/>
      <c r="J1550"/>
      <c r="M1550" t="s">
        <v>5303</v>
      </c>
      <c r="N1550" t="s">
        <v>5304</v>
      </c>
    </row>
    <row r="1551" spans="1:15" x14ac:dyDescent="0.2">
      <c r="A1551" s="1">
        <f>Kjøp!A1550+1</f>
        <v>903</v>
      </c>
      <c r="B1551" s="16">
        <v>7</v>
      </c>
      <c r="C1551" s="16" t="s">
        <v>5305</v>
      </c>
      <c r="D1551" s="16" t="s">
        <v>5306</v>
      </c>
      <c r="E1551">
        <v>1987</v>
      </c>
      <c r="G1551"/>
      <c r="H1551"/>
      <c r="I1551"/>
      <c r="J1551"/>
      <c r="M1551" t="s">
        <v>5307</v>
      </c>
    </row>
    <row r="1552" spans="1:15" x14ac:dyDescent="0.2">
      <c r="A1552" s="1">
        <f>Kjøp!A1551+1</f>
        <v>904</v>
      </c>
      <c r="B1552" s="16">
        <v>8</v>
      </c>
      <c r="C1552" s="16" t="s">
        <v>5308</v>
      </c>
      <c r="D1552" s="16" t="s">
        <v>5309</v>
      </c>
      <c r="E1552">
        <v>1983</v>
      </c>
      <c r="G1552"/>
      <c r="H1552"/>
      <c r="I1552"/>
      <c r="J1552"/>
      <c r="M1552" t="s">
        <v>5310</v>
      </c>
    </row>
    <row r="1553" spans="1:15" x14ac:dyDescent="0.2">
      <c r="A1553" s="1">
        <f>Kjøp!A1552+1</f>
        <v>905</v>
      </c>
      <c r="B1553" s="16">
        <v>9</v>
      </c>
      <c r="C1553" s="16" t="s">
        <v>317</v>
      </c>
      <c r="D1553" s="16" t="s">
        <v>5311</v>
      </c>
      <c r="E1553">
        <v>1988</v>
      </c>
      <c r="F1553" s="61">
        <v>100</v>
      </c>
      <c r="G1553"/>
      <c r="H1553"/>
      <c r="I1553"/>
      <c r="J1553"/>
      <c r="M1553" t="s">
        <v>5312</v>
      </c>
      <c r="N1553" t="s">
        <v>5313</v>
      </c>
      <c r="O1553" t="s">
        <v>5314</v>
      </c>
    </row>
    <row r="1554" spans="1:15" x14ac:dyDescent="0.2">
      <c r="A1554" s="1">
        <f>Kjøp!A1553+1</f>
        <v>906</v>
      </c>
      <c r="B1554" s="16">
        <v>10</v>
      </c>
      <c r="C1554" s="16" t="s">
        <v>5315</v>
      </c>
      <c r="D1554" s="16" t="s">
        <v>5316</v>
      </c>
      <c r="E1554">
        <v>1984</v>
      </c>
      <c r="G1554"/>
      <c r="H1554"/>
      <c r="I1554"/>
      <c r="J1554"/>
      <c r="M1554" t="s">
        <v>5317</v>
      </c>
    </row>
    <row r="1555" spans="1:15" x14ac:dyDescent="0.2">
      <c r="A1555" s="1">
        <f>Kjøp!A1554+1</f>
        <v>907</v>
      </c>
      <c r="B1555" s="16">
        <v>11</v>
      </c>
      <c r="C1555" s="16" t="s">
        <v>5318</v>
      </c>
      <c r="D1555" s="16" t="s">
        <v>5319</v>
      </c>
      <c r="E1555">
        <v>1987</v>
      </c>
      <c r="G1555"/>
      <c r="H1555"/>
      <c r="I1555"/>
      <c r="J1555"/>
      <c r="M1555" t="s">
        <v>5320</v>
      </c>
      <c r="N1555" t="s">
        <v>5321</v>
      </c>
    </row>
    <row r="1556" spans="1:15" x14ac:dyDescent="0.2">
      <c r="A1556" s="1">
        <f>Kjøp!A1555+1</f>
        <v>908</v>
      </c>
      <c r="B1556" s="16">
        <v>12</v>
      </c>
      <c r="C1556" s="16" t="s">
        <v>5322</v>
      </c>
      <c r="D1556" s="16" t="s">
        <v>5323</v>
      </c>
      <c r="E1556">
        <v>1988</v>
      </c>
      <c r="G1556"/>
      <c r="H1556"/>
      <c r="I1556"/>
      <c r="J1556"/>
      <c r="M1556" t="s">
        <v>5324</v>
      </c>
      <c r="N1556" t="s">
        <v>5325</v>
      </c>
    </row>
    <row r="1557" spans="1:15" x14ac:dyDescent="0.2">
      <c r="A1557" s="1">
        <f>Kjøp!A1556+1</f>
        <v>909</v>
      </c>
      <c r="B1557" s="16">
        <v>13</v>
      </c>
      <c r="C1557" s="16" t="s">
        <v>5326</v>
      </c>
      <c r="D1557" s="16" t="s">
        <v>5327</v>
      </c>
      <c r="E1557">
        <v>1977</v>
      </c>
      <c r="G1557"/>
      <c r="H1557"/>
      <c r="I1557"/>
      <c r="J1557"/>
      <c r="M1557" t="s">
        <v>5328</v>
      </c>
    </row>
    <row r="1558" spans="1:15" x14ac:dyDescent="0.2">
      <c r="A1558" s="1">
        <f>Kjøp!A1557+1</f>
        <v>910</v>
      </c>
      <c r="B1558" s="16">
        <v>14</v>
      </c>
      <c r="C1558" s="16" t="s">
        <v>5329</v>
      </c>
      <c r="D1558" s="16" t="s">
        <v>5330</v>
      </c>
      <c r="E1558">
        <v>1988</v>
      </c>
      <c r="G1558"/>
      <c r="H1558"/>
      <c r="I1558"/>
      <c r="J1558"/>
      <c r="M1558" t="s">
        <v>5331</v>
      </c>
      <c r="N1558" t="s">
        <v>5332</v>
      </c>
    </row>
    <row r="1559" spans="1:15" x14ac:dyDescent="0.2">
      <c r="A1559" s="1">
        <f>Kjøp!A1558+1</f>
        <v>911</v>
      </c>
      <c r="B1559" s="16">
        <v>15</v>
      </c>
      <c r="C1559" s="16" t="s">
        <v>547</v>
      </c>
      <c r="D1559" s="16" t="s">
        <v>5333</v>
      </c>
      <c r="E1559">
        <v>1974</v>
      </c>
      <c r="G1559"/>
      <c r="H1559"/>
      <c r="I1559"/>
      <c r="J1559"/>
      <c r="N1559" t="s">
        <v>5334</v>
      </c>
    </row>
    <row r="1560" spans="1:15" x14ac:dyDescent="0.2">
      <c r="A1560" s="1">
        <f>Kjøp!A1559+1</f>
        <v>912</v>
      </c>
      <c r="B1560" s="16">
        <v>16</v>
      </c>
      <c r="C1560" s="16" t="s">
        <v>547</v>
      </c>
      <c r="D1560" s="16" t="s">
        <v>5335</v>
      </c>
      <c r="E1560">
        <v>1981</v>
      </c>
      <c r="G1560"/>
      <c r="H1560"/>
      <c r="I1560" s="16" t="s">
        <v>5336</v>
      </c>
      <c r="J1560"/>
      <c r="N1560" t="s">
        <v>5337</v>
      </c>
    </row>
    <row r="1561" spans="1:15" x14ac:dyDescent="0.2">
      <c r="A1561" s="1">
        <f>Kjøp!A1560+1</f>
        <v>913</v>
      </c>
      <c r="B1561" s="16">
        <v>17</v>
      </c>
      <c r="C1561" s="16" t="s">
        <v>547</v>
      </c>
      <c r="D1561" s="16" t="s">
        <v>5338</v>
      </c>
      <c r="E1561">
        <v>1989</v>
      </c>
      <c r="G1561"/>
      <c r="H1561"/>
      <c r="I1561"/>
      <c r="J1561"/>
      <c r="M1561" t="s">
        <v>5339</v>
      </c>
    </row>
    <row r="1562" spans="1:15" x14ac:dyDescent="0.2">
      <c r="A1562" s="1">
        <f>Kjøp!A1561+1</f>
        <v>914</v>
      </c>
      <c r="B1562" s="16">
        <v>18</v>
      </c>
      <c r="C1562" s="16" t="s">
        <v>1177</v>
      </c>
      <c r="D1562" s="16" t="s">
        <v>1178</v>
      </c>
      <c r="E1562">
        <v>1973</v>
      </c>
      <c r="F1562" s="61">
        <v>50</v>
      </c>
      <c r="G1562" s="16" t="s">
        <v>357</v>
      </c>
      <c r="H1562"/>
      <c r="I1562"/>
      <c r="J1562"/>
      <c r="M1562" t="s">
        <v>1181</v>
      </c>
    </row>
    <row r="1563" spans="1:15" x14ac:dyDescent="0.2">
      <c r="A1563" s="1">
        <f>Kjøp!A1562+1</f>
        <v>915</v>
      </c>
      <c r="B1563" s="16">
        <v>19</v>
      </c>
      <c r="C1563" s="16" t="s">
        <v>811</v>
      </c>
      <c r="D1563" s="16" t="s">
        <v>812</v>
      </c>
      <c r="E1563">
        <v>1989</v>
      </c>
      <c r="G1563"/>
      <c r="H1563"/>
      <c r="I1563"/>
      <c r="J1563"/>
      <c r="M1563" t="s">
        <v>815</v>
      </c>
    </row>
    <row r="1564" spans="1:15" x14ac:dyDescent="0.2">
      <c r="A1564" s="1">
        <f>Kjøp!A1563+1</f>
        <v>916</v>
      </c>
      <c r="B1564" s="16">
        <v>20</v>
      </c>
      <c r="C1564" s="16" t="s">
        <v>5340</v>
      </c>
      <c r="D1564" s="16" t="s">
        <v>5341</v>
      </c>
      <c r="E1564">
        <v>1968</v>
      </c>
      <c r="G1564"/>
      <c r="H1564"/>
      <c r="I1564"/>
      <c r="J1564"/>
      <c r="M1564" t="s">
        <v>5342</v>
      </c>
    </row>
    <row r="1565" spans="1:15" x14ac:dyDescent="0.2">
      <c r="A1565" s="1">
        <f>Kjøp!A1564+1</f>
        <v>917</v>
      </c>
      <c r="B1565" s="16">
        <v>21</v>
      </c>
      <c r="C1565" s="16" t="s">
        <v>5343</v>
      </c>
      <c r="D1565" s="16" t="s">
        <v>5344</v>
      </c>
      <c r="E1565">
        <v>1972</v>
      </c>
      <c r="F1565" s="61">
        <v>50</v>
      </c>
      <c r="G1565"/>
      <c r="H1565"/>
      <c r="I1565"/>
      <c r="J1565"/>
      <c r="M1565" t="s">
        <v>5345</v>
      </c>
    </row>
    <row r="1566" spans="1:15" x14ac:dyDescent="0.2">
      <c r="A1566" s="1">
        <f>Kjøp!A1565+1</f>
        <v>918</v>
      </c>
      <c r="B1566" s="16">
        <v>22</v>
      </c>
      <c r="C1566" s="16" t="s">
        <v>5346</v>
      </c>
      <c r="D1566" s="16" t="s">
        <v>5347</v>
      </c>
      <c r="E1566">
        <v>1983</v>
      </c>
      <c r="G1566"/>
      <c r="H1566"/>
      <c r="I1566"/>
      <c r="J1566"/>
      <c r="M1566" t="s">
        <v>5348</v>
      </c>
    </row>
    <row r="1567" spans="1:15" x14ac:dyDescent="0.2">
      <c r="A1567" s="1">
        <f>Kjøp!A1566+1</f>
        <v>919</v>
      </c>
      <c r="B1567" s="16">
        <v>23</v>
      </c>
      <c r="C1567" s="16" t="s">
        <v>1984</v>
      </c>
      <c r="D1567" s="16" t="s">
        <v>5349</v>
      </c>
      <c r="E1567">
        <v>1971</v>
      </c>
      <c r="F1567" s="61">
        <v>30</v>
      </c>
      <c r="G1567"/>
      <c r="H1567"/>
      <c r="I1567"/>
      <c r="J1567"/>
      <c r="M1567" t="s">
        <v>5350</v>
      </c>
    </row>
    <row r="1568" spans="1:15" x14ac:dyDescent="0.2">
      <c r="A1568" s="1">
        <f>Kjøp!A1567+1</f>
        <v>920</v>
      </c>
      <c r="B1568" s="16">
        <v>24</v>
      </c>
      <c r="C1568" s="16" t="s">
        <v>5351</v>
      </c>
      <c r="D1568" s="16" t="s">
        <v>5352</v>
      </c>
      <c r="E1568">
        <v>1988</v>
      </c>
      <c r="G1568"/>
      <c r="H1568"/>
      <c r="I1568"/>
      <c r="J1568"/>
      <c r="M1568" t="s">
        <v>5353</v>
      </c>
    </row>
    <row r="1569" spans="1:15" x14ac:dyDescent="0.2">
      <c r="A1569" s="1">
        <f>Kjøp!A1568+1</f>
        <v>921</v>
      </c>
      <c r="B1569" s="16">
        <v>25</v>
      </c>
      <c r="C1569" s="16" t="s">
        <v>2384</v>
      </c>
      <c r="D1569" s="16" t="s">
        <v>5354</v>
      </c>
      <c r="E1569">
        <v>1976</v>
      </c>
      <c r="G1569" s="16" t="s">
        <v>5355</v>
      </c>
      <c r="H1569" s="16" t="s">
        <v>5356</v>
      </c>
      <c r="I1569" s="16" t="s">
        <v>64</v>
      </c>
      <c r="J1569" s="16" t="s">
        <v>5357</v>
      </c>
      <c r="K1569" t="s">
        <v>5358</v>
      </c>
      <c r="M1569" t="s">
        <v>5359</v>
      </c>
      <c r="N1569" t="s">
        <v>5360</v>
      </c>
    </row>
    <row r="1570" spans="1:15" x14ac:dyDescent="0.2">
      <c r="A1570"/>
      <c r="B1570" s="130" t="s">
        <v>5361</v>
      </c>
      <c r="C1570"/>
      <c r="D1570"/>
      <c r="F1570" s="61">
        <f>SUM(F1548:F1568)</f>
        <v>280</v>
      </c>
      <c r="G1570"/>
      <c r="H1570"/>
      <c r="I1570"/>
      <c r="J1570"/>
    </row>
    <row r="1571" spans="1:15" x14ac:dyDescent="0.2">
      <c r="A1571"/>
      <c r="B1571"/>
      <c r="C1571"/>
      <c r="D1571"/>
      <c r="F1571" s="61">
        <v>155</v>
      </c>
      <c r="G1571"/>
      <c r="H1571"/>
      <c r="I1571"/>
      <c r="J1571"/>
    </row>
    <row r="1572" spans="1:15" x14ac:dyDescent="0.2">
      <c r="A1572" s="62">
        <f>A1541+1</f>
        <v>97</v>
      </c>
      <c r="B1572" s="16" t="s">
        <v>1108</v>
      </c>
      <c r="C1572" t="s">
        <v>5362</v>
      </c>
      <c r="D1572"/>
      <c r="F1572" s="61">
        <f>F1570+F1571</f>
        <v>435</v>
      </c>
      <c r="G1572"/>
      <c r="H1572"/>
      <c r="I1572"/>
      <c r="J1572"/>
    </row>
    <row r="1573" spans="1:15" x14ac:dyDescent="0.2">
      <c r="A1573" s="1">
        <f>Kjøp!A1569+1</f>
        <v>922</v>
      </c>
      <c r="B1573" s="16">
        <v>1</v>
      </c>
      <c r="C1573" s="16" t="s">
        <v>131</v>
      </c>
      <c r="D1573" s="16" t="s">
        <v>229</v>
      </c>
      <c r="E1573">
        <v>1978</v>
      </c>
      <c r="F1573" s="61">
        <v>25</v>
      </c>
      <c r="G1573" s="16" t="s">
        <v>133</v>
      </c>
      <c r="H1573" s="68" t="s">
        <v>5363</v>
      </c>
      <c r="I1573" s="16" t="s">
        <v>32</v>
      </c>
      <c r="J1573" s="16" t="s">
        <v>5364</v>
      </c>
      <c r="K1573" t="s">
        <v>5365</v>
      </c>
      <c r="M1573" t="s">
        <v>5366</v>
      </c>
    </row>
    <row r="1574" spans="1:15" x14ac:dyDescent="0.2">
      <c r="A1574" s="1">
        <f>Kjøp!A1573+1</f>
        <v>923</v>
      </c>
      <c r="B1574" s="16">
        <v>2</v>
      </c>
      <c r="C1574" s="16" t="s">
        <v>1583</v>
      </c>
      <c r="D1574" s="16" t="s">
        <v>5367</v>
      </c>
      <c r="E1574">
        <v>1979</v>
      </c>
      <c r="F1574" s="61">
        <v>50</v>
      </c>
      <c r="G1574" s="16" t="s">
        <v>41</v>
      </c>
      <c r="H1574" s="68" t="s">
        <v>5368</v>
      </c>
      <c r="I1574" s="16" t="s">
        <v>64</v>
      </c>
      <c r="J1574" s="16" t="s">
        <v>5369</v>
      </c>
      <c r="K1574" t="s">
        <v>5365</v>
      </c>
      <c r="M1574" t="s">
        <v>5370</v>
      </c>
      <c r="N1574" t="s">
        <v>5371</v>
      </c>
      <c r="O1574" t="s">
        <v>5372</v>
      </c>
    </row>
    <row r="1575" spans="1:15" x14ac:dyDescent="0.2">
      <c r="A1575" s="1">
        <f>Kjøp!A1574+1</f>
        <v>924</v>
      </c>
      <c r="B1575" s="16">
        <v>3</v>
      </c>
      <c r="C1575" s="16" t="s">
        <v>3991</v>
      </c>
      <c r="D1575" s="16" t="s">
        <v>5373</v>
      </c>
      <c r="E1575">
        <v>1976</v>
      </c>
      <c r="F1575" s="61">
        <v>35</v>
      </c>
      <c r="G1575" s="16" t="s">
        <v>1420</v>
      </c>
      <c r="H1575" s="68" t="s">
        <v>5374</v>
      </c>
      <c r="I1575" s="16" t="s">
        <v>32</v>
      </c>
      <c r="J1575" s="16" t="s">
        <v>5375</v>
      </c>
      <c r="K1575" t="s">
        <v>5365</v>
      </c>
      <c r="M1575" t="s">
        <v>5376</v>
      </c>
      <c r="N1575" t="s">
        <v>5377</v>
      </c>
    </row>
    <row r="1576" spans="1:15" x14ac:dyDescent="0.2">
      <c r="A1576" s="1">
        <f>Kjøp!A1575+1</f>
        <v>925</v>
      </c>
      <c r="B1576" s="16">
        <v>4</v>
      </c>
      <c r="C1576" s="16" t="s">
        <v>1411</v>
      </c>
      <c r="D1576" s="16" t="s">
        <v>2364</v>
      </c>
      <c r="E1576">
        <v>1975</v>
      </c>
      <c r="F1576" s="61">
        <v>50</v>
      </c>
      <c r="G1576" s="16" t="s">
        <v>2660</v>
      </c>
      <c r="H1576" s="68" t="s">
        <v>5378</v>
      </c>
      <c r="I1576" s="16" t="s">
        <v>32</v>
      </c>
      <c r="J1576" s="16" t="s">
        <v>5375</v>
      </c>
      <c r="K1576" t="s">
        <v>5365</v>
      </c>
      <c r="M1576" t="s">
        <v>4818</v>
      </c>
      <c r="N1576" t="s">
        <v>5379</v>
      </c>
      <c r="O1576" t="s">
        <v>5380</v>
      </c>
    </row>
    <row r="1577" spans="1:15" x14ac:dyDescent="0.2">
      <c r="A1577" s="1">
        <f>Kjøp!A1576+1</f>
        <v>926</v>
      </c>
      <c r="B1577" s="16">
        <v>5</v>
      </c>
      <c r="C1577" s="16" t="s">
        <v>337</v>
      </c>
      <c r="D1577" s="16" t="s">
        <v>5381</v>
      </c>
      <c r="E1577">
        <v>1974</v>
      </c>
      <c r="F1577" s="61">
        <v>50</v>
      </c>
      <c r="G1577" s="16" t="s">
        <v>2796</v>
      </c>
      <c r="H1577" s="68" t="s">
        <v>1265</v>
      </c>
      <c r="I1577" s="16" t="s">
        <v>17</v>
      </c>
      <c r="J1577" s="16" t="s">
        <v>5382</v>
      </c>
      <c r="K1577" t="s">
        <v>5383</v>
      </c>
      <c r="M1577" t="s">
        <v>2799</v>
      </c>
      <c r="N1577" t="s">
        <v>2800</v>
      </c>
      <c r="O1577" t="s">
        <v>5384</v>
      </c>
    </row>
    <row r="1578" spans="1:15" x14ac:dyDescent="0.2">
      <c r="A1578" s="1">
        <f>Kjøp!A1577+1</f>
        <v>927</v>
      </c>
      <c r="B1578" s="16">
        <v>6</v>
      </c>
      <c r="C1578" s="16" t="s">
        <v>1593</v>
      </c>
      <c r="D1578" s="16" t="s">
        <v>5385</v>
      </c>
      <c r="E1578">
        <v>1973</v>
      </c>
      <c r="F1578" s="61">
        <v>40</v>
      </c>
      <c r="G1578" s="16" t="s">
        <v>5386</v>
      </c>
      <c r="H1578" s="68" t="s">
        <v>5387</v>
      </c>
      <c r="I1578" s="16" t="s">
        <v>64</v>
      </c>
      <c r="J1578" s="16" t="s">
        <v>5388</v>
      </c>
      <c r="K1578" t="s">
        <v>5389</v>
      </c>
      <c r="M1578" t="s">
        <v>1691</v>
      </c>
      <c r="N1578" t="s">
        <v>5390</v>
      </c>
    </row>
    <row r="1579" spans="1:15" x14ac:dyDescent="0.2">
      <c r="A1579" s="1">
        <f>Kjøp!A1578+1</f>
        <v>928</v>
      </c>
      <c r="B1579" s="16">
        <v>7</v>
      </c>
      <c r="C1579" s="16" t="s">
        <v>5391</v>
      </c>
      <c r="D1579" s="16" t="s">
        <v>5392</v>
      </c>
      <c r="E1579">
        <v>1973</v>
      </c>
      <c r="F1579" s="61">
        <v>40</v>
      </c>
      <c r="G1579" s="16" t="s">
        <v>3094</v>
      </c>
      <c r="H1579" s="16" t="s">
        <v>5393</v>
      </c>
      <c r="I1579" s="16" t="s">
        <v>64</v>
      </c>
      <c r="J1579" s="16" t="s">
        <v>5382</v>
      </c>
      <c r="K1579" t="s">
        <v>5394</v>
      </c>
      <c r="M1579" t="s">
        <v>3733</v>
      </c>
      <c r="N1579" t="s">
        <v>5395</v>
      </c>
      <c r="O1579" t="s">
        <v>5396</v>
      </c>
    </row>
    <row r="1580" spans="1:15" x14ac:dyDescent="0.2">
      <c r="A1580" s="163">
        <f>A1572+1</f>
        <v>98</v>
      </c>
      <c r="B1580" s="16" t="s">
        <v>4402</v>
      </c>
      <c r="C1580" s="16" t="s">
        <v>5397</v>
      </c>
      <c r="D1580"/>
      <c r="F1580" s="61">
        <f>SUM(F1573:F1579)</f>
        <v>290</v>
      </c>
      <c r="G1580"/>
      <c r="H1580"/>
      <c r="I1580"/>
      <c r="J1580"/>
    </row>
    <row r="1581" spans="1:15" x14ac:dyDescent="0.2">
      <c r="A1581"/>
      <c r="B1581" s="164" t="s">
        <v>4421</v>
      </c>
      <c r="C1581" s="130" t="s">
        <v>1352</v>
      </c>
      <c r="D1581" s="16" t="s">
        <v>4422</v>
      </c>
      <c r="E1581">
        <v>1973</v>
      </c>
      <c r="F1581" s="165">
        <v>40</v>
      </c>
      <c r="G1581" s="16" t="s">
        <v>30</v>
      </c>
      <c r="H1581" s="16" t="s">
        <v>4423</v>
      </c>
      <c r="I1581" s="16" t="s">
        <v>17</v>
      </c>
      <c r="J1581" s="16" t="s">
        <v>955</v>
      </c>
      <c r="K1581" t="s">
        <v>1851</v>
      </c>
      <c r="M1581" t="s">
        <v>4424</v>
      </c>
      <c r="N1581" t="s">
        <v>4425</v>
      </c>
    </row>
    <row r="1582" spans="1:15" x14ac:dyDescent="0.2">
      <c r="A1582"/>
      <c r="B1582" s="164" t="s">
        <v>4421</v>
      </c>
      <c r="C1582" s="130" t="s">
        <v>4435</v>
      </c>
      <c r="D1582" s="16" t="s">
        <v>4436</v>
      </c>
      <c r="E1582">
        <v>1968</v>
      </c>
      <c r="F1582" s="165">
        <v>40</v>
      </c>
      <c r="G1582" s="16" t="s">
        <v>1179</v>
      </c>
      <c r="H1582" s="16" t="s">
        <v>4437</v>
      </c>
      <c r="I1582"/>
      <c r="J1582" s="16" t="s">
        <v>4438</v>
      </c>
      <c r="K1582" t="s">
        <v>4439</v>
      </c>
    </row>
    <row r="1583" spans="1:15" x14ac:dyDescent="0.2">
      <c r="A1583"/>
      <c r="B1583" s="164" t="s">
        <v>4421</v>
      </c>
      <c r="C1583" s="130" t="s">
        <v>1600</v>
      </c>
      <c r="D1583" s="16" t="s">
        <v>2355</v>
      </c>
      <c r="E1583">
        <v>1978</v>
      </c>
      <c r="F1583" s="165">
        <v>40</v>
      </c>
      <c r="G1583" s="16" t="s">
        <v>30</v>
      </c>
      <c r="H1583" s="16" t="s">
        <v>2356</v>
      </c>
      <c r="I1583" s="16" t="s">
        <v>744</v>
      </c>
      <c r="J1583" s="16" t="s">
        <v>439</v>
      </c>
      <c r="K1583" t="s">
        <v>4449</v>
      </c>
      <c r="M1583" t="s">
        <v>4450</v>
      </c>
      <c r="N1583" t="s">
        <v>4451</v>
      </c>
    </row>
    <row r="1584" spans="1:15" x14ac:dyDescent="0.2">
      <c r="A1584"/>
      <c r="B1584" s="164" t="s">
        <v>4421</v>
      </c>
      <c r="C1584" s="130" t="s">
        <v>4470</v>
      </c>
      <c r="D1584" s="16" t="s">
        <v>4471</v>
      </c>
      <c r="E1584">
        <v>1987</v>
      </c>
      <c r="F1584" s="165">
        <v>35</v>
      </c>
      <c r="G1584" s="16"/>
      <c r="H1584" s="16" t="s">
        <v>4472</v>
      </c>
      <c r="I1584" s="16" t="s">
        <v>32</v>
      </c>
      <c r="J1584" s="16" t="s">
        <v>18</v>
      </c>
    </row>
    <row r="1585" spans="1:15" x14ac:dyDescent="0.2">
      <c r="A1585" s="1">
        <f>Kjøp!A1579+1</f>
        <v>929</v>
      </c>
      <c r="B1585" s="16">
        <v>5</v>
      </c>
      <c r="C1585" s="130" t="s">
        <v>4806</v>
      </c>
      <c r="D1585" s="16" t="s">
        <v>5398</v>
      </c>
      <c r="E1585">
        <v>1974</v>
      </c>
      <c r="F1585" s="61">
        <v>45</v>
      </c>
      <c r="G1585" s="16" t="s">
        <v>145</v>
      </c>
      <c r="H1585" s="16" t="s">
        <v>5399</v>
      </c>
      <c r="I1585" s="16" t="s">
        <v>163</v>
      </c>
      <c r="J1585" s="16" t="s">
        <v>1697</v>
      </c>
      <c r="K1585" t="s">
        <v>5400</v>
      </c>
      <c r="M1585" t="s">
        <v>5401</v>
      </c>
      <c r="N1585" t="s">
        <v>5402</v>
      </c>
      <c r="O1585" t="s">
        <v>5403</v>
      </c>
    </row>
    <row r="1586" spans="1:15" x14ac:dyDescent="0.2">
      <c r="A1586"/>
      <c r="B1586"/>
      <c r="C1586"/>
      <c r="D1586"/>
      <c r="G1586"/>
      <c r="H1586"/>
      <c r="I1586"/>
      <c r="J1586"/>
    </row>
    <row r="1587" spans="1:15" x14ac:dyDescent="0.2">
      <c r="A1587"/>
      <c r="B1587"/>
      <c r="C1587"/>
      <c r="D1587"/>
      <c r="G1587"/>
      <c r="H1587"/>
      <c r="I1587"/>
      <c r="J1587"/>
    </row>
    <row r="1588" spans="1:15" x14ac:dyDescent="0.2">
      <c r="A1588"/>
      <c r="B1588"/>
      <c r="C1588"/>
      <c r="D1588"/>
      <c r="G1588"/>
      <c r="H1588"/>
      <c r="I1588"/>
      <c r="J1588"/>
    </row>
    <row r="1589" spans="1:15" x14ac:dyDescent="0.2">
      <c r="A1589"/>
      <c r="B1589"/>
      <c r="C1589"/>
      <c r="D1589"/>
      <c r="G1589"/>
      <c r="H1589"/>
      <c r="I1589"/>
      <c r="J1589"/>
    </row>
    <row r="1590" spans="1:15" x14ac:dyDescent="0.2">
      <c r="A1590" s="62">
        <f>A1580+1</f>
        <v>99</v>
      </c>
      <c r="B1590" s="16" t="s">
        <v>5404</v>
      </c>
      <c r="C1590" t="s">
        <v>5405</v>
      </c>
      <c r="D1590"/>
      <c r="G1590"/>
      <c r="H1590"/>
      <c r="I1590"/>
      <c r="J1590"/>
    </row>
    <row r="1591" spans="1:15" x14ac:dyDescent="0.2">
      <c r="A1591" s="1">
        <f>Kjøp!A1585+1</f>
        <v>930</v>
      </c>
      <c r="B1591" s="16">
        <v>1</v>
      </c>
      <c r="C1591" s="16" t="s">
        <v>5406</v>
      </c>
      <c r="D1591" s="16" t="s">
        <v>229</v>
      </c>
      <c r="E1591" s="58" t="s">
        <v>5407</v>
      </c>
      <c r="F1591" s="61">
        <v>47</v>
      </c>
      <c r="G1591"/>
      <c r="H1591"/>
      <c r="I1591"/>
      <c r="J1591"/>
      <c r="M1591" t="s">
        <v>5408</v>
      </c>
      <c r="N1591" t="s">
        <v>5409</v>
      </c>
      <c r="O1591" t="s">
        <v>5410</v>
      </c>
    </row>
    <row r="1592" spans="1:15" x14ac:dyDescent="0.2">
      <c r="A1592" s="1">
        <f>Kjøp!A1591+1</f>
        <v>931</v>
      </c>
      <c r="B1592" s="16">
        <v>2</v>
      </c>
      <c r="C1592" s="16" t="s">
        <v>527</v>
      </c>
      <c r="D1592" s="16" t="s">
        <v>5411</v>
      </c>
      <c r="E1592">
        <v>1965</v>
      </c>
      <c r="F1592" s="61">
        <v>47</v>
      </c>
      <c r="G1592" s="16" t="s">
        <v>1571</v>
      </c>
      <c r="H1592" s="16" t="s">
        <v>5412</v>
      </c>
      <c r="I1592"/>
      <c r="J1592" s="16" t="s">
        <v>3886</v>
      </c>
      <c r="K1592" t="s">
        <v>5413</v>
      </c>
      <c r="M1592" t="s">
        <v>5414</v>
      </c>
      <c r="N1592" t="s">
        <v>5415</v>
      </c>
      <c r="O1592" t="s">
        <v>5416</v>
      </c>
    </row>
    <row r="1593" spans="1:15" ht="25.5" x14ac:dyDescent="0.2">
      <c r="A1593" s="1">
        <f>Kjøp!A1592+1</f>
        <v>932</v>
      </c>
      <c r="B1593" s="16">
        <v>3</v>
      </c>
      <c r="C1593" s="16" t="s">
        <v>527</v>
      </c>
      <c r="D1593" s="16" t="s">
        <v>5417</v>
      </c>
      <c r="E1593">
        <v>1965</v>
      </c>
      <c r="F1593" s="61">
        <v>47</v>
      </c>
      <c r="G1593" s="16" t="s">
        <v>1571</v>
      </c>
      <c r="H1593" s="16" t="s">
        <v>5418</v>
      </c>
      <c r="I1593" s="16" t="s">
        <v>5419</v>
      </c>
      <c r="J1593" s="16" t="s">
        <v>3886</v>
      </c>
      <c r="K1593" t="s">
        <v>5420</v>
      </c>
      <c r="M1593" t="s">
        <v>5421</v>
      </c>
      <c r="N1593" t="s">
        <v>5422</v>
      </c>
      <c r="O1593" t="s">
        <v>5423</v>
      </c>
    </row>
    <row r="1594" spans="1:15" ht="25.5" x14ac:dyDescent="0.2">
      <c r="A1594" s="1">
        <f>Kjøp!A1593+1</f>
        <v>933</v>
      </c>
      <c r="B1594" s="16">
        <v>4</v>
      </c>
      <c r="C1594" s="16" t="s">
        <v>527</v>
      </c>
      <c r="D1594" s="16" t="s">
        <v>5424</v>
      </c>
      <c r="E1594">
        <v>1966</v>
      </c>
      <c r="F1594" s="61">
        <v>47</v>
      </c>
      <c r="G1594" s="16" t="s">
        <v>1571</v>
      </c>
      <c r="H1594" s="16" t="s">
        <v>5425</v>
      </c>
      <c r="I1594" s="16" t="s">
        <v>5419</v>
      </c>
      <c r="J1594" s="16" t="s">
        <v>4179</v>
      </c>
      <c r="K1594" t="s">
        <v>5426</v>
      </c>
      <c r="M1594" t="s">
        <v>5427</v>
      </c>
      <c r="N1594" t="s">
        <v>5428</v>
      </c>
      <c r="O1594" t="s">
        <v>5429</v>
      </c>
    </row>
    <row r="1595" spans="1:15" ht="25.5" x14ac:dyDescent="0.2">
      <c r="A1595" s="1">
        <f>Kjøp!A1594+1</f>
        <v>934</v>
      </c>
      <c r="B1595" s="16">
        <v>5</v>
      </c>
      <c r="C1595" s="16" t="s">
        <v>527</v>
      </c>
      <c r="D1595" s="16" t="s">
        <v>5430</v>
      </c>
      <c r="E1595">
        <v>1967</v>
      </c>
      <c r="F1595" s="61">
        <v>47</v>
      </c>
      <c r="G1595" s="16" t="s">
        <v>1571</v>
      </c>
      <c r="H1595" s="16" t="s">
        <v>5431</v>
      </c>
      <c r="I1595" s="16" t="s">
        <v>5419</v>
      </c>
      <c r="J1595" s="16" t="s">
        <v>3886</v>
      </c>
      <c r="K1595" t="s">
        <v>5432</v>
      </c>
      <c r="M1595" t="s">
        <v>5433</v>
      </c>
      <c r="N1595" t="s">
        <v>5434</v>
      </c>
      <c r="O1595" t="s">
        <v>5435</v>
      </c>
    </row>
    <row r="1596" spans="1:15" ht="25.5" x14ac:dyDescent="0.2">
      <c r="A1596" s="1">
        <f>Kjøp!A1595+1</f>
        <v>935</v>
      </c>
      <c r="B1596" s="16">
        <v>6</v>
      </c>
      <c r="C1596" s="16" t="s">
        <v>527</v>
      </c>
      <c r="D1596" s="16" t="s">
        <v>5436</v>
      </c>
      <c r="E1596">
        <v>1967</v>
      </c>
      <c r="F1596" s="61">
        <v>47</v>
      </c>
      <c r="G1596" s="16" t="s">
        <v>1571</v>
      </c>
      <c r="H1596" s="16" t="s">
        <v>5437</v>
      </c>
      <c r="I1596" s="16" t="s">
        <v>5419</v>
      </c>
      <c r="J1596" s="16" t="s">
        <v>3886</v>
      </c>
      <c r="K1596" t="s">
        <v>5432</v>
      </c>
      <c r="M1596" t="s">
        <v>5438</v>
      </c>
      <c r="N1596" t="s">
        <v>5439</v>
      </c>
      <c r="O1596" t="s">
        <v>5440</v>
      </c>
    </row>
    <row r="1597" spans="1:15" ht="25.5" x14ac:dyDescent="0.2">
      <c r="A1597" s="1">
        <f>Kjøp!A1596+1</f>
        <v>936</v>
      </c>
      <c r="B1597" s="16">
        <v>7</v>
      </c>
      <c r="C1597" s="16" t="s">
        <v>527</v>
      </c>
      <c r="D1597" s="16" t="s">
        <v>3483</v>
      </c>
      <c r="E1597">
        <v>1970</v>
      </c>
      <c r="F1597" s="61">
        <v>47</v>
      </c>
      <c r="G1597" s="16" t="s">
        <v>1571</v>
      </c>
      <c r="H1597" s="16" t="s">
        <v>5441</v>
      </c>
      <c r="I1597" s="16" t="s">
        <v>5419</v>
      </c>
      <c r="J1597" s="16" t="s">
        <v>3886</v>
      </c>
      <c r="K1597" t="s">
        <v>5442</v>
      </c>
      <c r="M1597" t="s">
        <v>3794</v>
      </c>
      <c r="N1597" t="s">
        <v>5443</v>
      </c>
      <c r="O1597" t="s">
        <v>5444</v>
      </c>
    </row>
    <row r="1598" spans="1:15" x14ac:dyDescent="0.2">
      <c r="A1598"/>
      <c r="B1598"/>
      <c r="C1598"/>
      <c r="D1598" s="16" t="s">
        <v>5227</v>
      </c>
      <c r="F1598" s="61">
        <f>SUM(F1591:F1597)</f>
        <v>329</v>
      </c>
      <c r="G1598"/>
      <c r="H1598"/>
      <c r="I1598"/>
      <c r="J1598"/>
    </row>
    <row r="1599" spans="1:15" x14ac:dyDescent="0.2">
      <c r="A1599"/>
      <c r="B1599"/>
      <c r="C1599"/>
      <c r="D1599" s="16" t="s">
        <v>3594</v>
      </c>
      <c r="F1599" s="61">
        <v>126</v>
      </c>
      <c r="G1599"/>
      <c r="H1599"/>
      <c r="I1599"/>
      <c r="J1599"/>
    </row>
    <row r="1600" spans="1:15" x14ac:dyDescent="0.2">
      <c r="A1600"/>
      <c r="B1600"/>
      <c r="C1600"/>
      <c r="D1600" s="16" t="s">
        <v>5229</v>
      </c>
      <c r="F1600" s="61">
        <f>F1598+F1599</f>
        <v>455</v>
      </c>
      <c r="G1600"/>
      <c r="H1600"/>
      <c r="I1600"/>
      <c r="J1600"/>
    </row>
    <row r="1601" spans="1:15" x14ac:dyDescent="0.2">
      <c r="A1601" s="62">
        <f>A1590+1</f>
        <v>100</v>
      </c>
      <c r="B1601" s="16" t="s">
        <v>5445</v>
      </c>
      <c r="C1601" s="16" t="s">
        <v>5446</v>
      </c>
      <c r="D1601"/>
      <c r="G1601"/>
      <c r="H1601"/>
      <c r="I1601"/>
      <c r="J1601"/>
    </row>
    <row r="1602" spans="1:15" x14ac:dyDescent="0.2">
      <c r="A1602" s="1">
        <f>Kjøp!A1597+1</f>
        <v>937</v>
      </c>
      <c r="B1602" s="16">
        <v>1</v>
      </c>
      <c r="C1602" s="130" t="s">
        <v>599</v>
      </c>
      <c r="D1602" s="16" t="s">
        <v>2541</v>
      </c>
      <c r="E1602">
        <v>1970</v>
      </c>
      <c r="G1602"/>
      <c r="H1602"/>
      <c r="I1602"/>
      <c r="J1602"/>
      <c r="M1602" t="s">
        <v>5447</v>
      </c>
    </row>
    <row r="1603" spans="1:15" x14ac:dyDescent="0.2">
      <c r="A1603" s="1">
        <f>Kjøp!A1602+1</f>
        <v>938</v>
      </c>
      <c r="B1603" s="16">
        <v>2</v>
      </c>
      <c r="C1603" s="130" t="s">
        <v>599</v>
      </c>
      <c r="D1603" s="16" t="s">
        <v>600</v>
      </c>
      <c r="E1603">
        <v>1971</v>
      </c>
      <c r="G1603"/>
      <c r="H1603"/>
      <c r="I1603"/>
      <c r="J1603"/>
      <c r="M1603" t="s">
        <v>606</v>
      </c>
    </row>
    <row r="1604" spans="1:15" x14ac:dyDescent="0.2">
      <c r="A1604" s="1">
        <f>Kjøp!A1603+1</f>
        <v>939</v>
      </c>
      <c r="B1604" s="16">
        <v>3</v>
      </c>
      <c r="C1604" s="130" t="s">
        <v>2463</v>
      </c>
      <c r="D1604" s="16" t="s">
        <v>5448</v>
      </c>
      <c r="E1604">
        <v>1973</v>
      </c>
      <c r="G1604"/>
      <c r="H1604"/>
      <c r="I1604"/>
      <c r="J1604"/>
      <c r="M1604" t="s">
        <v>3812</v>
      </c>
    </row>
    <row r="1605" spans="1:15" x14ac:dyDescent="0.2">
      <c r="A1605" s="1">
        <f>Kjøp!A1604+1</f>
        <v>940</v>
      </c>
      <c r="B1605" s="16">
        <v>4</v>
      </c>
      <c r="C1605" s="130" t="s">
        <v>2463</v>
      </c>
      <c r="D1605" s="16" t="s">
        <v>4339</v>
      </c>
      <c r="E1605">
        <v>1972</v>
      </c>
      <c r="F1605">
        <v>100</v>
      </c>
      <c r="G1605"/>
      <c r="H1605"/>
      <c r="I1605"/>
      <c r="J1605"/>
      <c r="M1605" t="s">
        <v>4342</v>
      </c>
    </row>
    <row r="1606" spans="1:15" x14ac:dyDescent="0.2">
      <c r="A1606" s="58">
        <f>Kjøp!A1605+1</f>
        <v>941</v>
      </c>
      <c r="B1606" s="16">
        <v>5</v>
      </c>
      <c r="C1606" s="130" t="s">
        <v>1050</v>
      </c>
      <c r="D1606" s="16" t="s">
        <v>5449</v>
      </c>
      <c r="E1606">
        <v>1973</v>
      </c>
      <c r="F1606">
        <v>60</v>
      </c>
      <c r="G1606"/>
      <c r="H1606"/>
      <c r="I1606"/>
      <c r="J1606" s="16" t="s">
        <v>1029</v>
      </c>
      <c r="M1606" t="s">
        <v>5450</v>
      </c>
    </row>
    <row r="1607" spans="1:15" x14ac:dyDescent="0.2">
      <c r="A1607"/>
      <c r="B1607"/>
      <c r="C1607"/>
      <c r="D1607"/>
      <c r="G1607"/>
      <c r="H1607"/>
      <c r="I1607"/>
      <c r="J1607"/>
    </row>
    <row r="1608" spans="1:15" x14ac:dyDescent="0.2">
      <c r="A1608"/>
      <c r="B1608"/>
      <c r="C1608"/>
      <c r="D1608"/>
      <c r="G1608"/>
      <c r="H1608"/>
      <c r="I1608"/>
      <c r="J1608"/>
    </row>
    <row r="1609" spans="1:15" x14ac:dyDescent="0.2">
      <c r="A1609"/>
      <c r="B1609"/>
      <c r="C1609"/>
      <c r="D1609"/>
      <c r="G1609"/>
      <c r="H1609"/>
      <c r="I1609"/>
      <c r="J1609"/>
    </row>
    <row r="1610" spans="1:15" x14ac:dyDescent="0.2">
      <c r="A1610"/>
      <c r="B1610"/>
      <c r="C1610"/>
      <c r="D1610"/>
      <c r="G1610"/>
      <c r="H1610"/>
      <c r="I1610"/>
      <c r="J1610"/>
    </row>
    <row r="1611" spans="1:15" x14ac:dyDescent="0.2">
      <c r="A1611" s="62">
        <f>A1601+1</f>
        <v>101</v>
      </c>
      <c r="B1611" t="s">
        <v>5451</v>
      </c>
      <c r="C1611"/>
      <c r="D1611"/>
      <c r="G1611"/>
      <c r="H1611"/>
      <c r="I1611"/>
      <c r="J1611"/>
    </row>
    <row r="1612" spans="1:15" x14ac:dyDescent="0.2">
      <c r="A1612" s="1">
        <f>Kjøp!A1606+1</f>
        <v>942</v>
      </c>
      <c r="B1612" s="16">
        <v>1</v>
      </c>
      <c r="C1612" s="16" t="s">
        <v>5452</v>
      </c>
      <c r="D1612" s="16" t="s">
        <v>5453</v>
      </c>
      <c r="E1612">
        <v>2007</v>
      </c>
      <c r="F1612">
        <v>50</v>
      </c>
      <c r="G1612"/>
      <c r="H1612"/>
      <c r="I1612" s="16" t="s">
        <v>64</v>
      </c>
      <c r="J1612" s="16" t="s">
        <v>18</v>
      </c>
      <c r="K1612" t="s">
        <v>1851</v>
      </c>
      <c r="M1612" t="s">
        <v>5454</v>
      </c>
      <c r="N1612" t="s">
        <v>5455</v>
      </c>
      <c r="O1612" t="s">
        <v>5456</v>
      </c>
    </row>
    <row r="1613" spans="1:15" x14ac:dyDescent="0.2">
      <c r="A1613"/>
      <c r="B1613" s="16">
        <v>2</v>
      </c>
      <c r="C1613" s="104" t="s">
        <v>5457</v>
      </c>
      <c r="D1613" s="16" t="s">
        <v>5458</v>
      </c>
      <c r="E1613">
        <v>2004</v>
      </c>
      <c r="F1613">
        <v>20</v>
      </c>
      <c r="G1613"/>
      <c r="H1613"/>
      <c r="I1613"/>
      <c r="J1613"/>
      <c r="M1613" t="s">
        <v>5459</v>
      </c>
    </row>
    <row r="1614" spans="1:15" x14ac:dyDescent="0.2">
      <c r="A1614" s="1">
        <f>Kjøp!A1612+1</f>
        <v>943</v>
      </c>
      <c r="B1614" s="16">
        <v>3</v>
      </c>
      <c r="C1614" s="16" t="s">
        <v>760</v>
      </c>
      <c r="D1614" s="16" t="s">
        <v>5460</v>
      </c>
      <c r="E1614" t="s">
        <v>5461</v>
      </c>
      <c r="F1614">
        <v>10</v>
      </c>
      <c r="G1614" s="16" t="s">
        <v>2722</v>
      </c>
      <c r="H1614" s="16" t="s">
        <v>5462</v>
      </c>
      <c r="I1614" s="16" t="s">
        <v>32</v>
      </c>
      <c r="J1614" s="16" t="s">
        <v>1001</v>
      </c>
      <c r="K1614" t="s">
        <v>1851</v>
      </c>
      <c r="M1614" t="s">
        <v>2431</v>
      </c>
      <c r="N1614" t="s">
        <v>5463</v>
      </c>
      <c r="O1614" t="s">
        <v>5464</v>
      </c>
    </row>
    <row r="1615" spans="1:15" x14ac:dyDescent="0.2">
      <c r="A1615" s="1">
        <f>Kjøp!A1614+1</f>
        <v>944</v>
      </c>
      <c r="B1615" s="16">
        <v>4</v>
      </c>
      <c r="C1615" s="16" t="s">
        <v>1947</v>
      </c>
      <c r="D1615" s="16" t="s">
        <v>5465</v>
      </c>
      <c r="E1615">
        <v>1979</v>
      </c>
      <c r="F1615">
        <v>10</v>
      </c>
      <c r="I1615" s="16" t="s">
        <v>32</v>
      </c>
      <c r="J1615" s="16" t="s">
        <v>931</v>
      </c>
      <c r="K1615" t="s">
        <v>5466</v>
      </c>
      <c r="M1615" t="s">
        <v>2201</v>
      </c>
    </row>
    <row r="1616" spans="1:15" x14ac:dyDescent="0.2">
      <c r="A1616"/>
      <c r="B1616" s="16">
        <v>5</v>
      </c>
      <c r="C1616" s="104" t="s">
        <v>5467</v>
      </c>
      <c r="D1616" s="16" t="s">
        <v>5468</v>
      </c>
      <c r="E1616">
        <v>1999</v>
      </c>
      <c r="F1616">
        <v>10</v>
      </c>
      <c r="M1616" t="s">
        <v>5469</v>
      </c>
      <c r="N1616" t="s">
        <v>5470</v>
      </c>
      <c r="O1616" t="s">
        <v>5471</v>
      </c>
    </row>
    <row r="1617" spans="1:1" x14ac:dyDescent="0.2">
      <c r="A1617" s="1">
        <f>Kjøp!A1615+1</f>
        <v>945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1"/>
  <sheetViews>
    <sheetView zoomScaleNormal="100" workbookViewId="0">
      <pane ySplit="1" topLeftCell="A1390" activePane="bottomLeft" state="frozen"/>
      <selection pane="bottomLeft" activeCell="B1407" sqref="B1407"/>
    </sheetView>
  </sheetViews>
  <sheetFormatPr baseColWidth="10" defaultColWidth="9.140625" defaultRowHeight="12.75" x14ac:dyDescent="0.2"/>
  <cols>
    <col min="1" max="1" width="6.140625"/>
    <col min="2" max="2" width="15.7109375"/>
    <col min="3" max="3" width="33.7109375"/>
    <col min="4" max="4" width="8.28515625"/>
    <col min="5" max="5" width="1.140625"/>
    <col min="6" max="6" width="15.5703125"/>
    <col min="7" max="7" width="22"/>
    <col min="8" max="8" width="10.42578125"/>
    <col min="9" max="9" width="8.5703125"/>
    <col min="10" max="10" width="18.85546875"/>
    <col min="11" max="11" width="13.7109375"/>
    <col min="12" max="12" width="39.7109375"/>
    <col min="13" max="13" width="41.140625"/>
    <col min="14" max="14" width="42.7109375"/>
    <col min="15" max="15" width="13.7109375"/>
    <col min="16" max="1025" width="8.28515625"/>
  </cols>
  <sheetData>
    <row r="1" spans="1:15" ht="15" x14ac:dyDescent="0.25">
      <c r="A1" s="3" t="s">
        <v>0</v>
      </c>
      <c r="B1" s="4" t="s">
        <v>1</v>
      </c>
      <c r="C1" s="3" t="s">
        <v>2</v>
      </c>
      <c r="D1" s="3" t="s">
        <v>3</v>
      </c>
      <c r="F1" s="5" t="s">
        <v>5</v>
      </c>
      <c r="G1" s="6" t="s">
        <v>6</v>
      </c>
      <c r="H1" s="7" t="s">
        <v>7</v>
      </c>
      <c r="I1" s="100" t="s">
        <v>8</v>
      </c>
      <c r="J1" s="99" t="s">
        <v>9</v>
      </c>
      <c r="K1" s="99" t="s">
        <v>10</v>
      </c>
      <c r="L1" s="100" t="s">
        <v>11</v>
      </c>
      <c r="M1" s="101" t="s">
        <v>12</v>
      </c>
      <c r="N1" t="s">
        <v>1104</v>
      </c>
      <c r="O1" s="101" t="s">
        <v>1105</v>
      </c>
    </row>
    <row r="2" spans="1:15" x14ac:dyDescent="0.2">
      <c r="A2">
        <v>1</v>
      </c>
      <c r="B2" t="s">
        <v>1835</v>
      </c>
      <c r="C2" s="16" t="s">
        <v>3935</v>
      </c>
      <c r="D2">
        <v>1977</v>
      </c>
      <c r="F2" t="s">
        <v>75</v>
      </c>
      <c r="G2" s="16" t="s">
        <v>4404</v>
      </c>
      <c r="H2" t="s">
        <v>17</v>
      </c>
      <c r="I2" t="s">
        <v>955</v>
      </c>
    </row>
    <row r="3" spans="1:15" x14ac:dyDescent="0.2">
      <c r="A3">
        <f t="shared" ref="A3:A25" si="0">A2+1</f>
        <v>2</v>
      </c>
      <c r="B3" s="2" t="s">
        <v>1835</v>
      </c>
      <c r="C3" t="s">
        <v>3935</v>
      </c>
      <c r="D3">
        <v>1978</v>
      </c>
      <c r="F3" t="s">
        <v>75</v>
      </c>
      <c r="G3" s="71" t="s">
        <v>3936</v>
      </c>
      <c r="H3" t="s">
        <v>3937</v>
      </c>
      <c r="I3" t="s">
        <v>18</v>
      </c>
      <c r="J3" t="s">
        <v>3938</v>
      </c>
    </row>
    <row r="4" spans="1:15" x14ac:dyDescent="0.2">
      <c r="A4">
        <f t="shared" si="0"/>
        <v>3</v>
      </c>
      <c r="B4" t="s">
        <v>1835</v>
      </c>
      <c r="C4" t="s">
        <v>3603</v>
      </c>
      <c r="D4">
        <v>1977</v>
      </c>
      <c r="F4" t="s">
        <v>75</v>
      </c>
      <c r="G4" t="s">
        <v>3604</v>
      </c>
      <c r="H4" t="s">
        <v>123</v>
      </c>
      <c r="I4" t="s">
        <v>632</v>
      </c>
      <c r="J4" t="s">
        <v>3605</v>
      </c>
      <c r="M4" t="s">
        <v>3606</v>
      </c>
      <c r="N4" t="s">
        <v>3607</v>
      </c>
      <c r="O4" t="s">
        <v>3608</v>
      </c>
    </row>
    <row r="5" spans="1:15" x14ac:dyDescent="0.2">
      <c r="A5">
        <f t="shared" si="0"/>
        <v>4</v>
      </c>
      <c r="B5" s="2" t="s">
        <v>1835</v>
      </c>
      <c r="C5" t="s">
        <v>3603</v>
      </c>
      <c r="D5">
        <v>1977</v>
      </c>
      <c r="F5" s="16" t="s">
        <v>4234</v>
      </c>
      <c r="G5" s="68" t="s">
        <v>4235</v>
      </c>
      <c r="H5" t="s">
        <v>123</v>
      </c>
      <c r="I5" t="s">
        <v>931</v>
      </c>
    </row>
    <row r="6" spans="1:15" x14ac:dyDescent="0.2">
      <c r="A6">
        <f t="shared" si="0"/>
        <v>5</v>
      </c>
      <c r="B6" t="s">
        <v>1835</v>
      </c>
      <c r="C6" s="2" t="s">
        <v>5472</v>
      </c>
      <c r="D6" s="2">
        <v>1979</v>
      </c>
      <c r="F6" t="s">
        <v>75</v>
      </c>
      <c r="G6" t="s">
        <v>1837</v>
      </c>
      <c r="H6" s="2" t="s">
        <v>17</v>
      </c>
      <c r="I6" t="s">
        <v>921</v>
      </c>
      <c r="J6" t="s">
        <v>1838</v>
      </c>
      <c r="L6" t="s">
        <v>1839</v>
      </c>
      <c r="M6" t="s">
        <v>1840</v>
      </c>
      <c r="N6" t="s">
        <v>1841</v>
      </c>
    </row>
    <row r="7" spans="1:15" x14ac:dyDescent="0.2">
      <c r="A7">
        <f t="shared" si="0"/>
        <v>6</v>
      </c>
      <c r="B7" t="s">
        <v>1835</v>
      </c>
      <c r="C7" s="16" t="s">
        <v>4075</v>
      </c>
      <c r="D7">
        <v>1977</v>
      </c>
      <c r="F7" t="s">
        <v>75</v>
      </c>
      <c r="G7" s="68" t="s">
        <v>4076</v>
      </c>
      <c r="H7" t="s">
        <v>4077</v>
      </c>
      <c r="I7" t="s">
        <v>2394</v>
      </c>
    </row>
    <row r="8" spans="1:15" x14ac:dyDescent="0.2">
      <c r="A8">
        <f t="shared" si="0"/>
        <v>7</v>
      </c>
      <c r="B8" t="s">
        <v>1835</v>
      </c>
      <c r="C8" t="s">
        <v>3597</v>
      </c>
      <c r="D8">
        <v>1975</v>
      </c>
      <c r="F8" t="s">
        <v>75</v>
      </c>
      <c r="G8" t="s">
        <v>3598</v>
      </c>
      <c r="H8" t="s">
        <v>17</v>
      </c>
      <c r="I8" t="s">
        <v>900</v>
      </c>
      <c r="J8" t="s">
        <v>3599</v>
      </c>
      <c r="M8" t="s">
        <v>3600</v>
      </c>
      <c r="N8" t="s">
        <v>3601</v>
      </c>
      <c r="O8" t="s">
        <v>3602</v>
      </c>
    </row>
    <row r="9" spans="1:15" x14ac:dyDescent="0.2">
      <c r="A9">
        <f t="shared" si="0"/>
        <v>8</v>
      </c>
      <c r="B9" s="2" t="s">
        <v>3497</v>
      </c>
      <c r="C9" t="s">
        <v>893</v>
      </c>
      <c r="D9">
        <v>1986</v>
      </c>
      <c r="I9" t="s">
        <v>955</v>
      </c>
    </row>
    <row r="10" spans="1:15" x14ac:dyDescent="0.2">
      <c r="A10">
        <f t="shared" si="0"/>
        <v>9</v>
      </c>
      <c r="B10" s="2" t="s">
        <v>3497</v>
      </c>
      <c r="C10" t="s">
        <v>893</v>
      </c>
      <c r="D10">
        <v>1986</v>
      </c>
    </row>
    <row r="11" spans="1:15" x14ac:dyDescent="0.2">
      <c r="A11">
        <f t="shared" si="0"/>
        <v>10</v>
      </c>
      <c r="B11" s="2" t="s">
        <v>3497</v>
      </c>
      <c r="C11" t="s">
        <v>893</v>
      </c>
      <c r="D11">
        <v>1986</v>
      </c>
      <c r="I11" t="s">
        <v>921</v>
      </c>
    </row>
    <row r="12" spans="1:15" x14ac:dyDescent="0.2">
      <c r="A12">
        <f t="shared" si="0"/>
        <v>11</v>
      </c>
      <c r="B12" s="2" t="s">
        <v>13</v>
      </c>
      <c r="C12" s="2" t="s">
        <v>1809</v>
      </c>
      <c r="D12">
        <v>1976</v>
      </c>
      <c r="F12" s="16"/>
      <c r="G12" s="16"/>
      <c r="L12" t="s">
        <v>1810</v>
      </c>
    </row>
    <row r="13" spans="1:15" x14ac:dyDescent="0.2">
      <c r="A13">
        <f t="shared" si="0"/>
        <v>12</v>
      </c>
      <c r="B13" s="2" t="s">
        <v>13</v>
      </c>
      <c r="C13" s="2" t="s">
        <v>1813</v>
      </c>
      <c r="D13">
        <v>1980</v>
      </c>
      <c r="F13" s="16"/>
      <c r="G13" s="16"/>
      <c r="L13" t="s">
        <v>1814</v>
      </c>
    </row>
    <row r="14" spans="1:15" x14ac:dyDescent="0.2">
      <c r="A14">
        <f t="shared" si="0"/>
        <v>13</v>
      </c>
      <c r="B14" s="2" t="s">
        <v>13</v>
      </c>
      <c r="C14" s="2" t="s">
        <v>22</v>
      </c>
      <c r="D14">
        <v>1977</v>
      </c>
      <c r="F14" s="16"/>
      <c r="G14" s="16"/>
      <c r="L14" t="s">
        <v>27</v>
      </c>
    </row>
    <row r="15" spans="1:15" x14ac:dyDescent="0.2">
      <c r="A15">
        <f t="shared" si="0"/>
        <v>14</v>
      </c>
      <c r="B15" s="2" t="s">
        <v>13</v>
      </c>
      <c r="C15" s="2" t="s">
        <v>1811</v>
      </c>
      <c r="D15">
        <v>1979</v>
      </c>
      <c r="F15" s="16"/>
      <c r="G15" s="16"/>
      <c r="L15" t="s">
        <v>1812</v>
      </c>
    </row>
    <row r="16" spans="1:15" x14ac:dyDescent="0.2">
      <c r="A16">
        <f t="shared" si="0"/>
        <v>15</v>
      </c>
      <c r="B16" s="2" t="s">
        <v>13</v>
      </c>
      <c r="C16" s="2" t="s">
        <v>3498</v>
      </c>
      <c r="D16">
        <v>1974</v>
      </c>
      <c r="I16" t="s">
        <v>2188</v>
      </c>
    </row>
    <row r="17" spans="1:14" x14ac:dyDescent="0.2">
      <c r="A17">
        <f t="shared" si="0"/>
        <v>16</v>
      </c>
      <c r="B17" s="2" t="s">
        <v>3499</v>
      </c>
      <c r="C17" s="2" t="s">
        <v>3500</v>
      </c>
      <c r="D17">
        <v>1986</v>
      </c>
      <c r="I17" t="s">
        <v>2369</v>
      </c>
    </row>
    <row r="18" spans="1:14" x14ac:dyDescent="0.2">
      <c r="A18">
        <f t="shared" si="0"/>
        <v>17</v>
      </c>
      <c r="B18" t="s">
        <v>1710</v>
      </c>
      <c r="C18" t="s">
        <v>4648</v>
      </c>
      <c r="D18">
        <v>1980</v>
      </c>
      <c r="G18" s="16"/>
    </row>
    <row r="19" spans="1:14" x14ac:dyDescent="0.2">
      <c r="A19">
        <f t="shared" si="0"/>
        <v>18</v>
      </c>
      <c r="B19" t="s">
        <v>1710</v>
      </c>
      <c r="C19" t="s">
        <v>4910</v>
      </c>
      <c r="D19">
        <v>1988</v>
      </c>
    </row>
    <row r="20" spans="1:14" x14ac:dyDescent="0.2">
      <c r="A20">
        <f t="shared" si="0"/>
        <v>19</v>
      </c>
      <c r="B20" s="2" t="s">
        <v>1710</v>
      </c>
      <c r="C20" t="s">
        <v>4202</v>
      </c>
      <c r="D20">
        <v>1988</v>
      </c>
      <c r="I20" t="s">
        <v>247</v>
      </c>
    </row>
    <row r="21" spans="1:14" x14ac:dyDescent="0.2">
      <c r="A21">
        <f t="shared" si="0"/>
        <v>20</v>
      </c>
      <c r="B21" t="s">
        <v>1710</v>
      </c>
      <c r="C21" t="s">
        <v>4650</v>
      </c>
      <c r="D21">
        <v>1983</v>
      </c>
      <c r="G21" s="16"/>
    </row>
    <row r="22" spans="1:14" x14ac:dyDescent="0.2">
      <c r="A22">
        <f t="shared" si="0"/>
        <v>21</v>
      </c>
      <c r="B22" t="s">
        <v>1710</v>
      </c>
      <c r="C22" s="16" t="s">
        <v>4651</v>
      </c>
      <c r="D22">
        <v>1985</v>
      </c>
      <c r="G22" s="16"/>
    </row>
    <row r="23" spans="1:14" x14ac:dyDescent="0.2">
      <c r="A23">
        <f t="shared" si="0"/>
        <v>22</v>
      </c>
      <c r="B23" t="s">
        <v>1710</v>
      </c>
      <c r="C23" t="s">
        <v>4649</v>
      </c>
      <c r="D23">
        <v>1981</v>
      </c>
      <c r="G23" s="16"/>
    </row>
    <row r="24" spans="1:14" x14ac:dyDescent="0.2">
      <c r="A24">
        <f t="shared" si="0"/>
        <v>23</v>
      </c>
      <c r="B24" s="62" t="s">
        <v>1710</v>
      </c>
      <c r="C24" t="s">
        <v>3385</v>
      </c>
      <c r="D24">
        <v>1976</v>
      </c>
      <c r="F24" t="s">
        <v>3386</v>
      </c>
      <c r="G24" t="s">
        <v>3387</v>
      </c>
      <c r="I24" t="s">
        <v>18</v>
      </c>
    </row>
    <row r="25" spans="1:14" x14ac:dyDescent="0.2">
      <c r="A25">
        <f t="shared" si="0"/>
        <v>24</v>
      </c>
      <c r="B25" s="79" t="s">
        <v>1710</v>
      </c>
      <c r="C25" s="2" t="s">
        <v>1711</v>
      </c>
      <c r="D25" s="2">
        <v>1977</v>
      </c>
      <c r="F25" s="16" t="s">
        <v>724</v>
      </c>
      <c r="G25" s="16" t="s">
        <v>1712</v>
      </c>
      <c r="H25" t="s">
        <v>17</v>
      </c>
      <c r="I25" t="s">
        <v>603</v>
      </c>
      <c r="J25" t="s">
        <v>1713</v>
      </c>
      <c r="L25" t="s">
        <v>1714</v>
      </c>
      <c r="M25" t="s">
        <v>1715</v>
      </c>
      <c r="N25" t="s">
        <v>1716</v>
      </c>
    </row>
    <row r="26" spans="1:14" x14ac:dyDescent="0.2">
      <c r="B26" s="163" t="s">
        <v>4752</v>
      </c>
      <c r="C26" t="s">
        <v>4753</v>
      </c>
    </row>
    <row r="27" spans="1:14" x14ac:dyDescent="0.2">
      <c r="A27">
        <f>A25+1</f>
        <v>25</v>
      </c>
      <c r="B27" t="s">
        <v>1710</v>
      </c>
      <c r="C27" t="s">
        <v>3550</v>
      </c>
      <c r="D27">
        <v>1990</v>
      </c>
      <c r="F27" t="s">
        <v>724</v>
      </c>
      <c r="G27" t="s">
        <v>3551</v>
      </c>
      <c r="I27" t="s">
        <v>958</v>
      </c>
      <c r="M27" t="s">
        <v>3552</v>
      </c>
    </row>
    <row r="28" spans="1:14" x14ac:dyDescent="0.2">
      <c r="A28">
        <f>A27+1</f>
        <v>26</v>
      </c>
      <c r="B28" t="s">
        <v>2285</v>
      </c>
      <c r="C28" t="s">
        <v>4913</v>
      </c>
      <c r="D28">
        <v>1989</v>
      </c>
    </row>
    <row r="29" spans="1:14" x14ac:dyDescent="0.2">
      <c r="A29">
        <f>A28+1</f>
        <v>27</v>
      </c>
      <c r="B29" s="62" t="s">
        <v>2285</v>
      </c>
      <c r="C29" t="s">
        <v>3388</v>
      </c>
      <c r="D29">
        <v>1981</v>
      </c>
      <c r="F29" t="s">
        <v>3389</v>
      </c>
      <c r="G29" t="s">
        <v>3390</v>
      </c>
      <c r="H29" t="s">
        <v>64</v>
      </c>
      <c r="I29" t="s">
        <v>931</v>
      </c>
    </row>
    <row r="30" spans="1:14" x14ac:dyDescent="0.2">
      <c r="A30">
        <f>A29+1</f>
        <v>28</v>
      </c>
      <c r="B30" t="s">
        <v>2285</v>
      </c>
      <c r="C30" t="s">
        <v>4911</v>
      </c>
      <c r="D30">
        <v>1985</v>
      </c>
    </row>
    <row r="31" spans="1:14" x14ac:dyDescent="0.2">
      <c r="A31">
        <f>A30+1</f>
        <v>29</v>
      </c>
      <c r="B31" t="s">
        <v>2285</v>
      </c>
      <c r="C31" t="s">
        <v>2286</v>
      </c>
      <c r="H31" t="s">
        <v>64</v>
      </c>
      <c r="I31" t="s">
        <v>1302</v>
      </c>
      <c r="J31" t="s">
        <v>1934</v>
      </c>
    </row>
    <row r="32" spans="1:14" x14ac:dyDescent="0.2">
      <c r="A32">
        <f>A31+1</f>
        <v>30</v>
      </c>
      <c r="B32" t="s">
        <v>2285</v>
      </c>
      <c r="C32" t="s">
        <v>4912</v>
      </c>
      <c r="D32">
        <v>1986</v>
      </c>
    </row>
    <row r="33" spans="1:14" x14ac:dyDescent="0.2">
      <c r="B33" s="163" t="s">
        <v>4837</v>
      </c>
      <c r="C33" t="s">
        <v>5473</v>
      </c>
      <c r="D33">
        <v>2009</v>
      </c>
    </row>
    <row r="34" spans="1:14" x14ac:dyDescent="0.2">
      <c r="A34">
        <f>A32+1</f>
        <v>31</v>
      </c>
      <c r="B34" s="16" t="s">
        <v>1904</v>
      </c>
      <c r="C34" s="16" t="s">
        <v>1905</v>
      </c>
      <c r="D34">
        <v>1975</v>
      </c>
      <c r="F34" s="16" t="s">
        <v>30</v>
      </c>
      <c r="G34" s="73">
        <v>80477</v>
      </c>
      <c r="H34" t="s">
        <v>32</v>
      </c>
      <c r="I34" s="16" t="s">
        <v>681</v>
      </c>
      <c r="J34" s="16" t="s">
        <v>1906</v>
      </c>
      <c r="L34" t="s">
        <v>1907</v>
      </c>
      <c r="M34" t="s">
        <v>1908</v>
      </c>
      <c r="N34" t="s">
        <v>1909</v>
      </c>
    </row>
    <row r="35" spans="1:14" x14ac:dyDescent="0.2">
      <c r="A35">
        <f>A34+1</f>
        <v>32</v>
      </c>
      <c r="B35" t="s">
        <v>1904</v>
      </c>
      <c r="C35" t="s">
        <v>3541</v>
      </c>
      <c r="D35">
        <v>1978</v>
      </c>
      <c r="H35" t="s">
        <v>17</v>
      </c>
      <c r="I35" t="s">
        <v>439</v>
      </c>
      <c r="J35" t="s">
        <v>3542</v>
      </c>
      <c r="M35" t="s">
        <v>3543</v>
      </c>
    </row>
    <row r="36" spans="1:14" x14ac:dyDescent="0.2">
      <c r="A36">
        <f>A35+1</f>
        <v>33</v>
      </c>
      <c r="B36" s="62" t="s">
        <v>1904</v>
      </c>
      <c r="C36" t="s">
        <v>3391</v>
      </c>
      <c r="D36">
        <v>1976</v>
      </c>
      <c r="F36" t="s">
        <v>80</v>
      </c>
      <c r="G36" t="s">
        <v>3392</v>
      </c>
      <c r="H36" t="s">
        <v>17</v>
      </c>
      <c r="I36" t="s">
        <v>18</v>
      </c>
      <c r="J36" t="s">
        <v>1851</v>
      </c>
      <c r="L36" t="s">
        <v>3393</v>
      </c>
      <c r="M36" t="s">
        <v>3394</v>
      </c>
      <c r="N36" t="s">
        <v>3395</v>
      </c>
    </row>
    <row r="37" spans="1:14" x14ac:dyDescent="0.2">
      <c r="A37">
        <f>A36+1</f>
        <v>34</v>
      </c>
      <c r="B37" t="s">
        <v>1904</v>
      </c>
      <c r="C37" t="s">
        <v>3391</v>
      </c>
      <c r="D37">
        <v>1976</v>
      </c>
      <c r="H37" t="s">
        <v>17</v>
      </c>
      <c r="I37" t="s">
        <v>439</v>
      </c>
      <c r="M37" t="s">
        <v>3393</v>
      </c>
    </row>
    <row r="38" spans="1:14" x14ac:dyDescent="0.2">
      <c r="B38" s="163" t="s">
        <v>4347</v>
      </c>
      <c r="C38" t="s">
        <v>4348</v>
      </c>
      <c r="D38">
        <v>2005</v>
      </c>
      <c r="L38" t="s">
        <v>4349</v>
      </c>
    </row>
    <row r="39" spans="1:14" x14ac:dyDescent="0.2">
      <c r="A39">
        <f>A37+1</f>
        <v>35</v>
      </c>
      <c r="B39" s="2" t="s">
        <v>3501</v>
      </c>
      <c r="C39" s="2" t="s">
        <v>3503</v>
      </c>
      <c r="D39">
        <v>1985</v>
      </c>
      <c r="I39" t="s">
        <v>921</v>
      </c>
    </row>
    <row r="40" spans="1:14" x14ac:dyDescent="0.2">
      <c r="A40">
        <f t="shared" ref="A40:A53" si="1">A39+1</f>
        <v>36</v>
      </c>
      <c r="B40" s="2" t="s">
        <v>3501</v>
      </c>
      <c r="C40" s="2" t="s">
        <v>3502</v>
      </c>
      <c r="D40">
        <v>1984</v>
      </c>
      <c r="I40" t="s">
        <v>955</v>
      </c>
    </row>
    <row r="41" spans="1:14" x14ac:dyDescent="0.2">
      <c r="A41">
        <f t="shared" si="1"/>
        <v>37</v>
      </c>
      <c r="B41" t="s">
        <v>1842</v>
      </c>
      <c r="C41" t="s">
        <v>2289</v>
      </c>
      <c r="D41">
        <v>1979</v>
      </c>
      <c r="I41" t="s">
        <v>18</v>
      </c>
      <c r="J41" t="s">
        <v>2290</v>
      </c>
      <c r="L41" t="s">
        <v>2291</v>
      </c>
    </row>
    <row r="42" spans="1:14" x14ac:dyDescent="0.2">
      <c r="A42">
        <f t="shared" si="1"/>
        <v>38</v>
      </c>
      <c r="B42" s="2" t="s">
        <v>1842</v>
      </c>
      <c r="C42" s="2" t="s">
        <v>2502</v>
      </c>
      <c r="D42">
        <v>1982</v>
      </c>
      <c r="F42" t="s">
        <v>1420</v>
      </c>
      <c r="G42" s="66" t="s">
        <v>2503</v>
      </c>
      <c r="H42" t="s">
        <v>32</v>
      </c>
      <c r="M42" t="s">
        <v>2504</v>
      </c>
    </row>
    <row r="43" spans="1:14" x14ac:dyDescent="0.2">
      <c r="A43">
        <f t="shared" si="1"/>
        <v>39</v>
      </c>
      <c r="B43" s="2" t="s">
        <v>1842</v>
      </c>
      <c r="C43" s="2" t="s">
        <v>2505</v>
      </c>
      <c r="D43">
        <v>1977</v>
      </c>
      <c r="F43" t="s">
        <v>1420</v>
      </c>
      <c r="G43" s="66" t="s">
        <v>2506</v>
      </c>
      <c r="H43" t="s">
        <v>32</v>
      </c>
      <c r="M43" t="s">
        <v>2507</v>
      </c>
    </row>
    <row r="44" spans="1:14" x14ac:dyDescent="0.2">
      <c r="A44">
        <f t="shared" si="1"/>
        <v>40</v>
      </c>
      <c r="B44" s="79" t="s">
        <v>1842</v>
      </c>
      <c r="C44" s="2" t="s">
        <v>1843</v>
      </c>
      <c r="D44" s="2">
        <v>1978</v>
      </c>
      <c r="F44" t="s">
        <v>1420</v>
      </c>
      <c r="G44" t="s">
        <v>1844</v>
      </c>
      <c r="H44" s="2" t="s">
        <v>163</v>
      </c>
      <c r="I44" t="s">
        <v>958</v>
      </c>
      <c r="J44" t="s">
        <v>1845</v>
      </c>
      <c r="L44" t="s">
        <v>1846</v>
      </c>
      <c r="M44" t="s">
        <v>1847</v>
      </c>
      <c r="N44" t="s">
        <v>1848</v>
      </c>
    </row>
    <row r="45" spans="1:14" x14ac:dyDescent="0.2">
      <c r="A45">
        <f t="shared" si="1"/>
        <v>41</v>
      </c>
      <c r="B45" t="s">
        <v>1842</v>
      </c>
      <c r="C45" t="s">
        <v>2287</v>
      </c>
      <c r="D45">
        <v>1976</v>
      </c>
      <c r="I45" t="s">
        <v>958</v>
      </c>
      <c r="L45" t="s">
        <v>2288</v>
      </c>
    </row>
    <row r="46" spans="1:14" x14ac:dyDescent="0.2">
      <c r="A46">
        <f t="shared" si="1"/>
        <v>42</v>
      </c>
      <c r="B46" t="s">
        <v>1842</v>
      </c>
      <c r="C46" t="s">
        <v>2292</v>
      </c>
      <c r="D46">
        <v>1980</v>
      </c>
      <c r="I46" t="s">
        <v>980</v>
      </c>
      <c r="L46" t="s">
        <v>2293</v>
      </c>
    </row>
    <row r="47" spans="1:14" x14ac:dyDescent="0.2">
      <c r="A47">
        <f t="shared" si="1"/>
        <v>43</v>
      </c>
      <c r="B47" s="2" t="s">
        <v>2131</v>
      </c>
      <c r="C47" s="2" t="s">
        <v>2132</v>
      </c>
      <c r="D47" s="2">
        <v>1971</v>
      </c>
      <c r="F47" s="2" t="s">
        <v>1300</v>
      </c>
      <c r="G47" s="2" t="s">
        <v>2133</v>
      </c>
      <c r="H47" s="2" t="s">
        <v>202</v>
      </c>
      <c r="L47" t="s">
        <v>2134</v>
      </c>
      <c r="M47" t="s">
        <v>2135</v>
      </c>
    </row>
    <row r="48" spans="1:14" x14ac:dyDescent="0.2">
      <c r="A48">
        <f t="shared" si="1"/>
        <v>44</v>
      </c>
      <c r="B48" s="2" t="s">
        <v>2131</v>
      </c>
      <c r="C48" s="2" t="s">
        <v>5474</v>
      </c>
      <c r="D48">
        <v>1972</v>
      </c>
      <c r="F48" t="s">
        <v>184</v>
      </c>
      <c r="G48" s="109" t="s">
        <v>2210</v>
      </c>
      <c r="L48" t="s">
        <v>2211</v>
      </c>
    </row>
    <row r="49" spans="1:15" ht="25.5" x14ac:dyDescent="0.2">
      <c r="A49">
        <f t="shared" si="1"/>
        <v>45</v>
      </c>
      <c r="B49" s="2" t="s">
        <v>4048</v>
      </c>
      <c r="C49" t="s">
        <v>4049</v>
      </c>
      <c r="D49">
        <v>1982</v>
      </c>
      <c r="H49" t="s">
        <v>194</v>
      </c>
      <c r="I49" s="16" t="s">
        <v>3833</v>
      </c>
    </row>
    <row r="50" spans="1:15" x14ac:dyDescent="0.2">
      <c r="A50">
        <f t="shared" si="1"/>
        <v>46</v>
      </c>
      <c r="B50" s="62" t="s">
        <v>5475</v>
      </c>
      <c r="C50" t="s">
        <v>5476</v>
      </c>
      <c r="D50">
        <v>1985</v>
      </c>
      <c r="F50" s="109" t="s">
        <v>5477</v>
      </c>
      <c r="G50" t="s">
        <v>5478</v>
      </c>
      <c r="H50" t="s">
        <v>32</v>
      </c>
      <c r="I50" t="s">
        <v>439</v>
      </c>
    </row>
    <row r="51" spans="1:15" x14ac:dyDescent="0.2">
      <c r="A51">
        <f t="shared" si="1"/>
        <v>47</v>
      </c>
      <c r="B51" s="2" t="s">
        <v>2508</v>
      </c>
      <c r="C51" s="2" t="s">
        <v>229</v>
      </c>
      <c r="D51">
        <v>1989</v>
      </c>
      <c r="F51" t="s">
        <v>1420</v>
      </c>
      <c r="G51" s="66"/>
      <c r="M51" s="121" t="s">
        <v>2509</v>
      </c>
      <c r="N51" t="s">
        <v>2510</v>
      </c>
    </row>
    <row r="52" spans="1:15" x14ac:dyDescent="0.2">
      <c r="A52">
        <f t="shared" si="1"/>
        <v>48</v>
      </c>
      <c r="B52" t="s">
        <v>4668</v>
      </c>
      <c r="C52" t="s">
        <v>229</v>
      </c>
      <c r="D52">
        <v>1987</v>
      </c>
      <c r="I52" t="s">
        <v>1029</v>
      </c>
      <c r="J52" t="s">
        <v>4669</v>
      </c>
      <c r="L52" t="s">
        <v>4670</v>
      </c>
      <c r="M52" t="s">
        <v>4671</v>
      </c>
    </row>
    <row r="53" spans="1:15" x14ac:dyDescent="0.2">
      <c r="A53">
        <f t="shared" si="1"/>
        <v>49</v>
      </c>
      <c r="B53" t="s">
        <v>2294</v>
      </c>
      <c r="C53" t="s">
        <v>2295</v>
      </c>
      <c r="H53" t="s">
        <v>32</v>
      </c>
      <c r="I53" t="s">
        <v>2188</v>
      </c>
      <c r="J53" t="s">
        <v>2296</v>
      </c>
    </row>
    <row r="54" spans="1:15" x14ac:dyDescent="0.2">
      <c r="B54" s="163" t="s">
        <v>4839</v>
      </c>
      <c r="C54" t="s">
        <v>5479</v>
      </c>
      <c r="D54">
        <v>2002</v>
      </c>
    </row>
    <row r="55" spans="1:15" x14ac:dyDescent="0.2">
      <c r="A55">
        <f>A53+1</f>
        <v>50</v>
      </c>
      <c r="B55" s="62" t="s">
        <v>3609</v>
      </c>
      <c r="C55" t="s">
        <v>5480</v>
      </c>
      <c r="D55" s="58" t="s">
        <v>5481</v>
      </c>
      <c r="F55" s="16" t="s">
        <v>5482</v>
      </c>
      <c r="G55" s="16" t="s">
        <v>5483</v>
      </c>
      <c r="H55" t="s">
        <v>194</v>
      </c>
      <c r="I55" t="s">
        <v>931</v>
      </c>
      <c r="J55" t="s">
        <v>1851</v>
      </c>
    </row>
    <row r="56" spans="1:15" x14ac:dyDescent="0.2">
      <c r="A56">
        <f t="shared" ref="A56:A67" si="2">A55+1</f>
        <v>51</v>
      </c>
      <c r="B56" t="s">
        <v>3609</v>
      </c>
      <c r="C56" t="s">
        <v>229</v>
      </c>
      <c r="D56">
        <v>1969</v>
      </c>
      <c r="F56" t="s">
        <v>15</v>
      </c>
      <c r="G56" s="66" t="s">
        <v>3610</v>
      </c>
      <c r="H56" t="s">
        <v>32</v>
      </c>
      <c r="I56" t="s">
        <v>3611</v>
      </c>
      <c r="M56" t="s">
        <v>3612</v>
      </c>
      <c r="N56" t="s">
        <v>3613</v>
      </c>
      <c r="O56" t="s">
        <v>3614</v>
      </c>
    </row>
    <row r="57" spans="1:15" x14ac:dyDescent="0.2">
      <c r="A57">
        <f t="shared" si="2"/>
        <v>52</v>
      </c>
      <c r="B57" s="2" t="s">
        <v>3416</v>
      </c>
      <c r="C57" s="2" t="s">
        <v>3417</v>
      </c>
      <c r="D57">
        <v>1969</v>
      </c>
      <c r="F57" t="s">
        <v>2583</v>
      </c>
      <c r="G57" s="69" t="s">
        <v>3418</v>
      </c>
      <c r="H57" t="s">
        <v>194</v>
      </c>
      <c r="I57" t="s">
        <v>1022</v>
      </c>
      <c r="J57" t="s">
        <v>5484</v>
      </c>
    </row>
    <row r="58" spans="1:15" ht="25.5" x14ac:dyDescent="0.2">
      <c r="A58">
        <f t="shared" si="2"/>
        <v>53</v>
      </c>
      <c r="B58" s="2" t="s">
        <v>3416</v>
      </c>
      <c r="C58" t="s">
        <v>3825</v>
      </c>
      <c r="D58">
        <v>1969</v>
      </c>
      <c r="H58" s="16" t="s">
        <v>5485</v>
      </c>
      <c r="I58" t="s">
        <v>2910</v>
      </c>
      <c r="J58" s="16" t="s">
        <v>5486</v>
      </c>
    </row>
    <row r="59" spans="1:15" x14ac:dyDescent="0.2">
      <c r="A59">
        <f t="shared" si="2"/>
        <v>54</v>
      </c>
      <c r="B59" s="16" t="s">
        <v>4203</v>
      </c>
      <c r="C59" t="s">
        <v>229</v>
      </c>
      <c r="D59">
        <v>1983</v>
      </c>
      <c r="I59" t="s">
        <v>1805</v>
      </c>
    </row>
    <row r="60" spans="1:15" x14ac:dyDescent="0.2">
      <c r="A60">
        <f t="shared" si="2"/>
        <v>55</v>
      </c>
      <c r="B60" s="2" t="s">
        <v>1435</v>
      </c>
      <c r="C60" s="2" t="s">
        <v>1436</v>
      </c>
      <c r="D60">
        <v>1983</v>
      </c>
      <c r="F60" t="s">
        <v>1437</v>
      </c>
      <c r="G60" s="16" t="s">
        <v>1438</v>
      </c>
      <c r="H60" t="s">
        <v>1439</v>
      </c>
      <c r="L60" t="s">
        <v>1440</v>
      </c>
      <c r="M60" t="s">
        <v>1441</v>
      </c>
      <c r="N60" t="s">
        <v>1442</v>
      </c>
    </row>
    <row r="61" spans="1:15" x14ac:dyDescent="0.2">
      <c r="A61">
        <f t="shared" si="2"/>
        <v>56</v>
      </c>
      <c r="B61" t="s">
        <v>1435</v>
      </c>
      <c r="C61" t="s">
        <v>1436</v>
      </c>
      <c r="D61">
        <v>1983</v>
      </c>
      <c r="I61" t="s">
        <v>632</v>
      </c>
    </row>
    <row r="62" spans="1:15" x14ac:dyDescent="0.2">
      <c r="A62">
        <f t="shared" si="2"/>
        <v>57</v>
      </c>
      <c r="B62" t="s">
        <v>1435</v>
      </c>
      <c r="C62" t="s">
        <v>4409</v>
      </c>
      <c r="D62">
        <v>1985</v>
      </c>
      <c r="F62" t="s">
        <v>1437</v>
      </c>
      <c r="G62" t="s">
        <v>4410</v>
      </c>
      <c r="H62" t="s">
        <v>32</v>
      </c>
      <c r="I62" t="s">
        <v>18</v>
      </c>
      <c r="L62" t="s">
        <v>4411</v>
      </c>
      <c r="M62" t="s">
        <v>4412</v>
      </c>
      <c r="N62" t="s">
        <v>4413</v>
      </c>
    </row>
    <row r="63" spans="1:15" x14ac:dyDescent="0.2">
      <c r="A63">
        <f t="shared" si="2"/>
        <v>58</v>
      </c>
      <c r="B63" t="s">
        <v>1435</v>
      </c>
      <c r="C63" t="s">
        <v>4409</v>
      </c>
      <c r="D63">
        <v>1985</v>
      </c>
      <c r="I63" t="s">
        <v>632</v>
      </c>
      <c r="J63" t="s">
        <v>4672</v>
      </c>
    </row>
    <row r="64" spans="1:15" x14ac:dyDescent="0.2">
      <c r="A64">
        <f t="shared" si="2"/>
        <v>59</v>
      </c>
      <c r="B64" t="s">
        <v>1435</v>
      </c>
      <c r="C64" t="s">
        <v>229</v>
      </c>
      <c r="D64">
        <v>1982</v>
      </c>
      <c r="F64" t="s">
        <v>1437</v>
      </c>
      <c r="G64" s="16" t="s">
        <v>4405</v>
      </c>
      <c r="H64" t="s">
        <v>194</v>
      </c>
      <c r="I64" t="s">
        <v>18</v>
      </c>
      <c r="L64" t="s">
        <v>4406</v>
      </c>
      <c r="M64" t="s">
        <v>4407</v>
      </c>
      <c r="N64" t="s">
        <v>4408</v>
      </c>
    </row>
    <row r="65" spans="1:14" x14ac:dyDescent="0.2">
      <c r="A65">
        <f t="shared" si="2"/>
        <v>60</v>
      </c>
      <c r="B65" t="s">
        <v>896</v>
      </c>
      <c r="C65" t="s">
        <v>897</v>
      </c>
      <c r="D65">
        <v>1974</v>
      </c>
      <c r="F65" t="s">
        <v>644</v>
      </c>
      <c r="G65" s="66" t="s">
        <v>898</v>
      </c>
      <c r="H65" t="s">
        <v>899</v>
      </c>
      <c r="I65" t="s">
        <v>900</v>
      </c>
      <c r="N65" t="s">
        <v>901</v>
      </c>
    </row>
    <row r="66" spans="1:14" x14ac:dyDescent="0.2">
      <c r="A66">
        <f t="shared" si="2"/>
        <v>61</v>
      </c>
      <c r="B66" t="s">
        <v>902</v>
      </c>
      <c r="C66" t="s">
        <v>903</v>
      </c>
      <c r="D66">
        <v>1983</v>
      </c>
      <c r="I66" t="s">
        <v>18</v>
      </c>
      <c r="L66" t="s">
        <v>2500</v>
      </c>
      <c r="M66" t="s">
        <v>2500</v>
      </c>
    </row>
    <row r="67" spans="1:14" x14ac:dyDescent="0.2">
      <c r="A67">
        <f t="shared" si="2"/>
        <v>62</v>
      </c>
      <c r="B67" t="s">
        <v>2297</v>
      </c>
      <c r="C67" t="s">
        <v>2298</v>
      </c>
      <c r="D67">
        <v>1983</v>
      </c>
      <c r="F67" t="s">
        <v>1755</v>
      </c>
      <c r="G67" s="16" t="s">
        <v>2299</v>
      </c>
      <c r="H67" t="s">
        <v>64</v>
      </c>
      <c r="I67" t="s">
        <v>955</v>
      </c>
      <c r="L67" t="s">
        <v>2300</v>
      </c>
      <c r="M67" t="s">
        <v>2301</v>
      </c>
      <c r="N67" t="s">
        <v>2302</v>
      </c>
    </row>
    <row r="68" spans="1:14" x14ac:dyDescent="0.2">
      <c r="B68" s="163" t="s">
        <v>4841</v>
      </c>
      <c r="C68" t="s">
        <v>5487</v>
      </c>
      <c r="D68">
        <v>2000</v>
      </c>
    </row>
    <row r="69" spans="1:14" x14ac:dyDescent="0.2">
      <c r="B69" s="163" t="s">
        <v>4841</v>
      </c>
      <c r="C69" t="s">
        <v>5488</v>
      </c>
      <c r="D69">
        <v>1998</v>
      </c>
    </row>
    <row r="70" spans="1:14" x14ac:dyDescent="0.2">
      <c r="B70" s="163" t="s">
        <v>4841</v>
      </c>
      <c r="C70" t="s">
        <v>5489</v>
      </c>
      <c r="D70">
        <v>2000</v>
      </c>
    </row>
    <row r="71" spans="1:14" x14ac:dyDescent="0.2">
      <c r="A71">
        <f>A67+1</f>
        <v>63</v>
      </c>
      <c r="B71" s="16" t="s">
        <v>1443</v>
      </c>
      <c r="C71" s="2" t="s">
        <v>1444</v>
      </c>
      <c r="D71">
        <v>1973</v>
      </c>
      <c r="G71" t="s">
        <v>1445</v>
      </c>
      <c r="J71" t="s">
        <v>1446</v>
      </c>
    </row>
    <row r="72" spans="1:14" x14ac:dyDescent="0.2">
      <c r="A72">
        <f t="shared" ref="A72:A112" si="3">A71+1</f>
        <v>64</v>
      </c>
      <c r="B72" t="s">
        <v>2303</v>
      </c>
      <c r="C72" t="s">
        <v>2304</v>
      </c>
      <c r="D72">
        <v>1974</v>
      </c>
      <c r="F72" t="s">
        <v>2221</v>
      </c>
      <c r="G72" s="16" t="s">
        <v>2305</v>
      </c>
      <c r="H72" t="s">
        <v>17</v>
      </c>
      <c r="I72" t="s">
        <v>1302</v>
      </c>
      <c r="J72" t="s">
        <v>2306</v>
      </c>
    </row>
    <row r="73" spans="1:14" ht="51" x14ac:dyDescent="0.2">
      <c r="A73">
        <f t="shared" si="3"/>
        <v>65</v>
      </c>
      <c r="B73" s="16" t="s">
        <v>1910</v>
      </c>
      <c r="C73" s="16" t="s">
        <v>229</v>
      </c>
      <c r="D73">
        <v>1973</v>
      </c>
      <c r="F73" s="16" t="s">
        <v>30</v>
      </c>
      <c r="G73" s="16" t="s">
        <v>1911</v>
      </c>
      <c r="H73" t="s">
        <v>163</v>
      </c>
      <c r="I73" s="16" t="s">
        <v>1912</v>
      </c>
      <c r="J73" s="16" t="s">
        <v>1913</v>
      </c>
      <c r="L73" t="s">
        <v>1914</v>
      </c>
      <c r="M73" t="s">
        <v>1914</v>
      </c>
      <c r="N73" t="s">
        <v>1915</v>
      </c>
    </row>
    <row r="74" spans="1:14" x14ac:dyDescent="0.2">
      <c r="A74">
        <f t="shared" si="3"/>
        <v>66</v>
      </c>
      <c r="B74" s="2" t="s">
        <v>1447</v>
      </c>
      <c r="C74" s="2" t="s">
        <v>1448</v>
      </c>
      <c r="D74">
        <v>1982</v>
      </c>
      <c r="G74" s="68" t="s">
        <v>1449</v>
      </c>
      <c r="H74" t="s">
        <v>123</v>
      </c>
      <c r="L74" t="s">
        <v>1450</v>
      </c>
      <c r="M74" t="s">
        <v>1451</v>
      </c>
      <c r="N74" t="s">
        <v>1452</v>
      </c>
    </row>
    <row r="75" spans="1:14" x14ac:dyDescent="0.2">
      <c r="A75">
        <f t="shared" si="3"/>
        <v>67</v>
      </c>
      <c r="B75" t="s">
        <v>39</v>
      </c>
      <c r="C75" t="s">
        <v>2307</v>
      </c>
      <c r="D75">
        <v>1974</v>
      </c>
      <c r="G75" s="23"/>
    </row>
    <row r="76" spans="1:14" x14ac:dyDescent="0.2">
      <c r="A76">
        <f t="shared" si="3"/>
        <v>68</v>
      </c>
      <c r="B76" t="s">
        <v>39</v>
      </c>
      <c r="C76" t="s">
        <v>2310</v>
      </c>
      <c r="D76">
        <v>1979</v>
      </c>
      <c r="H76" t="s">
        <v>64</v>
      </c>
      <c r="L76" t="s">
        <v>2311</v>
      </c>
    </row>
    <row r="77" spans="1:14" x14ac:dyDescent="0.2">
      <c r="A77">
        <f t="shared" si="3"/>
        <v>69</v>
      </c>
      <c r="B77" s="2" t="s">
        <v>39</v>
      </c>
      <c r="C77" t="s">
        <v>5490</v>
      </c>
    </row>
    <row r="78" spans="1:14" x14ac:dyDescent="0.2">
      <c r="A78">
        <f t="shared" si="3"/>
        <v>70</v>
      </c>
      <c r="B78" t="s">
        <v>39</v>
      </c>
      <c r="C78" t="s">
        <v>1869</v>
      </c>
      <c r="D78">
        <v>1977</v>
      </c>
      <c r="H78" t="s">
        <v>64</v>
      </c>
    </row>
    <row r="79" spans="1:14" x14ac:dyDescent="0.2">
      <c r="A79">
        <f t="shared" si="3"/>
        <v>71</v>
      </c>
      <c r="B79" s="79" t="s">
        <v>1447</v>
      </c>
      <c r="C79" s="2" t="s">
        <v>1869</v>
      </c>
      <c r="D79" s="2">
        <v>1978</v>
      </c>
      <c r="F79" s="16" t="s">
        <v>41</v>
      </c>
      <c r="G79" s="16" t="s">
        <v>1870</v>
      </c>
      <c r="H79" s="2" t="s">
        <v>17</v>
      </c>
      <c r="I79" t="s">
        <v>1871</v>
      </c>
      <c r="J79" t="s">
        <v>1872</v>
      </c>
      <c r="L79" t="s">
        <v>1873</v>
      </c>
      <c r="M79" t="s">
        <v>1874</v>
      </c>
      <c r="N79" t="s">
        <v>1875</v>
      </c>
    </row>
    <row r="80" spans="1:14" x14ac:dyDescent="0.2">
      <c r="A80">
        <f t="shared" si="3"/>
        <v>72</v>
      </c>
      <c r="B80" t="s">
        <v>39</v>
      </c>
      <c r="C80" t="s">
        <v>1985</v>
      </c>
      <c r="D80">
        <v>1974</v>
      </c>
      <c r="F80" t="s">
        <v>41</v>
      </c>
      <c r="G80">
        <v>2478079</v>
      </c>
      <c r="H80" t="s">
        <v>64</v>
      </c>
      <c r="I80" t="s">
        <v>4414</v>
      </c>
      <c r="J80" t="s">
        <v>1851</v>
      </c>
    </row>
    <row r="81" spans="1:14" x14ac:dyDescent="0.2">
      <c r="A81">
        <f t="shared" si="3"/>
        <v>73</v>
      </c>
      <c r="B81" s="2" t="s">
        <v>1447</v>
      </c>
      <c r="C81" s="2" t="s">
        <v>1453</v>
      </c>
      <c r="D81">
        <v>1978</v>
      </c>
      <c r="F81" t="s">
        <v>41</v>
      </c>
      <c r="G81" s="68" t="s">
        <v>1454</v>
      </c>
      <c r="H81" t="s">
        <v>64</v>
      </c>
      <c r="L81" t="s">
        <v>1455</v>
      </c>
      <c r="M81" t="s">
        <v>1456</v>
      </c>
      <c r="N81" t="s">
        <v>1457</v>
      </c>
    </row>
    <row r="82" spans="1:14" x14ac:dyDescent="0.2">
      <c r="A82">
        <f t="shared" si="3"/>
        <v>74</v>
      </c>
      <c r="B82" s="62" t="s">
        <v>39</v>
      </c>
      <c r="C82" t="s">
        <v>3396</v>
      </c>
      <c r="D82">
        <v>1976</v>
      </c>
      <c r="F82" t="s">
        <v>41</v>
      </c>
      <c r="G82" s="71" t="s">
        <v>3397</v>
      </c>
      <c r="H82" t="s">
        <v>64</v>
      </c>
      <c r="I82" t="s">
        <v>955</v>
      </c>
      <c r="L82" t="s">
        <v>3398</v>
      </c>
      <c r="M82" t="s">
        <v>3399</v>
      </c>
      <c r="N82" t="s">
        <v>3400</v>
      </c>
    </row>
    <row r="83" spans="1:14" x14ac:dyDescent="0.2">
      <c r="A83">
        <f t="shared" si="3"/>
        <v>75</v>
      </c>
      <c r="B83" s="2" t="s">
        <v>1447</v>
      </c>
      <c r="C83" s="2" t="s">
        <v>1458</v>
      </c>
      <c r="D83">
        <v>1983</v>
      </c>
      <c r="G83" s="16" t="s">
        <v>1459</v>
      </c>
      <c r="H83" t="s">
        <v>64</v>
      </c>
      <c r="L83" t="s">
        <v>1460</v>
      </c>
      <c r="M83" t="s">
        <v>1461</v>
      </c>
      <c r="N83" t="s">
        <v>1462</v>
      </c>
    </row>
    <row r="84" spans="1:14" x14ac:dyDescent="0.2">
      <c r="A84">
        <f t="shared" si="3"/>
        <v>76</v>
      </c>
      <c r="B84" t="s">
        <v>39</v>
      </c>
      <c r="C84" t="s">
        <v>2308</v>
      </c>
      <c r="D84">
        <v>1975</v>
      </c>
      <c r="F84" t="s">
        <v>41</v>
      </c>
      <c r="H84" t="s">
        <v>64</v>
      </c>
    </row>
    <row r="85" spans="1:14" x14ac:dyDescent="0.2">
      <c r="A85">
        <f t="shared" si="3"/>
        <v>77</v>
      </c>
      <c r="B85" s="2" t="s">
        <v>39</v>
      </c>
      <c r="C85" t="s">
        <v>2308</v>
      </c>
      <c r="D85">
        <v>1975</v>
      </c>
    </row>
    <row r="86" spans="1:14" x14ac:dyDescent="0.2">
      <c r="A86">
        <f t="shared" si="3"/>
        <v>78</v>
      </c>
      <c r="B86" t="s">
        <v>39</v>
      </c>
      <c r="C86" t="s">
        <v>40</v>
      </c>
      <c r="D86">
        <v>1981</v>
      </c>
      <c r="H86" t="s">
        <v>64</v>
      </c>
    </row>
    <row r="87" spans="1:14" x14ac:dyDescent="0.2">
      <c r="A87">
        <f t="shared" si="3"/>
        <v>79</v>
      </c>
      <c r="B87" t="s">
        <v>39</v>
      </c>
      <c r="C87" t="s">
        <v>40</v>
      </c>
      <c r="D87">
        <v>1981</v>
      </c>
    </row>
    <row r="88" spans="1:14" x14ac:dyDescent="0.2">
      <c r="A88">
        <f t="shared" si="3"/>
        <v>80</v>
      </c>
      <c r="B88" s="2" t="s">
        <v>39</v>
      </c>
      <c r="C88" t="s">
        <v>3275</v>
      </c>
      <c r="D88">
        <v>1981</v>
      </c>
    </row>
    <row r="89" spans="1:14" x14ac:dyDescent="0.2">
      <c r="A89">
        <f t="shared" si="3"/>
        <v>81</v>
      </c>
      <c r="B89" t="s">
        <v>39</v>
      </c>
      <c r="C89" t="s">
        <v>2309</v>
      </c>
      <c r="D89">
        <v>1978</v>
      </c>
    </row>
    <row r="90" spans="1:14" x14ac:dyDescent="0.2">
      <c r="A90">
        <f t="shared" si="3"/>
        <v>82</v>
      </c>
      <c r="B90" t="s">
        <v>4914</v>
      </c>
      <c r="C90" t="s">
        <v>4915</v>
      </c>
      <c r="D90">
        <v>1987</v>
      </c>
    </row>
    <row r="91" spans="1:14" x14ac:dyDescent="0.2">
      <c r="A91">
        <f t="shared" si="3"/>
        <v>83</v>
      </c>
      <c r="B91" t="s">
        <v>4379</v>
      </c>
      <c r="C91" s="2" t="s">
        <v>1782</v>
      </c>
      <c r="D91">
        <v>1984</v>
      </c>
      <c r="F91" s="16"/>
      <c r="G91" s="16"/>
      <c r="L91" t="s">
        <v>1783</v>
      </c>
    </row>
    <row r="92" spans="1:14" x14ac:dyDescent="0.2">
      <c r="A92">
        <f t="shared" si="3"/>
        <v>84</v>
      </c>
      <c r="B92" t="s">
        <v>4379</v>
      </c>
      <c r="C92" t="s">
        <v>1782</v>
      </c>
      <c r="D92">
        <v>1984</v>
      </c>
    </row>
    <row r="93" spans="1:14" x14ac:dyDescent="0.2">
      <c r="A93">
        <f t="shared" si="3"/>
        <v>85</v>
      </c>
      <c r="B93" s="2" t="s">
        <v>1463</v>
      </c>
      <c r="C93" t="s">
        <v>3828</v>
      </c>
      <c r="D93">
        <v>1978</v>
      </c>
      <c r="I93" t="s">
        <v>3829</v>
      </c>
      <c r="J93" t="s">
        <v>3830</v>
      </c>
    </row>
    <row r="94" spans="1:14" x14ac:dyDescent="0.2">
      <c r="A94">
        <f t="shared" si="3"/>
        <v>86</v>
      </c>
      <c r="B94" s="2" t="s">
        <v>1463</v>
      </c>
      <c r="C94" t="s">
        <v>3828</v>
      </c>
      <c r="D94">
        <v>1978</v>
      </c>
      <c r="J94" t="s">
        <v>2240</v>
      </c>
    </row>
    <row r="95" spans="1:14" x14ac:dyDescent="0.2">
      <c r="A95">
        <f t="shared" si="3"/>
        <v>87</v>
      </c>
      <c r="B95" s="79" t="s">
        <v>1463</v>
      </c>
      <c r="C95" s="2" t="s">
        <v>1733</v>
      </c>
      <c r="D95" s="2">
        <v>1980</v>
      </c>
      <c r="F95" s="16" t="s">
        <v>30</v>
      </c>
      <c r="G95" s="16" t="s">
        <v>1734</v>
      </c>
      <c r="H95" t="s">
        <v>32</v>
      </c>
      <c r="I95" t="s">
        <v>18</v>
      </c>
      <c r="J95" t="s">
        <v>1735</v>
      </c>
      <c r="L95" t="s">
        <v>1736</v>
      </c>
      <c r="M95" t="s">
        <v>1737</v>
      </c>
      <c r="N95" t="s">
        <v>1738</v>
      </c>
    </row>
    <row r="96" spans="1:14" x14ac:dyDescent="0.2">
      <c r="A96">
        <f t="shared" si="3"/>
        <v>88</v>
      </c>
      <c r="B96" s="2" t="s">
        <v>1463</v>
      </c>
      <c r="C96" t="s">
        <v>1733</v>
      </c>
      <c r="D96">
        <v>1980</v>
      </c>
      <c r="F96" t="s">
        <v>30</v>
      </c>
      <c r="G96" s="16" t="s">
        <v>1734</v>
      </c>
      <c r="H96" t="s">
        <v>32</v>
      </c>
      <c r="I96" t="s">
        <v>921</v>
      </c>
      <c r="J96" t="s">
        <v>3925</v>
      </c>
      <c r="L96" t="s">
        <v>3953</v>
      </c>
      <c r="M96" t="s">
        <v>3954</v>
      </c>
      <c r="N96" t="s">
        <v>3955</v>
      </c>
    </row>
    <row r="97" spans="1:14" x14ac:dyDescent="0.2">
      <c r="A97">
        <f t="shared" si="3"/>
        <v>89</v>
      </c>
      <c r="B97" s="2" t="s">
        <v>1463</v>
      </c>
      <c r="C97" t="s">
        <v>1733</v>
      </c>
      <c r="D97">
        <v>1980</v>
      </c>
      <c r="I97" t="s">
        <v>2188</v>
      </c>
      <c r="J97" t="s">
        <v>2240</v>
      </c>
    </row>
    <row r="98" spans="1:14" x14ac:dyDescent="0.2">
      <c r="A98">
        <f t="shared" si="3"/>
        <v>90</v>
      </c>
      <c r="B98" s="2" t="s">
        <v>1463</v>
      </c>
      <c r="C98" s="2" t="s">
        <v>1464</v>
      </c>
      <c r="D98">
        <v>1985</v>
      </c>
      <c r="F98" t="s">
        <v>30</v>
      </c>
      <c r="G98" s="23">
        <v>88666</v>
      </c>
      <c r="H98" t="s">
        <v>32</v>
      </c>
      <c r="J98" t="s">
        <v>1465</v>
      </c>
    </row>
    <row r="99" spans="1:14" x14ac:dyDescent="0.2">
      <c r="A99">
        <f t="shared" si="3"/>
        <v>91</v>
      </c>
      <c r="B99" s="2" t="s">
        <v>1463</v>
      </c>
      <c r="C99" s="2" t="s">
        <v>1466</v>
      </c>
      <c r="D99">
        <v>1983</v>
      </c>
      <c r="F99" t="s">
        <v>30</v>
      </c>
      <c r="G99" t="s">
        <v>1467</v>
      </c>
    </row>
    <row r="100" spans="1:14" x14ac:dyDescent="0.2">
      <c r="A100">
        <f t="shared" si="3"/>
        <v>92</v>
      </c>
      <c r="B100" s="2" t="s">
        <v>1463</v>
      </c>
      <c r="C100" t="s">
        <v>4204</v>
      </c>
      <c r="D100">
        <v>1973</v>
      </c>
      <c r="J100" t="s">
        <v>2240</v>
      </c>
    </row>
    <row r="101" spans="1:14" x14ac:dyDescent="0.2">
      <c r="A101">
        <f t="shared" si="3"/>
        <v>93</v>
      </c>
      <c r="B101" s="2" t="s">
        <v>1463</v>
      </c>
      <c r="C101" t="s">
        <v>3956</v>
      </c>
      <c r="D101">
        <v>1981</v>
      </c>
      <c r="F101" t="s">
        <v>30</v>
      </c>
      <c r="G101" s="16" t="s">
        <v>3957</v>
      </c>
      <c r="H101" t="s">
        <v>32</v>
      </c>
      <c r="I101" t="s">
        <v>921</v>
      </c>
      <c r="J101" t="s">
        <v>3958</v>
      </c>
      <c r="L101" t="s">
        <v>3959</v>
      </c>
      <c r="M101" t="s">
        <v>3960</v>
      </c>
    </row>
    <row r="102" spans="1:14" x14ac:dyDescent="0.2">
      <c r="A102">
        <f t="shared" si="3"/>
        <v>94</v>
      </c>
      <c r="B102" s="2" t="s">
        <v>1463</v>
      </c>
      <c r="C102" t="s">
        <v>3956</v>
      </c>
      <c r="D102">
        <v>1981</v>
      </c>
      <c r="J102" t="s">
        <v>2240</v>
      </c>
    </row>
    <row r="103" spans="1:14" x14ac:dyDescent="0.2">
      <c r="A103">
        <f t="shared" si="3"/>
        <v>95</v>
      </c>
      <c r="B103" s="2" t="s">
        <v>1463</v>
      </c>
      <c r="C103" t="s">
        <v>4206</v>
      </c>
      <c r="D103">
        <v>1986</v>
      </c>
      <c r="J103" t="s">
        <v>2240</v>
      </c>
    </row>
    <row r="104" spans="1:14" x14ac:dyDescent="0.2">
      <c r="A104">
        <f t="shared" si="3"/>
        <v>96</v>
      </c>
      <c r="B104" s="2" t="s">
        <v>1463</v>
      </c>
      <c r="C104" s="2" t="s">
        <v>1468</v>
      </c>
      <c r="D104">
        <v>1982</v>
      </c>
      <c r="F104" t="s">
        <v>30</v>
      </c>
      <c r="G104" s="170" t="s">
        <v>5491</v>
      </c>
    </row>
    <row r="105" spans="1:14" x14ac:dyDescent="0.2">
      <c r="A105">
        <f t="shared" si="3"/>
        <v>97</v>
      </c>
      <c r="B105" s="2" t="s">
        <v>1463</v>
      </c>
      <c r="C105" t="s">
        <v>1468</v>
      </c>
      <c r="D105">
        <v>1982</v>
      </c>
      <c r="J105" t="s">
        <v>2240</v>
      </c>
    </row>
    <row r="106" spans="1:14" x14ac:dyDescent="0.2">
      <c r="A106">
        <f t="shared" si="3"/>
        <v>98</v>
      </c>
      <c r="B106" s="2" t="s">
        <v>1463</v>
      </c>
      <c r="C106" t="s">
        <v>4205</v>
      </c>
      <c r="D106">
        <v>1976</v>
      </c>
      <c r="J106" t="s">
        <v>2240</v>
      </c>
    </row>
    <row r="107" spans="1:14" x14ac:dyDescent="0.2">
      <c r="A107">
        <f t="shared" si="3"/>
        <v>99</v>
      </c>
      <c r="B107" t="s">
        <v>3845</v>
      </c>
      <c r="C107" t="s">
        <v>565</v>
      </c>
      <c r="D107">
        <v>1990</v>
      </c>
      <c r="J107" s="16"/>
    </row>
    <row r="108" spans="1:14" x14ac:dyDescent="0.2">
      <c r="A108">
        <f t="shared" si="3"/>
        <v>100</v>
      </c>
      <c r="B108" t="s">
        <v>564</v>
      </c>
      <c r="C108" t="s">
        <v>4516</v>
      </c>
      <c r="D108">
        <v>1990</v>
      </c>
      <c r="F108" t="s">
        <v>4517</v>
      </c>
      <c r="G108" t="s">
        <v>4518</v>
      </c>
      <c r="H108" t="s">
        <v>4519</v>
      </c>
      <c r="I108" t="s">
        <v>4380</v>
      </c>
      <c r="J108" t="s">
        <v>1934</v>
      </c>
      <c r="L108" t="s">
        <v>568</v>
      </c>
      <c r="M108" t="s">
        <v>4520</v>
      </c>
      <c r="N108" t="s">
        <v>4521</v>
      </c>
    </row>
    <row r="109" spans="1:14" x14ac:dyDescent="0.2">
      <c r="A109">
        <f t="shared" si="3"/>
        <v>101</v>
      </c>
      <c r="B109" t="s">
        <v>1245</v>
      </c>
      <c r="C109" s="17">
        <v>13</v>
      </c>
      <c r="D109">
        <v>2013</v>
      </c>
      <c r="I109" t="s">
        <v>18</v>
      </c>
    </row>
    <row r="110" spans="1:14" x14ac:dyDescent="0.2">
      <c r="A110">
        <f t="shared" si="3"/>
        <v>102</v>
      </c>
      <c r="B110" s="2" t="s">
        <v>1245</v>
      </c>
      <c r="C110" s="2" t="s">
        <v>2511</v>
      </c>
      <c r="D110">
        <v>2013</v>
      </c>
      <c r="F110" t="s">
        <v>133</v>
      </c>
      <c r="G110" s="66" t="s">
        <v>2512</v>
      </c>
    </row>
    <row r="111" spans="1:14" x14ac:dyDescent="0.2">
      <c r="A111">
        <f t="shared" si="3"/>
        <v>103</v>
      </c>
      <c r="B111" s="2" t="s">
        <v>1245</v>
      </c>
      <c r="C111" s="2" t="s">
        <v>2136</v>
      </c>
      <c r="D111" s="2">
        <v>1983</v>
      </c>
      <c r="F111" s="2" t="s">
        <v>1300</v>
      </c>
      <c r="G111" s="71" t="s">
        <v>2137</v>
      </c>
      <c r="H111" s="2" t="s">
        <v>202</v>
      </c>
      <c r="L111" t="s">
        <v>2138</v>
      </c>
    </row>
    <row r="112" spans="1:14" x14ac:dyDescent="0.2">
      <c r="A112">
        <f t="shared" si="3"/>
        <v>104</v>
      </c>
      <c r="B112" t="s">
        <v>1245</v>
      </c>
      <c r="C112" t="s">
        <v>4762</v>
      </c>
      <c r="D112">
        <v>1989</v>
      </c>
      <c r="I112" t="s">
        <v>1042</v>
      </c>
      <c r="L112" t="s">
        <v>4763</v>
      </c>
    </row>
    <row r="113" spans="1:15" x14ac:dyDescent="0.2">
      <c r="B113" s="163" t="s">
        <v>1245</v>
      </c>
      <c r="C113" s="163" t="s">
        <v>5492</v>
      </c>
      <c r="D113">
        <v>1980</v>
      </c>
    </row>
    <row r="114" spans="1:15" x14ac:dyDescent="0.2">
      <c r="A114">
        <f>A112+1</f>
        <v>105</v>
      </c>
      <c r="B114" t="s">
        <v>1245</v>
      </c>
      <c r="C114" t="s">
        <v>2108</v>
      </c>
      <c r="D114">
        <v>1980</v>
      </c>
      <c r="H114" t="s">
        <v>32</v>
      </c>
      <c r="I114" t="s">
        <v>2313</v>
      </c>
    </row>
    <row r="115" spans="1:15" x14ac:dyDescent="0.2">
      <c r="A115">
        <f t="shared" ref="A115:A124" si="4">A114+1</f>
        <v>106</v>
      </c>
      <c r="B115" s="2" t="s">
        <v>1245</v>
      </c>
      <c r="C115" s="2" t="s">
        <v>2108</v>
      </c>
      <c r="D115">
        <v>1980</v>
      </c>
      <c r="F115" t="s">
        <v>133</v>
      </c>
      <c r="G115" s="66" t="s">
        <v>2109</v>
      </c>
      <c r="H115" t="s">
        <v>32</v>
      </c>
      <c r="M115" t="s">
        <v>2113</v>
      </c>
    </row>
    <row r="116" spans="1:15" x14ac:dyDescent="0.2">
      <c r="A116">
        <f t="shared" si="4"/>
        <v>107</v>
      </c>
      <c r="B116" s="2" t="s">
        <v>1245</v>
      </c>
      <c r="C116" t="s">
        <v>5493</v>
      </c>
      <c r="D116">
        <v>1980</v>
      </c>
    </row>
    <row r="117" spans="1:15" x14ac:dyDescent="0.2">
      <c r="A117">
        <f t="shared" si="4"/>
        <v>108</v>
      </c>
      <c r="B117" s="2" t="s">
        <v>1245</v>
      </c>
      <c r="C117" s="2" t="s">
        <v>2513</v>
      </c>
      <c r="D117">
        <v>1981</v>
      </c>
      <c r="F117" t="s">
        <v>133</v>
      </c>
      <c r="G117" s="66" t="s">
        <v>2514</v>
      </c>
      <c r="H117" t="s">
        <v>1269</v>
      </c>
      <c r="M117" t="s">
        <v>2516</v>
      </c>
    </row>
    <row r="118" spans="1:15" x14ac:dyDescent="0.2">
      <c r="A118">
        <f t="shared" si="4"/>
        <v>109</v>
      </c>
      <c r="B118" t="s">
        <v>1245</v>
      </c>
      <c r="C118" t="s">
        <v>2193</v>
      </c>
      <c r="D118">
        <v>1970</v>
      </c>
      <c r="F118" t="s">
        <v>133</v>
      </c>
      <c r="G118" s="66" t="s">
        <v>3615</v>
      </c>
      <c r="H118" t="s">
        <v>17</v>
      </c>
      <c r="I118" t="s">
        <v>900</v>
      </c>
      <c r="J118" t="s">
        <v>3616</v>
      </c>
      <c r="M118" t="s">
        <v>2197</v>
      </c>
      <c r="N118" t="s">
        <v>3617</v>
      </c>
      <c r="O118" t="s">
        <v>3618</v>
      </c>
    </row>
    <row r="119" spans="1:15" x14ac:dyDescent="0.2">
      <c r="A119">
        <f t="shared" si="4"/>
        <v>110</v>
      </c>
      <c r="B119" s="2" t="s">
        <v>1245</v>
      </c>
      <c r="C119" s="2" t="s">
        <v>2193</v>
      </c>
      <c r="D119" s="58" t="s">
        <v>2194</v>
      </c>
      <c r="F119" t="s">
        <v>2195</v>
      </c>
      <c r="G119" t="s">
        <v>2196</v>
      </c>
      <c r="H119" t="s">
        <v>518</v>
      </c>
      <c r="I119" t="s">
        <v>439</v>
      </c>
      <c r="L119" t="s">
        <v>2197</v>
      </c>
      <c r="M119" t="s">
        <v>2198</v>
      </c>
      <c r="N119" t="s">
        <v>2199</v>
      </c>
    </row>
    <row r="120" spans="1:15" x14ac:dyDescent="0.2">
      <c r="A120">
        <f t="shared" si="4"/>
        <v>111</v>
      </c>
      <c r="B120" s="2" t="s">
        <v>1245</v>
      </c>
      <c r="C120" s="2" t="s">
        <v>3380</v>
      </c>
      <c r="D120">
        <v>1973</v>
      </c>
    </row>
    <row r="121" spans="1:15" x14ac:dyDescent="0.2">
      <c r="A121">
        <f t="shared" si="4"/>
        <v>112</v>
      </c>
      <c r="B121" s="2" t="s">
        <v>1245</v>
      </c>
      <c r="C121" s="2" t="s">
        <v>3380</v>
      </c>
      <c r="D121">
        <v>1973</v>
      </c>
      <c r="G121" s="16" t="s">
        <v>3381</v>
      </c>
      <c r="I121" t="s">
        <v>958</v>
      </c>
      <c r="J121" t="s">
        <v>3382</v>
      </c>
    </row>
    <row r="122" spans="1:15" x14ac:dyDescent="0.2">
      <c r="A122">
        <f t="shared" si="4"/>
        <v>113</v>
      </c>
      <c r="B122" s="2" t="s">
        <v>1245</v>
      </c>
      <c r="C122" s="2" t="s">
        <v>2518</v>
      </c>
      <c r="D122">
        <v>1975</v>
      </c>
      <c r="F122" t="s">
        <v>133</v>
      </c>
      <c r="G122" s="66" t="s">
        <v>2519</v>
      </c>
      <c r="H122" t="s">
        <v>64</v>
      </c>
      <c r="M122" t="s">
        <v>2520</v>
      </c>
    </row>
    <row r="123" spans="1:15" x14ac:dyDescent="0.2">
      <c r="A123">
        <f t="shared" si="4"/>
        <v>114</v>
      </c>
      <c r="B123" s="2" t="s">
        <v>1245</v>
      </c>
      <c r="C123" t="s">
        <v>2518</v>
      </c>
      <c r="D123">
        <v>1975</v>
      </c>
      <c r="F123" t="s">
        <v>133</v>
      </c>
      <c r="G123" s="68" t="s">
        <v>2519</v>
      </c>
      <c r="H123" t="s">
        <v>64</v>
      </c>
      <c r="I123" t="s">
        <v>3579</v>
      </c>
      <c r="J123" t="s">
        <v>3580</v>
      </c>
      <c r="L123" t="s">
        <v>3904</v>
      </c>
      <c r="M123" t="s">
        <v>3905</v>
      </c>
      <c r="N123" t="s">
        <v>3905</v>
      </c>
      <c r="O123" t="s">
        <v>3906</v>
      </c>
    </row>
    <row r="124" spans="1:15" x14ac:dyDescent="0.2">
      <c r="A124">
        <f t="shared" si="4"/>
        <v>115</v>
      </c>
      <c r="B124" s="2" t="s">
        <v>1245</v>
      </c>
      <c r="C124" t="s">
        <v>3280</v>
      </c>
    </row>
    <row r="125" spans="1:15" x14ac:dyDescent="0.2">
      <c r="B125" s="163" t="s">
        <v>4754</v>
      </c>
      <c r="C125" t="s">
        <v>4755</v>
      </c>
    </row>
    <row r="126" spans="1:15" x14ac:dyDescent="0.2">
      <c r="B126" s="163" t="s">
        <v>1245</v>
      </c>
      <c r="C126" s="2" t="s">
        <v>3206</v>
      </c>
    </row>
    <row r="127" spans="1:15" x14ac:dyDescent="0.2">
      <c r="A127">
        <f>A124+1</f>
        <v>116</v>
      </c>
      <c r="B127" t="s">
        <v>1245</v>
      </c>
      <c r="C127" t="s">
        <v>4764</v>
      </c>
      <c r="D127">
        <v>1990</v>
      </c>
      <c r="I127" t="s">
        <v>1042</v>
      </c>
      <c r="L127" t="s">
        <v>4765</v>
      </c>
    </row>
    <row r="128" spans="1:15" x14ac:dyDescent="0.2">
      <c r="A128">
        <f t="shared" ref="A128:A162" si="5">A127+1</f>
        <v>117</v>
      </c>
      <c r="B128" s="2" t="s">
        <v>1245</v>
      </c>
      <c r="C128" s="2" t="s">
        <v>2521</v>
      </c>
      <c r="D128" s="2">
        <v>1976</v>
      </c>
      <c r="F128" t="s">
        <v>2522</v>
      </c>
      <c r="G128" s="66" t="s">
        <v>2523</v>
      </c>
      <c r="H128" t="s">
        <v>64</v>
      </c>
      <c r="M128" t="s">
        <v>2524</v>
      </c>
      <c r="N128" t="s">
        <v>2525</v>
      </c>
    </row>
    <row r="129" spans="1:15" x14ac:dyDescent="0.2">
      <c r="A129">
        <f t="shared" si="5"/>
        <v>118</v>
      </c>
      <c r="B129" t="s">
        <v>4916</v>
      </c>
      <c r="C129" t="s">
        <v>4917</v>
      </c>
      <c r="D129">
        <v>1982</v>
      </c>
    </row>
    <row r="130" spans="1:15" x14ac:dyDescent="0.2">
      <c r="A130">
        <f t="shared" si="5"/>
        <v>119</v>
      </c>
      <c r="B130" s="2" t="s">
        <v>1470</v>
      </c>
      <c r="C130" s="2" t="s">
        <v>1471</v>
      </c>
      <c r="D130">
        <v>1972</v>
      </c>
      <c r="G130" s="170" t="s">
        <v>1472</v>
      </c>
      <c r="H130" t="s">
        <v>194</v>
      </c>
      <c r="J130" t="s">
        <v>1473</v>
      </c>
      <c r="M130" t="s">
        <v>1474</v>
      </c>
      <c r="N130" t="s">
        <v>1475</v>
      </c>
    </row>
    <row r="131" spans="1:15" x14ac:dyDescent="0.2">
      <c r="A131">
        <f t="shared" si="5"/>
        <v>120</v>
      </c>
      <c r="B131" s="16" t="s">
        <v>1308</v>
      </c>
      <c r="C131" s="16" t="s">
        <v>1916</v>
      </c>
      <c r="D131">
        <v>1976</v>
      </c>
      <c r="F131" s="16" t="s">
        <v>1917</v>
      </c>
      <c r="G131" s="73">
        <v>32221</v>
      </c>
      <c r="H131" t="s">
        <v>32</v>
      </c>
      <c r="I131" s="16" t="s">
        <v>18</v>
      </c>
      <c r="J131" s="16"/>
      <c r="L131" t="s">
        <v>1918</v>
      </c>
      <c r="M131" t="s">
        <v>1919</v>
      </c>
      <c r="N131" t="s">
        <v>1920</v>
      </c>
    </row>
    <row r="132" spans="1:15" x14ac:dyDescent="0.2">
      <c r="A132">
        <f t="shared" si="5"/>
        <v>121</v>
      </c>
      <c r="B132" s="16" t="s">
        <v>1308</v>
      </c>
      <c r="C132" s="16" t="s">
        <v>1309</v>
      </c>
      <c r="D132">
        <v>1982</v>
      </c>
      <c r="F132" t="s">
        <v>30</v>
      </c>
      <c r="G132" t="s">
        <v>1310</v>
      </c>
      <c r="H132" t="s">
        <v>32</v>
      </c>
      <c r="I132" t="s">
        <v>1311</v>
      </c>
      <c r="J132" t="s">
        <v>1312</v>
      </c>
      <c r="L132" t="s">
        <v>1313</v>
      </c>
    </row>
    <row r="133" spans="1:15" x14ac:dyDescent="0.2">
      <c r="A133">
        <f t="shared" si="5"/>
        <v>122</v>
      </c>
      <c r="B133" s="2" t="s">
        <v>1308</v>
      </c>
      <c r="C133" s="16" t="s">
        <v>1309</v>
      </c>
      <c r="D133">
        <v>1982</v>
      </c>
      <c r="F133" t="s">
        <v>30</v>
      </c>
      <c r="G133" s="66" t="s">
        <v>1310</v>
      </c>
      <c r="H133" t="s">
        <v>32</v>
      </c>
      <c r="M133" t="s">
        <v>2526</v>
      </c>
    </row>
    <row r="134" spans="1:15" x14ac:dyDescent="0.2">
      <c r="A134">
        <f t="shared" si="5"/>
        <v>123</v>
      </c>
      <c r="B134" s="16" t="s">
        <v>1308</v>
      </c>
      <c r="C134" s="16" t="s">
        <v>1388</v>
      </c>
      <c r="D134">
        <v>1975</v>
      </c>
      <c r="F134" t="s">
        <v>30</v>
      </c>
      <c r="G134" t="s">
        <v>1389</v>
      </c>
      <c r="H134" t="s">
        <v>17</v>
      </c>
      <c r="I134" t="s">
        <v>1390</v>
      </c>
      <c r="L134" t="s">
        <v>1391</v>
      </c>
      <c r="M134" t="s">
        <v>1392</v>
      </c>
      <c r="N134" t="s">
        <v>1393</v>
      </c>
    </row>
    <row r="135" spans="1:15" x14ac:dyDescent="0.2">
      <c r="A135">
        <f t="shared" si="5"/>
        <v>124</v>
      </c>
      <c r="B135" s="16" t="s">
        <v>1308</v>
      </c>
      <c r="C135" s="16" t="s">
        <v>5494</v>
      </c>
      <c r="D135">
        <v>1978</v>
      </c>
      <c r="F135" t="s">
        <v>30</v>
      </c>
      <c r="G135" t="s">
        <v>1315</v>
      </c>
      <c r="H135" t="s">
        <v>32</v>
      </c>
      <c r="L135" t="s">
        <v>1316</v>
      </c>
    </row>
    <row r="136" spans="1:15" x14ac:dyDescent="0.2">
      <c r="A136">
        <f t="shared" si="5"/>
        <v>125</v>
      </c>
      <c r="B136" s="62" t="s">
        <v>66</v>
      </c>
      <c r="C136" t="s">
        <v>4236</v>
      </c>
      <c r="D136">
        <v>1964</v>
      </c>
      <c r="F136" t="s">
        <v>30</v>
      </c>
      <c r="G136" s="16" t="s">
        <v>5495</v>
      </c>
      <c r="H136" t="s">
        <v>32</v>
      </c>
      <c r="I136" t="s">
        <v>955</v>
      </c>
      <c r="J136" t="s">
        <v>5004</v>
      </c>
    </row>
    <row r="137" spans="1:15" x14ac:dyDescent="0.2">
      <c r="A137">
        <f t="shared" si="5"/>
        <v>126</v>
      </c>
      <c r="B137" s="2" t="s">
        <v>66</v>
      </c>
      <c r="C137" t="s">
        <v>4236</v>
      </c>
      <c r="D137" s="58" t="s">
        <v>4237</v>
      </c>
      <c r="F137" t="s">
        <v>30</v>
      </c>
      <c r="G137" t="s">
        <v>4238</v>
      </c>
      <c r="H137" t="s">
        <v>17</v>
      </c>
      <c r="I137" t="s">
        <v>931</v>
      </c>
      <c r="L137" t="s">
        <v>4239</v>
      </c>
      <c r="M137" t="s">
        <v>4240</v>
      </c>
      <c r="N137" t="s">
        <v>4241</v>
      </c>
    </row>
    <row r="138" spans="1:15" x14ac:dyDescent="0.2">
      <c r="A138">
        <f t="shared" si="5"/>
        <v>127</v>
      </c>
      <c r="B138" s="130" t="s">
        <v>66</v>
      </c>
      <c r="C138" s="16" t="s">
        <v>5496</v>
      </c>
      <c r="D138">
        <v>1985</v>
      </c>
      <c r="F138" t="s">
        <v>30</v>
      </c>
      <c r="G138" s="16" t="s">
        <v>5497</v>
      </c>
      <c r="H138" t="s">
        <v>1503</v>
      </c>
      <c r="I138" t="s">
        <v>632</v>
      </c>
      <c r="J138" t="s">
        <v>5498</v>
      </c>
    </row>
    <row r="139" spans="1:15" x14ac:dyDescent="0.2">
      <c r="A139">
        <f t="shared" si="5"/>
        <v>128</v>
      </c>
      <c r="B139" s="2" t="s">
        <v>66</v>
      </c>
      <c r="C139" t="s">
        <v>3282</v>
      </c>
      <c r="D139">
        <v>1967</v>
      </c>
      <c r="L139" t="s">
        <v>3283</v>
      </c>
      <c r="M139" t="s">
        <v>3284</v>
      </c>
    </row>
    <row r="140" spans="1:15" x14ac:dyDescent="0.2">
      <c r="A140">
        <f t="shared" si="5"/>
        <v>129</v>
      </c>
      <c r="B140" s="16" t="s">
        <v>66</v>
      </c>
      <c r="C140" t="s">
        <v>3285</v>
      </c>
      <c r="D140">
        <v>1974</v>
      </c>
    </row>
    <row r="141" spans="1:15" x14ac:dyDescent="0.2">
      <c r="A141">
        <f t="shared" si="5"/>
        <v>130</v>
      </c>
      <c r="B141" t="s">
        <v>66</v>
      </c>
      <c r="C141" t="s">
        <v>3285</v>
      </c>
      <c r="D141">
        <v>1975</v>
      </c>
      <c r="F141" t="s">
        <v>68</v>
      </c>
      <c r="G141" s="16" t="s">
        <v>3619</v>
      </c>
      <c r="H141" t="s">
        <v>194</v>
      </c>
      <c r="I141" t="s">
        <v>632</v>
      </c>
      <c r="J141" t="s">
        <v>3620</v>
      </c>
      <c r="M141" t="s">
        <v>3621</v>
      </c>
      <c r="N141" t="s">
        <v>3622</v>
      </c>
      <c r="O141" t="s">
        <v>3623</v>
      </c>
    </row>
    <row r="142" spans="1:15" x14ac:dyDescent="0.2">
      <c r="A142">
        <f t="shared" si="5"/>
        <v>131</v>
      </c>
      <c r="B142" s="2" t="s">
        <v>66</v>
      </c>
      <c r="C142" t="s">
        <v>3285</v>
      </c>
    </row>
    <row r="143" spans="1:15" x14ac:dyDescent="0.2">
      <c r="A143">
        <f t="shared" si="5"/>
        <v>132</v>
      </c>
      <c r="B143" t="s">
        <v>66</v>
      </c>
      <c r="C143" t="s">
        <v>2318</v>
      </c>
      <c r="D143">
        <v>1975</v>
      </c>
      <c r="F143" t="s">
        <v>30</v>
      </c>
      <c r="H143" t="s">
        <v>32</v>
      </c>
      <c r="I143" t="s">
        <v>900</v>
      </c>
      <c r="J143" t="s">
        <v>1259</v>
      </c>
    </row>
    <row r="144" spans="1:15" x14ac:dyDescent="0.2">
      <c r="A144">
        <f t="shared" si="5"/>
        <v>133</v>
      </c>
      <c r="B144" s="16" t="s">
        <v>66</v>
      </c>
      <c r="C144" t="s">
        <v>2318</v>
      </c>
      <c r="D144">
        <v>1975</v>
      </c>
    </row>
    <row r="145" spans="1:15" x14ac:dyDescent="0.2">
      <c r="A145">
        <f t="shared" si="5"/>
        <v>134</v>
      </c>
      <c r="B145" s="2" t="s">
        <v>66</v>
      </c>
      <c r="C145" s="2" t="s">
        <v>3507</v>
      </c>
      <c r="D145">
        <v>1988</v>
      </c>
      <c r="I145" t="s">
        <v>900</v>
      </c>
    </row>
    <row r="146" spans="1:15" x14ac:dyDescent="0.2">
      <c r="A146">
        <f t="shared" si="5"/>
        <v>135</v>
      </c>
      <c r="B146" s="62" t="s">
        <v>66</v>
      </c>
      <c r="C146" t="s">
        <v>1921</v>
      </c>
      <c r="D146">
        <v>1973</v>
      </c>
      <c r="F146" t="s">
        <v>30</v>
      </c>
      <c r="G146" s="16" t="s">
        <v>5499</v>
      </c>
      <c r="H146" t="s">
        <v>32</v>
      </c>
      <c r="I146" t="s">
        <v>2204</v>
      </c>
    </row>
    <row r="147" spans="1:15" x14ac:dyDescent="0.2">
      <c r="A147">
        <f t="shared" si="5"/>
        <v>136</v>
      </c>
      <c r="B147" s="16" t="s">
        <v>66</v>
      </c>
      <c r="C147" s="16" t="s">
        <v>1921</v>
      </c>
      <c r="D147">
        <v>1976</v>
      </c>
      <c r="F147" s="16" t="s">
        <v>30</v>
      </c>
      <c r="G147" s="73">
        <v>86016</v>
      </c>
      <c r="H147" t="s">
        <v>17</v>
      </c>
      <c r="I147" s="16" t="s">
        <v>931</v>
      </c>
      <c r="J147" s="16" t="s">
        <v>1922</v>
      </c>
      <c r="L147" t="s">
        <v>1923</v>
      </c>
      <c r="M147" t="s">
        <v>1924</v>
      </c>
      <c r="N147" t="s">
        <v>1925</v>
      </c>
    </row>
    <row r="148" spans="1:15" x14ac:dyDescent="0.2">
      <c r="A148">
        <f t="shared" si="5"/>
        <v>137</v>
      </c>
      <c r="B148" s="2" t="s">
        <v>66</v>
      </c>
      <c r="C148" s="2" t="s">
        <v>3409</v>
      </c>
      <c r="D148">
        <v>1983</v>
      </c>
      <c r="I148" t="s">
        <v>921</v>
      </c>
    </row>
    <row r="149" spans="1:15" x14ac:dyDescent="0.2">
      <c r="A149">
        <f t="shared" si="5"/>
        <v>138</v>
      </c>
      <c r="B149" t="s">
        <v>66</v>
      </c>
      <c r="C149" t="s">
        <v>2316</v>
      </c>
      <c r="D149">
        <v>1970</v>
      </c>
      <c r="F149" t="s">
        <v>30</v>
      </c>
      <c r="H149" t="s">
        <v>32</v>
      </c>
      <c r="I149" t="s">
        <v>2317</v>
      </c>
      <c r="J149" t="s">
        <v>1851</v>
      </c>
    </row>
    <row r="150" spans="1:15" x14ac:dyDescent="0.2">
      <c r="A150">
        <f t="shared" si="5"/>
        <v>139</v>
      </c>
      <c r="B150" s="16" t="s">
        <v>66</v>
      </c>
      <c r="C150" t="s">
        <v>4269</v>
      </c>
      <c r="D150">
        <v>1968</v>
      </c>
    </row>
    <row r="151" spans="1:15" x14ac:dyDescent="0.2">
      <c r="A151">
        <f t="shared" si="5"/>
        <v>140</v>
      </c>
      <c r="B151" s="130" t="s">
        <v>66</v>
      </c>
      <c r="C151" s="16" t="s">
        <v>5500</v>
      </c>
      <c r="D151">
        <v>1974</v>
      </c>
      <c r="F151" t="s">
        <v>471</v>
      </c>
      <c r="G151" s="16" t="s">
        <v>5501</v>
      </c>
      <c r="H151" t="s">
        <v>17</v>
      </c>
      <c r="I151" s="16" t="s">
        <v>2153</v>
      </c>
      <c r="L151" t="s">
        <v>5502</v>
      </c>
      <c r="M151" t="s">
        <v>5503</v>
      </c>
      <c r="N151" t="s">
        <v>5504</v>
      </c>
    </row>
    <row r="152" spans="1:15" x14ac:dyDescent="0.2">
      <c r="A152">
        <f t="shared" si="5"/>
        <v>141</v>
      </c>
      <c r="B152" s="130" t="s">
        <v>66</v>
      </c>
      <c r="C152" s="16" t="s">
        <v>5505</v>
      </c>
      <c r="D152">
        <v>1979</v>
      </c>
      <c r="F152" t="s">
        <v>30</v>
      </c>
      <c r="G152" s="16" t="s">
        <v>5506</v>
      </c>
      <c r="H152" t="s">
        <v>32</v>
      </c>
      <c r="I152" t="s">
        <v>632</v>
      </c>
    </row>
    <row r="153" spans="1:15" x14ac:dyDescent="0.2">
      <c r="A153">
        <f t="shared" si="5"/>
        <v>142</v>
      </c>
      <c r="B153" s="2" t="s">
        <v>3420</v>
      </c>
      <c r="C153" s="2" t="s">
        <v>3421</v>
      </c>
      <c r="D153">
        <v>1977</v>
      </c>
      <c r="F153" t="s">
        <v>471</v>
      </c>
      <c r="G153" s="69" t="s">
        <v>3422</v>
      </c>
      <c r="H153" t="s">
        <v>17</v>
      </c>
      <c r="I153" t="s">
        <v>958</v>
      </c>
      <c r="J153" t="s">
        <v>959</v>
      </c>
    </row>
    <row r="154" spans="1:15" x14ac:dyDescent="0.2">
      <c r="A154">
        <f t="shared" si="5"/>
        <v>143</v>
      </c>
      <c r="B154" t="s">
        <v>3420</v>
      </c>
      <c r="C154" t="s">
        <v>4578</v>
      </c>
      <c r="D154">
        <v>1984</v>
      </c>
      <c r="I154" t="s">
        <v>18</v>
      </c>
    </row>
    <row r="155" spans="1:15" x14ac:dyDescent="0.2">
      <c r="A155">
        <f t="shared" si="5"/>
        <v>144</v>
      </c>
      <c r="B155" s="2" t="s">
        <v>3286</v>
      </c>
      <c r="C155" t="s">
        <v>3421</v>
      </c>
      <c r="D155">
        <v>1977</v>
      </c>
      <c r="F155" t="s">
        <v>471</v>
      </c>
      <c r="G155" s="16" t="s">
        <v>4242</v>
      </c>
      <c r="H155" t="s">
        <v>123</v>
      </c>
      <c r="I155" t="s">
        <v>931</v>
      </c>
    </row>
    <row r="156" spans="1:15" x14ac:dyDescent="0.2">
      <c r="A156">
        <f t="shared" si="5"/>
        <v>145</v>
      </c>
      <c r="B156" t="s">
        <v>73</v>
      </c>
      <c r="C156" t="s">
        <v>74</v>
      </c>
      <c r="D156">
        <v>1989</v>
      </c>
    </row>
    <row r="157" spans="1:15" x14ac:dyDescent="0.2">
      <c r="A157">
        <f t="shared" si="5"/>
        <v>146</v>
      </c>
      <c r="B157" s="2" t="s">
        <v>3001</v>
      </c>
      <c r="C157" s="2" t="s">
        <v>3002</v>
      </c>
      <c r="D157">
        <v>1989</v>
      </c>
    </row>
    <row r="158" spans="1:15" x14ac:dyDescent="0.2">
      <c r="A158">
        <f t="shared" si="5"/>
        <v>147</v>
      </c>
      <c r="B158" s="2" t="s">
        <v>2527</v>
      </c>
      <c r="C158" s="2" t="s">
        <v>2528</v>
      </c>
      <c r="D158" t="s">
        <v>2529</v>
      </c>
      <c r="F158" t="s">
        <v>15</v>
      </c>
      <c r="G158" s="66" t="s">
        <v>2530</v>
      </c>
      <c r="H158" t="s">
        <v>32</v>
      </c>
      <c r="M158" t="s">
        <v>2531</v>
      </c>
    </row>
    <row r="159" spans="1:15" x14ac:dyDescent="0.2">
      <c r="A159">
        <f t="shared" si="5"/>
        <v>148</v>
      </c>
      <c r="B159" t="s">
        <v>2527</v>
      </c>
      <c r="C159" t="s">
        <v>3624</v>
      </c>
      <c r="D159">
        <v>1978</v>
      </c>
      <c r="F159" t="s">
        <v>15</v>
      </c>
      <c r="G159" s="66" t="s">
        <v>3625</v>
      </c>
      <c r="H159" t="s">
        <v>194</v>
      </c>
      <c r="I159" t="s">
        <v>900</v>
      </c>
      <c r="J159" t="s">
        <v>3626</v>
      </c>
      <c r="M159" t="s">
        <v>3627</v>
      </c>
      <c r="N159" t="s">
        <v>3628</v>
      </c>
      <c r="O159" t="s">
        <v>3629</v>
      </c>
    </row>
    <row r="160" spans="1:15" x14ac:dyDescent="0.2">
      <c r="A160">
        <f t="shared" si="5"/>
        <v>149</v>
      </c>
      <c r="B160" s="2" t="s">
        <v>3831</v>
      </c>
      <c r="C160" t="s">
        <v>3832</v>
      </c>
      <c r="D160">
        <v>1972</v>
      </c>
      <c r="F160" t="s">
        <v>490</v>
      </c>
      <c r="H160" t="s">
        <v>194</v>
      </c>
      <c r="I160" t="s">
        <v>3833</v>
      </c>
      <c r="J160" t="s">
        <v>1934</v>
      </c>
    </row>
    <row r="161" spans="1:14" x14ac:dyDescent="0.2">
      <c r="A161">
        <f t="shared" si="5"/>
        <v>150</v>
      </c>
      <c r="B161" t="s">
        <v>4415</v>
      </c>
      <c r="C161" s="16" t="s">
        <v>4416</v>
      </c>
      <c r="D161">
        <v>1978</v>
      </c>
      <c r="F161" s="16" t="s">
        <v>4417</v>
      </c>
      <c r="G161" s="16" t="s">
        <v>4418</v>
      </c>
      <c r="H161" t="s">
        <v>1269</v>
      </c>
      <c r="I161" t="s">
        <v>1135</v>
      </c>
      <c r="L161" t="s">
        <v>4419</v>
      </c>
      <c r="M161" t="s">
        <v>4420</v>
      </c>
    </row>
    <row r="162" spans="1:14" x14ac:dyDescent="0.2">
      <c r="A162">
        <f t="shared" si="5"/>
        <v>151</v>
      </c>
      <c r="B162" s="79" t="s">
        <v>1739</v>
      </c>
      <c r="C162" s="2" t="s">
        <v>1740</v>
      </c>
      <c r="D162" s="2">
        <v>1987</v>
      </c>
      <c r="F162" s="16" t="s">
        <v>675</v>
      </c>
      <c r="G162" s="16" t="s">
        <v>1741</v>
      </c>
      <c r="H162" t="s">
        <v>64</v>
      </c>
      <c r="J162" t="s">
        <v>1742</v>
      </c>
      <c r="L162" t="s">
        <v>1743</v>
      </c>
      <c r="M162" t="s">
        <v>1744</v>
      </c>
      <c r="N162" t="s">
        <v>1745</v>
      </c>
    </row>
    <row r="163" spans="1:14" x14ac:dyDescent="0.2">
      <c r="B163" s="163" t="s">
        <v>4172</v>
      </c>
      <c r="C163" t="s">
        <v>4173</v>
      </c>
      <c r="D163">
        <v>2004</v>
      </c>
    </row>
    <row r="164" spans="1:14" x14ac:dyDescent="0.2">
      <c r="A164">
        <f>A162+1</f>
        <v>152</v>
      </c>
      <c r="B164" t="s">
        <v>4799</v>
      </c>
      <c r="C164" t="s">
        <v>4800</v>
      </c>
      <c r="D164">
        <v>1971</v>
      </c>
      <c r="I164" t="s">
        <v>632</v>
      </c>
      <c r="J164" t="s">
        <v>1851</v>
      </c>
    </row>
    <row r="165" spans="1:14" x14ac:dyDescent="0.2">
      <c r="A165">
        <f t="shared" ref="A165:A196" si="6">A164+1</f>
        <v>153</v>
      </c>
      <c r="B165" t="s">
        <v>1352</v>
      </c>
      <c r="C165" t="s">
        <v>2323</v>
      </c>
      <c r="D165">
        <v>1984</v>
      </c>
      <c r="F165" t="s">
        <v>30</v>
      </c>
      <c r="G165" s="23">
        <v>86304</v>
      </c>
      <c r="H165" t="s">
        <v>32</v>
      </c>
      <c r="I165" t="s">
        <v>980</v>
      </c>
      <c r="L165" t="s">
        <v>2324</v>
      </c>
      <c r="M165" t="s">
        <v>2325</v>
      </c>
      <c r="N165" t="s">
        <v>2326</v>
      </c>
    </row>
    <row r="166" spans="1:14" x14ac:dyDescent="0.2">
      <c r="A166">
        <f t="shared" si="6"/>
        <v>154</v>
      </c>
      <c r="B166" t="s">
        <v>1352</v>
      </c>
      <c r="C166" t="s">
        <v>2319</v>
      </c>
      <c r="D166">
        <v>1975</v>
      </c>
      <c r="F166" t="s">
        <v>30</v>
      </c>
      <c r="G166" s="23">
        <v>80959</v>
      </c>
      <c r="H166" t="s">
        <v>32</v>
      </c>
      <c r="I166" t="s">
        <v>439</v>
      </c>
      <c r="L166" t="s">
        <v>2320</v>
      </c>
      <c r="M166" t="s">
        <v>2321</v>
      </c>
      <c r="N166" t="s">
        <v>2322</v>
      </c>
    </row>
    <row r="167" spans="1:14" x14ac:dyDescent="0.2">
      <c r="A167">
        <f t="shared" si="6"/>
        <v>155</v>
      </c>
      <c r="B167" s="71" t="s">
        <v>1352</v>
      </c>
      <c r="C167" s="71" t="s">
        <v>3062</v>
      </c>
      <c r="D167">
        <v>1978</v>
      </c>
    </row>
    <row r="168" spans="1:14" x14ac:dyDescent="0.2">
      <c r="A168">
        <f t="shared" si="6"/>
        <v>156</v>
      </c>
      <c r="B168" t="s">
        <v>1352</v>
      </c>
      <c r="C168" s="71" t="s">
        <v>4522</v>
      </c>
      <c r="D168">
        <v>1978</v>
      </c>
      <c r="F168" t="s">
        <v>30</v>
      </c>
      <c r="G168" t="s">
        <v>4523</v>
      </c>
      <c r="I168" t="s">
        <v>2929</v>
      </c>
      <c r="J168" t="s">
        <v>4524</v>
      </c>
    </row>
    <row r="169" spans="1:14" x14ac:dyDescent="0.2">
      <c r="A169">
        <f t="shared" si="6"/>
        <v>157</v>
      </c>
      <c r="B169" s="2" t="s">
        <v>1352</v>
      </c>
      <c r="C169" s="2" t="s">
        <v>3423</v>
      </c>
      <c r="D169">
        <v>1973</v>
      </c>
      <c r="F169" t="s">
        <v>30</v>
      </c>
      <c r="G169" t="s">
        <v>3424</v>
      </c>
      <c r="H169" t="s">
        <v>17</v>
      </c>
      <c r="I169" t="s">
        <v>1022</v>
      </c>
      <c r="J169" t="s">
        <v>3425</v>
      </c>
    </row>
    <row r="170" spans="1:14" x14ac:dyDescent="0.2">
      <c r="A170">
        <f t="shared" si="6"/>
        <v>158</v>
      </c>
      <c r="B170" t="s">
        <v>1352</v>
      </c>
      <c r="C170" t="s">
        <v>4525</v>
      </c>
      <c r="D170">
        <v>1985</v>
      </c>
      <c r="F170" s="16" t="s">
        <v>30</v>
      </c>
      <c r="G170" t="s">
        <v>4526</v>
      </c>
      <c r="I170" t="s">
        <v>1880</v>
      </c>
      <c r="J170" t="s">
        <v>4527</v>
      </c>
    </row>
    <row r="171" spans="1:14" x14ac:dyDescent="0.2">
      <c r="A171">
        <f t="shared" si="6"/>
        <v>159</v>
      </c>
      <c r="B171" s="2" t="s">
        <v>1352</v>
      </c>
      <c r="C171" s="2" t="s">
        <v>5507</v>
      </c>
      <c r="D171">
        <v>1980</v>
      </c>
      <c r="F171" t="s">
        <v>30</v>
      </c>
      <c r="G171" s="16" t="s">
        <v>1354</v>
      </c>
      <c r="H171" t="s">
        <v>17</v>
      </c>
      <c r="I171" t="s">
        <v>18</v>
      </c>
      <c r="J171" t="s">
        <v>1355</v>
      </c>
      <c r="L171" t="s">
        <v>1356</v>
      </c>
      <c r="M171" t="s">
        <v>1357</v>
      </c>
      <c r="N171" t="s">
        <v>1358</v>
      </c>
    </row>
    <row r="172" spans="1:14" x14ac:dyDescent="0.2">
      <c r="A172">
        <f t="shared" si="6"/>
        <v>160</v>
      </c>
      <c r="B172" s="2" t="s">
        <v>1352</v>
      </c>
      <c r="C172" s="2" t="s">
        <v>5507</v>
      </c>
      <c r="D172">
        <v>1980</v>
      </c>
      <c r="M172" t="s">
        <v>1356</v>
      </c>
    </row>
    <row r="173" spans="1:14" x14ac:dyDescent="0.2">
      <c r="A173">
        <f t="shared" si="6"/>
        <v>161</v>
      </c>
      <c r="B173" s="2" t="s">
        <v>1352</v>
      </c>
      <c r="C173" t="s">
        <v>5507</v>
      </c>
      <c r="D173">
        <v>1980</v>
      </c>
      <c r="F173" t="s">
        <v>30</v>
      </c>
      <c r="G173" t="s">
        <v>1354</v>
      </c>
      <c r="H173" t="s">
        <v>32</v>
      </c>
      <c r="I173" t="s">
        <v>632</v>
      </c>
      <c r="J173" t="s">
        <v>913</v>
      </c>
    </row>
    <row r="174" spans="1:14" x14ac:dyDescent="0.2">
      <c r="A174">
        <f t="shared" si="6"/>
        <v>162</v>
      </c>
      <c r="B174" t="s">
        <v>1352</v>
      </c>
      <c r="C174" t="s">
        <v>1353</v>
      </c>
      <c r="D174">
        <v>1980</v>
      </c>
      <c r="F174" t="s">
        <v>30</v>
      </c>
      <c r="H174" t="s">
        <v>32</v>
      </c>
      <c r="I174" t="s">
        <v>2929</v>
      </c>
      <c r="J174" t="s">
        <v>1259</v>
      </c>
    </row>
    <row r="175" spans="1:14" x14ac:dyDescent="0.2">
      <c r="A175">
        <f t="shared" si="6"/>
        <v>163</v>
      </c>
      <c r="B175" s="2" t="s">
        <v>1352</v>
      </c>
      <c r="C175" s="2" t="s">
        <v>3508</v>
      </c>
      <c r="D175">
        <v>1987</v>
      </c>
      <c r="I175" t="s">
        <v>1135</v>
      </c>
    </row>
    <row r="176" spans="1:14" x14ac:dyDescent="0.2">
      <c r="A176">
        <f t="shared" si="6"/>
        <v>164</v>
      </c>
      <c r="B176" t="s">
        <v>83</v>
      </c>
      <c r="C176" t="s">
        <v>4155</v>
      </c>
      <c r="D176">
        <v>1983</v>
      </c>
    </row>
    <row r="177" spans="1:15" x14ac:dyDescent="0.2">
      <c r="A177">
        <f t="shared" si="6"/>
        <v>165</v>
      </c>
      <c r="B177" t="s">
        <v>2100</v>
      </c>
      <c r="C177" t="s">
        <v>3846</v>
      </c>
      <c r="D177">
        <v>1985</v>
      </c>
      <c r="I177" t="s">
        <v>632</v>
      </c>
    </row>
    <row r="178" spans="1:15" x14ac:dyDescent="0.2">
      <c r="A178">
        <f t="shared" si="6"/>
        <v>166</v>
      </c>
      <c r="B178" s="2" t="s">
        <v>2100</v>
      </c>
      <c r="C178" s="2" t="s">
        <v>2101</v>
      </c>
      <c r="D178" s="2">
        <v>1985</v>
      </c>
      <c r="F178" s="2" t="s">
        <v>2102</v>
      </c>
      <c r="G178" s="2" t="s">
        <v>2103</v>
      </c>
      <c r="H178" s="2" t="s">
        <v>64</v>
      </c>
      <c r="I178" t="s">
        <v>921</v>
      </c>
      <c r="J178" t="s">
        <v>2104</v>
      </c>
      <c r="L178" t="s">
        <v>2105</v>
      </c>
      <c r="M178" t="s">
        <v>2106</v>
      </c>
      <c r="N178" t="s">
        <v>2107</v>
      </c>
    </row>
    <row r="179" spans="1:15" x14ac:dyDescent="0.2">
      <c r="A179">
        <f t="shared" si="6"/>
        <v>167</v>
      </c>
      <c r="B179" s="2" t="s">
        <v>1476</v>
      </c>
      <c r="C179" s="2" t="s">
        <v>1477</v>
      </c>
      <c r="D179">
        <v>1982</v>
      </c>
      <c r="G179" s="16" t="s">
        <v>1478</v>
      </c>
    </row>
    <row r="180" spans="1:15" x14ac:dyDescent="0.2">
      <c r="A180">
        <f t="shared" si="6"/>
        <v>168</v>
      </c>
      <c r="B180" s="2" t="s">
        <v>1394</v>
      </c>
      <c r="C180" s="2" t="s">
        <v>1395</v>
      </c>
      <c r="D180">
        <v>1983</v>
      </c>
      <c r="F180" t="s">
        <v>30</v>
      </c>
      <c r="G180" s="16" t="s">
        <v>1397</v>
      </c>
      <c r="H180" t="s">
        <v>32</v>
      </c>
      <c r="I180" t="s">
        <v>18</v>
      </c>
      <c r="L180" t="s">
        <v>1398</v>
      </c>
      <c r="M180" t="s">
        <v>1399</v>
      </c>
      <c r="N180" t="s">
        <v>1400</v>
      </c>
      <c r="O180" t="s">
        <v>1401</v>
      </c>
    </row>
    <row r="181" spans="1:15" x14ac:dyDescent="0.2">
      <c r="A181">
        <f t="shared" si="6"/>
        <v>169</v>
      </c>
      <c r="B181" s="2" t="s">
        <v>2177</v>
      </c>
      <c r="C181" t="s">
        <v>4051</v>
      </c>
      <c r="D181">
        <v>1978</v>
      </c>
      <c r="F181" t="s">
        <v>4052</v>
      </c>
      <c r="G181" t="s">
        <v>4053</v>
      </c>
      <c r="H181" t="s">
        <v>17</v>
      </c>
      <c r="I181" t="s">
        <v>4054</v>
      </c>
      <c r="L181" t="s">
        <v>4055</v>
      </c>
      <c r="M181" t="s">
        <v>4056</v>
      </c>
      <c r="N181" t="s">
        <v>4057</v>
      </c>
    </row>
    <row r="182" spans="1:15" x14ac:dyDescent="0.2">
      <c r="A182">
        <f t="shared" si="6"/>
        <v>170</v>
      </c>
      <c r="B182" s="2" t="s">
        <v>2177</v>
      </c>
      <c r="C182" s="2" t="s">
        <v>2178</v>
      </c>
      <c r="D182">
        <v>1979</v>
      </c>
      <c r="F182" t="s">
        <v>1571</v>
      </c>
      <c r="G182" s="16" t="s">
        <v>2179</v>
      </c>
      <c r="H182" t="s">
        <v>2180</v>
      </c>
      <c r="I182" t="s">
        <v>2181</v>
      </c>
      <c r="J182" t="s">
        <v>2182</v>
      </c>
      <c r="L182" t="s">
        <v>2183</v>
      </c>
      <c r="M182" t="s">
        <v>2184</v>
      </c>
      <c r="N182" t="s">
        <v>2185</v>
      </c>
    </row>
    <row r="183" spans="1:15" x14ac:dyDescent="0.2">
      <c r="A183">
        <f t="shared" si="6"/>
        <v>171</v>
      </c>
      <c r="B183" s="2" t="s">
        <v>2177</v>
      </c>
      <c r="C183" s="2" t="s">
        <v>2178</v>
      </c>
      <c r="D183">
        <v>1979</v>
      </c>
      <c r="F183" t="s">
        <v>1571</v>
      </c>
      <c r="G183" s="71" t="s">
        <v>2936</v>
      </c>
      <c r="H183" t="s">
        <v>32</v>
      </c>
      <c r="I183" t="s">
        <v>958</v>
      </c>
      <c r="L183" t="s">
        <v>2937</v>
      </c>
      <c r="M183" t="s">
        <v>2938</v>
      </c>
    </row>
    <row r="184" spans="1:15" x14ac:dyDescent="0.2">
      <c r="A184">
        <f t="shared" si="6"/>
        <v>172</v>
      </c>
      <c r="B184" s="2" t="s">
        <v>2177</v>
      </c>
      <c r="C184" s="2" t="s">
        <v>2939</v>
      </c>
      <c r="D184" s="2">
        <v>1977</v>
      </c>
      <c r="F184" s="2" t="s">
        <v>1571</v>
      </c>
      <c r="G184" t="s">
        <v>2940</v>
      </c>
      <c r="H184" t="s">
        <v>32</v>
      </c>
      <c r="I184" t="s">
        <v>900</v>
      </c>
      <c r="L184" t="s">
        <v>2941</v>
      </c>
      <c r="M184" t="s">
        <v>2942</v>
      </c>
      <c r="N184" t="s">
        <v>2943</v>
      </c>
    </row>
    <row r="185" spans="1:15" x14ac:dyDescent="0.2">
      <c r="A185">
        <f t="shared" si="6"/>
        <v>173</v>
      </c>
      <c r="B185" s="62" t="s">
        <v>2177</v>
      </c>
      <c r="C185" t="s">
        <v>4395</v>
      </c>
      <c r="D185">
        <v>1975</v>
      </c>
      <c r="I185" t="s">
        <v>1697</v>
      </c>
    </row>
    <row r="186" spans="1:15" x14ac:dyDescent="0.2">
      <c r="A186">
        <f t="shared" si="6"/>
        <v>174</v>
      </c>
      <c r="B186" s="130" t="s">
        <v>5508</v>
      </c>
      <c r="C186" s="16" t="s">
        <v>5509</v>
      </c>
      <c r="D186">
        <v>1983</v>
      </c>
    </row>
    <row r="187" spans="1:15" x14ac:dyDescent="0.2">
      <c r="A187">
        <f t="shared" si="6"/>
        <v>175</v>
      </c>
      <c r="B187" s="2" t="s">
        <v>3030</v>
      </c>
      <c r="C187" s="2" t="s">
        <v>3031</v>
      </c>
      <c r="D187">
        <v>1970</v>
      </c>
      <c r="I187" t="s">
        <v>632</v>
      </c>
      <c r="M187" t="s">
        <v>3032</v>
      </c>
    </row>
    <row r="188" spans="1:15" x14ac:dyDescent="0.2">
      <c r="A188">
        <f t="shared" si="6"/>
        <v>176</v>
      </c>
      <c r="B188" t="s">
        <v>3030</v>
      </c>
      <c r="C188" t="s">
        <v>3630</v>
      </c>
      <c r="D188">
        <v>1971</v>
      </c>
      <c r="F188" t="s">
        <v>2221</v>
      </c>
      <c r="G188" s="66" t="s">
        <v>3631</v>
      </c>
      <c r="H188" t="s">
        <v>17</v>
      </c>
      <c r="I188" t="s">
        <v>900</v>
      </c>
      <c r="J188" t="s">
        <v>3632</v>
      </c>
      <c r="M188" t="s">
        <v>3183</v>
      </c>
      <c r="N188" t="s">
        <v>3633</v>
      </c>
      <c r="O188" t="s">
        <v>3634</v>
      </c>
    </row>
    <row r="189" spans="1:15" x14ac:dyDescent="0.2">
      <c r="A189">
        <f t="shared" si="6"/>
        <v>177</v>
      </c>
      <c r="B189" s="2" t="s">
        <v>3030</v>
      </c>
      <c r="C189" s="16" t="s">
        <v>3180</v>
      </c>
      <c r="D189">
        <v>1971</v>
      </c>
      <c r="F189" t="s">
        <v>2221</v>
      </c>
      <c r="G189" s="16" t="s">
        <v>3181</v>
      </c>
      <c r="H189" t="s">
        <v>32</v>
      </c>
      <c r="I189" t="s">
        <v>3182</v>
      </c>
      <c r="L189" t="s">
        <v>3183</v>
      </c>
      <c r="M189" t="s">
        <v>3184</v>
      </c>
    </row>
    <row r="190" spans="1:15" x14ac:dyDescent="0.2">
      <c r="A190">
        <f t="shared" si="6"/>
        <v>178</v>
      </c>
      <c r="B190" t="s">
        <v>907</v>
      </c>
      <c r="C190" t="s">
        <v>908</v>
      </c>
      <c r="D190">
        <v>1990</v>
      </c>
      <c r="I190" t="s">
        <v>18</v>
      </c>
      <c r="K190" t="s">
        <v>909</v>
      </c>
    </row>
    <row r="191" spans="1:15" x14ac:dyDescent="0.2">
      <c r="A191">
        <f t="shared" si="6"/>
        <v>179</v>
      </c>
      <c r="B191" s="62" t="s">
        <v>907</v>
      </c>
      <c r="C191" t="s">
        <v>908</v>
      </c>
      <c r="D191">
        <v>1990</v>
      </c>
    </row>
    <row r="192" spans="1:15" x14ac:dyDescent="0.2">
      <c r="A192">
        <f t="shared" si="6"/>
        <v>180</v>
      </c>
      <c r="B192" t="s">
        <v>99</v>
      </c>
      <c r="C192" s="16" t="s">
        <v>4426</v>
      </c>
      <c r="D192">
        <v>1969</v>
      </c>
      <c r="F192" t="s">
        <v>30</v>
      </c>
      <c r="G192" s="16" t="s">
        <v>4427</v>
      </c>
      <c r="H192" t="s">
        <v>17</v>
      </c>
      <c r="I192" t="s">
        <v>632</v>
      </c>
      <c r="J192" t="s">
        <v>1851</v>
      </c>
    </row>
    <row r="193" spans="1:14" x14ac:dyDescent="0.2">
      <c r="A193">
        <f t="shared" si="6"/>
        <v>181</v>
      </c>
      <c r="B193" t="s">
        <v>581</v>
      </c>
      <c r="C193" t="s">
        <v>582</v>
      </c>
      <c r="D193">
        <v>1980</v>
      </c>
      <c r="F193" t="s">
        <v>571</v>
      </c>
      <c r="H193" t="s">
        <v>32</v>
      </c>
      <c r="I193" t="s">
        <v>4259</v>
      </c>
    </row>
    <row r="194" spans="1:14" x14ac:dyDescent="0.2">
      <c r="A194">
        <f t="shared" si="6"/>
        <v>182</v>
      </c>
      <c r="B194" t="s">
        <v>587</v>
      </c>
      <c r="C194" t="s">
        <v>4043</v>
      </c>
      <c r="D194">
        <v>1985</v>
      </c>
      <c r="F194" t="s">
        <v>589</v>
      </c>
      <c r="G194" t="s">
        <v>590</v>
      </c>
      <c r="H194" t="s">
        <v>64</v>
      </c>
      <c r="I194" t="s">
        <v>955</v>
      </c>
    </row>
    <row r="195" spans="1:14" x14ac:dyDescent="0.2">
      <c r="A195">
        <f t="shared" si="6"/>
        <v>183</v>
      </c>
      <c r="B195" s="2" t="s">
        <v>1479</v>
      </c>
      <c r="C195" s="2" t="s">
        <v>1480</v>
      </c>
      <c r="D195">
        <v>1978</v>
      </c>
      <c r="G195" s="68" t="s">
        <v>1481</v>
      </c>
      <c r="H195" t="s">
        <v>123</v>
      </c>
      <c r="J195" t="s">
        <v>1482</v>
      </c>
      <c r="L195" t="s">
        <v>1483</v>
      </c>
      <c r="M195" t="s">
        <v>1484</v>
      </c>
      <c r="N195" t="s">
        <v>1485</v>
      </c>
    </row>
    <row r="196" spans="1:14" x14ac:dyDescent="0.2">
      <c r="A196">
        <f t="shared" si="6"/>
        <v>184</v>
      </c>
      <c r="B196" s="2" t="s">
        <v>1479</v>
      </c>
      <c r="C196" s="2" t="s">
        <v>2532</v>
      </c>
      <c r="D196">
        <v>1977</v>
      </c>
      <c r="F196" t="s">
        <v>133</v>
      </c>
      <c r="G196" s="66" t="s">
        <v>2533</v>
      </c>
      <c r="H196" t="s">
        <v>997</v>
      </c>
      <c r="M196" t="s">
        <v>2534</v>
      </c>
    </row>
    <row r="197" spans="1:14" x14ac:dyDescent="0.2">
      <c r="A197">
        <f t="shared" ref="A197:A221" si="7">A196+1</f>
        <v>185</v>
      </c>
      <c r="B197" s="16" t="s">
        <v>2030</v>
      </c>
      <c r="C197" s="16" t="s">
        <v>2031</v>
      </c>
      <c r="D197" s="2">
        <v>1979</v>
      </c>
      <c r="F197" s="2" t="s">
        <v>30</v>
      </c>
      <c r="G197" s="16" t="s">
        <v>2032</v>
      </c>
      <c r="H197" s="2" t="s">
        <v>32</v>
      </c>
      <c r="I197" t="s">
        <v>2033</v>
      </c>
      <c r="J197" t="s">
        <v>2034</v>
      </c>
      <c r="L197" t="s">
        <v>2035</v>
      </c>
      <c r="M197" t="s">
        <v>2036</v>
      </c>
      <c r="N197" t="s">
        <v>2037</v>
      </c>
    </row>
    <row r="198" spans="1:14" x14ac:dyDescent="0.2">
      <c r="A198">
        <f t="shared" si="7"/>
        <v>186</v>
      </c>
      <c r="B198" t="s">
        <v>3635</v>
      </c>
      <c r="C198" t="s">
        <v>3636</v>
      </c>
      <c r="D198">
        <v>1971</v>
      </c>
      <c r="F198" t="s">
        <v>133</v>
      </c>
      <c r="G198" s="73" t="s">
        <v>3637</v>
      </c>
      <c r="H198" t="s">
        <v>17</v>
      </c>
      <c r="I198" t="s">
        <v>900</v>
      </c>
      <c r="J198" t="s">
        <v>3638</v>
      </c>
      <c r="M198" t="s">
        <v>5510</v>
      </c>
      <c r="N198" t="s">
        <v>3639</v>
      </c>
    </row>
    <row r="199" spans="1:14" x14ac:dyDescent="0.2">
      <c r="A199">
        <f t="shared" si="7"/>
        <v>187</v>
      </c>
      <c r="B199" s="130" t="s">
        <v>3635</v>
      </c>
      <c r="C199" s="16" t="s">
        <v>1985</v>
      </c>
      <c r="D199">
        <v>1971</v>
      </c>
      <c r="F199" s="16" t="s">
        <v>296</v>
      </c>
      <c r="G199" s="16" t="s">
        <v>5511</v>
      </c>
      <c r="H199" t="s">
        <v>17</v>
      </c>
      <c r="I199" t="s">
        <v>5512</v>
      </c>
      <c r="J199" t="s">
        <v>5513</v>
      </c>
      <c r="L199" t="s">
        <v>5514</v>
      </c>
      <c r="M199" t="s">
        <v>5515</v>
      </c>
      <c r="N199" t="s">
        <v>5516</v>
      </c>
    </row>
    <row r="200" spans="1:14" ht="25.5" x14ac:dyDescent="0.2">
      <c r="A200">
        <f t="shared" si="7"/>
        <v>188</v>
      </c>
      <c r="B200" t="s">
        <v>4428</v>
      </c>
      <c r="C200" s="16" t="s">
        <v>4429</v>
      </c>
      <c r="D200" s="58" t="s">
        <v>4430</v>
      </c>
      <c r="F200" s="16" t="s">
        <v>4431</v>
      </c>
      <c r="G200" s="16" t="s">
        <v>4432</v>
      </c>
      <c r="H200" t="s">
        <v>123</v>
      </c>
      <c r="I200" t="s">
        <v>955</v>
      </c>
      <c r="J200" t="s">
        <v>1259</v>
      </c>
      <c r="M200" t="s">
        <v>4433</v>
      </c>
      <c r="N200" t="s">
        <v>4434</v>
      </c>
    </row>
    <row r="201" spans="1:14" x14ac:dyDescent="0.2">
      <c r="A201">
        <f t="shared" si="7"/>
        <v>189</v>
      </c>
      <c r="B201" s="2" t="s">
        <v>4284</v>
      </c>
      <c r="C201" s="16" t="s">
        <v>5517</v>
      </c>
      <c r="I201" t="s">
        <v>18</v>
      </c>
      <c r="J201" t="s">
        <v>1851</v>
      </c>
    </row>
    <row r="202" spans="1:14" x14ac:dyDescent="0.2">
      <c r="A202">
        <f t="shared" si="7"/>
        <v>190</v>
      </c>
      <c r="B202" s="2" t="s">
        <v>4284</v>
      </c>
      <c r="C202" t="s">
        <v>4285</v>
      </c>
      <c r="D202">
        <v>1978</v>
      </c>
      <c r="F202" t="s">
        <v>4286</v>
      </c>
      <c r="I202" t="s">
        <v>18</v>
      </c>
      <c r="J202" t="s">
        <v>1851</v>
      </c>
    </row>
    <row r="203" spans="1:14" x14ac:dyDescent="0.2">
      <c r="A203">
        <f t="shared" si="7"/>
        <v>191</v>
      </c>
      <c r="B203" s="79" t="s">
        <v>115</v>
      </c>
      <c r="C203" s="2" t="s">
        <v>1815</v>
      </c>
      <c r="D203">
        <v>1983</v>
      </c>
      <c r="F203" s="16"/>
      <c r="G203" s="16"/>
      <c r="L203" t="s">
        <v>1816</v>
      </c>
    </row>
    <row r="204" spans="1:14" x14ac:dyDescent="0.2">
      <c r="A204">
        <f t="shared" si="7"/>
        <v>192</v>
      </c>
      <c r="B204" s="2" t="s">
        <v>1632</v>
      </c>
      <c r="C204" s="2" t="s">
        <v>1633</v>
      </c>
      <c r="D204">
        <v>1987</v>
      </c>
      <c r="F204" t="s">
        <v>1634</v>
      </c>
      <c r="G204" s="16" t="s">
        <v>1635</v>
      </c>
      <c r="H204" t="s">
        <v>744</v>
      </c>
      <c r="I204" t="s">
        <v>1636</v>
      </c>
      <c r="J204" t="s">
        <v>1637</v>
      </c>
      <c r="L204" t="s">
        <v>1638</v>
      </c>
      <c r="M204" t="s">
        <v>1639</v>
      </c>
      <c r="N204" t="s">
        <v>1640</v>
      </c>
    </row>
    <row r="205" spans="1:14" x14ac:dyDescent="0.2">
      <c r="A205">
        <f t="shared" si="7"/>
        <v>193</v>
      </c>
      <c r="B205" s="2" t="s">
        <v>1486</v>
      </c>
      <c r="C205" s="2" t="s">
        <v>1487</v>
      </c>
      <c r="D205">
        <v>1987</v>
      </c>
      <c r="G205" s="68" t="s">
        <v>1488</v>
      </c>
      <c r="L205" t="s">
        <v>1489</v>
      </c>
    </row>
    <row r="206" spans="1:14" x14ac:dyDescent="0.2">
      <c r="A206">
        <f t="shared" si="7"/>
        <v>194</v>
      </c>
      <c r="B206" s="2" t="s">
        <v>1486</v>
      </c>
      <c r="C206" s="2" t="s">
        <v>1490</v>
      </c>
      <c r="D206">
        <v>1984</v>
      </c>
      <c r="G206" s="16" t="s">
        <v>1491</v>
      </c>
    </row>
    <row r="207" spans="1:14" x14ac:dyDescent="0.2">
      <c r="A207">
        <f t="shared" si="7"/>
        <v>195</v>
      </c>
      <c r="B207" t="s">
        <v>911</v>
      </c>
      <c r="C207" t="s">
        <v>914</v>
      </c>
      <c r="D207">
        <v>1991</v>
      </c>
      <c r="F207" t="s">
        <v>595</v>
      </c>
      <c r="G207" s="17" t="s">
        <v>915</v>
      </c>
      <c r="H207" t="s">
        <v>123</v>
      </c>
      <c r="I207" t="s">
        <v>900</v>
      </c>
      <c r="J207" t="s">
        <v>916</v>
      </c>
      <c r="M207" t="s">
        <v>917</v>
      </c>
      <c r="N207" t="s">
        <v>918</v>
      </c>
    </row>
    <row r="208" spans="1:14" x14ac:dyDescent="0.2">
      <c r="A208">
        <f t="shared" si="7"/>
        <v>196</v>
      </c>
      <c r="B208" t="s">
        <v>911</v>
      </c>
      <c r="C208" t="s">
        <v>229</v>
      </c>
      <c r="D208">
        <v>1987</v>
      </c>
      <c r="I208" t="s">
        <v>2327</v>
      </c>
      <c r="J208" t="s">
        <v>1259</v>
      </c>
    </row>
    <row r="209" spans="1:15" x14ac:dyDescent="0.2">
      <c r="A209">
        <f t="shared" si="7"/>
        <v>197</v>
      </c>
      <c r="B209" s="2" t="s">
        <v>911</v>
      </c>
      <c r="C209" t="s">
        <v>229</v>
      </c>
      <c r="D209">
        <v>1987</v>
      </c>
      <c r="F209" t="s">
        <v>595</v>
      </c>
      <c r="G209" t="s">
        <v>912</v>
      </c>
      <c r="H209" t="s">
        <v>123</v>
      </c>
      <c r="I209" t="s">
        <v>18</v>
      </c>
      <c r="J209" t="s">
        <v>913</v>
      </c>
      <c r="M209" t="s">
        <v>3574</v>
      </c>
      <c r="N209" t="s">
        <v>3575</v>
      </c>
      <c r="O209" t="s">
        <v>3576</v>
      </c>
    </row>
    <row r="210" spans="1:15" ht="15" x14ac:dyDescent="0.25">
      <c r="A210">
        <f t="shared" si="7"/>
        <v>198</v>
      </c>
      <c r="B210" t="s">
        <v>911</v>
      </c>
      <c r="C210" t="s">
        <v>594</v>
      </c>
      <c r="D210" s="20">
        <v>1989</v>
      </c>
      <c r="F210" s="47" t="s">
        <v>595</v>
      </c>
      <c r="G210" s="64" t="s">
        <v>596</v>
      </c>
      <c r="H210" t="s">
        <v>123</v>
      </c>
      <c r="I210" t="s">
        <v>1029</v>
      </c>
      <c r="L210" s="36" t="s">
        <v>598</v>
      </c>
    </row>
    <row r="211" spans="1:15" x14ac:dyDescent="0.2">
      <c r="A211">
        <f t="shared" si="7"/>
        <v>199</v>
      </c>
      <c r="B211" t="s">
        <v>911</v>
      </c>
      <c r="C211" s="16" t="s">
        <v>594</v>
      </c>
      <c r="D211">
        <v>1989</v>
      </c>
      <c r="F211" s="16"/>
      <c r="G211" s="16" t="s">
        <v>596</v>
      </c>
      <c r="H211" t="s">
        <v>123</v>
      </c>
      <c r="I211" t="s">
        <v>942</v>
      </c>
      <c r="J211" t="s">
        <v>1259</v>
      </c>
    </row>
    <row r="212" spans="1:15" x14ac:dyDescent="0.2">
      <c r="A212">
        <f t="shared" si="7"/>
        <v>200</v>
      </c>
      <c r="B212" s="2" t="s">
        <v>1492</v>
      </c>
      <c r="C212" s="2" t="s">
        <v>229</v>
      </c>
      <c r="D212">
        <v>1990</v>
      </c>
      <c r="G212" s="170" t="s">
        <v>1493</v>
      </c>
      <c r="H212" t="s">
        <v>64</v>
      </c>
    </row>
    <row r="213" spans="1:15" x14ac:dyDescent="0.2">
      <c r="A213">
        <f t="shared" si="7"/>
        <v>201</v>
      </c>
      <c r="B213" s="62" t="s">
        <v>1583</v>
      </c>
      <c r="C213" t="s">
        <v>5518</v>
      </c>
      <c r="D213" s="1" t="s">
        <v>5519</v>
      </c>
      <c r="F213" s="16" t="s">
        <v>5520</v>
      </c>
      <c r="G213" s="16" t="s">
        <v>5521</v>
      </c>
      <c r="H213" t="s">
        <v>17</v>
      </c>
      <c r="I213" t="s">
        <v>763</v>
      </c>
    </row>
    <row r="214" spans="1:15" x14ac:dyDescent="0.2">
      <c r="A214">
        <f t="shared" si="7"/>
        <v>202</v>
      </c>
      <c r="B214" s="2" t="s">
        <v>1583</v>
      </c>
      <c r="C214" s="2" t="s">
        <v>2944</v>
      </c>
      <c r="D214" s="2">
        <v>1973</v>
      </c>
      <c r="F214" s="2" t="s">
        <v>2945</v>
      </c>
      <c r="G214" t="s">
        <v>2946</v>
      </c>
      <c r="H214" t="s">
        <v>17</v>
      </c>
      <c r="I214" t="s">
        <v>18</v>
      </c>
      <c r="L214" t="s">
        <v>2947</v>
      </c>
      <c r="M214" t="s">
        <v>2948</v>
      </c>
      <c r="N214" t="s">
        <v>2949</v>
      </c>
    </row>
    <row r="215" spans="1:15" x14ac:dyDescent="0.2">
      <c r="A215">
        <f t="shared" si="7"/>
        <v>203</v>
      </c>
      <c r="B215" t="s">
        <v>1583</v>
      </c>
      <c r="C215" t="s">
        <v>4078</v>
      </c>
      <c r="D215">
        <v>1976</v>
      </c>
      <c r="F215" t="s">
        <v>80</v>
      </c>
      <c r="G215" s="16" t="s">
        <v>4079</v>
      </c>
      <c r="H215" t="s">
        <v>194</v>
      </c>
      <c r="I215" t="s">
        <v>4080</v>
      </c>
      <c r="L215" t="s">
        <v>4081</v>
      </c>
    </row>
    <row r="216" spans="1:15" x14ac:dyDescent="0.2">
      <c r="A216">
        <f t="shared" si="7"/>
        <v>204</v>
      </c>
      <c r="B216" s="62" t="s">
        <v>1583</v>
      </c>
      <c r="C216" s="16" t="s">
        <v>4078</v>
      </c>
      <c r="D216" s="1" t="s">
        <v>5522</v>
      </c>
      <c r="F216" s="16" t="s">
        <v>5520</v>
      </c>
      <c r="G216" s="16" t="s">
        <v>5523</v>
      </c>
      <c r="H216" t="s">
        <v>17</v>
      </c>
      <c r="I216" t="s">
        <v>763</v>
      </c>
    </row>
    <row r="217" spans="1:15" x14ac:dyDescent="0.2">
      <c r="A217">
        <f t="shared" si="7"/>
        <v>205</v>
      </c>
      <c r="B217" t="s">
        <v>1583</v>
      </c>
      <c r="C217" s="2" t="s">
        <v>1584</v>
      </c>
      <c r="D217" s="2">
        <v>1976</v>
      </c>
      <c r="F217" s="2"/>
      <c r="G217" s="76"/>
    </row>
    <row r="218" spans="1:15" x14ac:dyDescent="0.2">
      <c r="A218">
        <f t="shared" si="7"/>
        <v>206</v>
      </c>
      <c r="B218" s="79" t="s">
        <v>1583</v>
      </c>
      <c r="C218" s="2" t="s">
        <v>1926</v>
      </c>
      <c r="D218">
        <v>1983</v>
      </c>
      <c r="F218" s="16"/>
      <c r="G218" s="16"/>
      <c r="H218" t="s">
        <v>64</v>
      </c>
      <c r="I218" t="s">
        <v>921</v>
      </c>
      <c r="J218" t="s">
        <v>1623</v>
      </c>
      <c r="L218" t="s">
        <v>1927</v>
      </c>
    </row>
    <row r="219" spans="1:15" x14ac:dyDescent="0.2">
      <c r="A219">
        <f t="shared" si="7"/>
        <v>207</v>
      </c>
      <c r="B219" t="s">
        <v>1583</v>
      </c>
      <c r="C219" t="s">
        <v>2328</v>
      </c>
      <c r="D219">
        <v>1983</v>
      </c>
      <c r="H219" t="s">
        <v>17</v>
      </c>
      <c r="I219" t="s">
        <v>1302</v>
      </c>
    </row>
    <row r="220" spans="1:15" x14ac:dyDescent="0.2">
      <c r="A220">
        <f t="shared" si="7"/>
        <v>208</v>
      </c>
      <c r="B220" t="s">
        <v>1583</v>
      </c>
      <c r="C220" t="s">
        <v>4082</v>
      </c>
      <c r="D220" t="s">
        <v>4083</v>
      </c>
      <c r="F220" s="16" t="s">
        <v>4084</v>
      </c>
      <c r="G220" s="16" t="s">
        <v>4085</v>
      </c>
      <c r="H220" t="s">
        <v>64</v>
      </c>
      <c r="I220" t="s">
        <v>931</v>
      </c>
      <c r="L220" t="s">
        <v>4086</v>
      </c>
      <c r="N220" t="s">
        <v>4087</v>
      </c>
      <c r="O220" t="s">
        <v>4088</v>
      </c>
    </row>
    <row r="221" spans="1:15" x14ac:dyDescent="0.2">
      <c r="A221">
        <f t="shared" si="7"/>
        <v>209</v>
      </c>
      <c r="B221" t="s">
        <v>1583</v>
      </c>
      <c r="C221" t="s">
        <v>1928</v>
      </c>
      <c r="D221">
        <v>1980</v>
      </c>
      <c r="H221" t="s">
        <v>17</v>
      </c>
      <c r="I221" t="s">
        <v>18</v>
      </c>
      <c r="J221" t="s">
        <v>1929</v>
      </c>
    </row>
    <row r="222" spans="1:15" x14ac:dyDescent="0.2">
      <c r="B222" s="163" t="s">
        <v>1583</v>
      </c>
      <c r="C222" t="s">
        <v>3243</v>
      </c>
    </row>
    <row r="223" spans="1:15" x14ac:dyDescent="0.2">
      <c r="A223">
        <f>A221+1</f>
        <v>210</v>
      </c>
      <c r="B223" s="2" t="s">
        <v>3159</v>
      </c>
      <c r="C223" t="s">
        <v>2092</v>
      </c>
      <c r="D223">
        <v>1977</v>
      </c>
      <c r="L223" t="s">
        <v>3160</v>
      </c>
    </row>
    <row r="224" spans="1:15" x14ac:dyDescent="0.2">
      <c r="B224" s="104" t="s">
        <v>4221</v>
      </c>
      <c r="C224" s="16" t="s">
        <v>4222</v>
      </c>
      <c r="D224">
        <v>2007</v>
      </c>
    </row>
    <row r="225" spans="1:15" x14ac:dyDescent="0.2">
      <c r="A225">
        <f>A223+1</f>
        <v>211</v>
      </c>
      <c r="B225" s="2" t="s">
        <v>1599</v>
      </c>
      <c r="C225" s="2" t="s">
        <v>919</v>
      </c>
      <c r="D225">
        <v>1986</v>
      </c>
      <c r="F225" t="s">
        <v>121</v>
      </c>
      <c r="G225" s="65" t="s">
        <v>920</v>
      </c>
      <c r="H225" s="14" t="s">
        <v>123</v>
      </c>
      <c r="I225" t="s">
        <v>921</v>
      </c>
      <c r="J225" t="s">
        <v>922</v>
      </c>
      <c r="M225" t="s">
        <v>923</v>
      </c>
      <c r="N225" t="s">
        <v>924</v>
      </c>
    </row>
    <row r="226" spans="1:15" x14ac:dyDescent="0.2">
      <c r="A226">
        <f>A225+1</f>
        <v>212</v>
      </c>
      <c r="B226" t="s">
        <v>1599</v>
      </c>
      <c r="C226" t="s">
        <v>4738</v>
      </c>
      <c r="D226">
        <v>1990</v>
      </c>
      <c r="I226" t="s">
        <v>1042</v>
      </c>
    </row>
    <row r="227" spans="1:15" x14ac:dyDescent="0.2">
      <c r="A227">
        <f>A226+1</f>
        <v>213</v>
      </c>
      <c r="B227" s="2" t="s">
        <v>599</v>
      </c>
      <c r="C227" s="2" t="s">
        <v>2535</v>
      </c>
      <c r="D227">
        <v>1974</v>
      </c>
      <c r="F227" t="s">
        <v>1403</v>
      </c>
      <c r="G227" s="66" t="s">
        <v>2536</v>
      </c>
      <c r="H227" t="s">
        <v>997</v>
      </c>
      <c r="M227" t="s">
        <v>2537</v>
      </c>
    </row>
    <row r="228" spans="1:15" x14ac:dyDescent="0.2">
      <c r="B228" s="163" t="s">
        <v>599</v>
      </c>
      <c r="C228" t="s">
        <v>4350</v>
      </c>
      <c r="D228">
        <v>1994</v>
      </c>
      <c r="M228" t="s">
        <v>4351</v>
      </c>
      <c r="N228" t="s">
        <v>4352</v>
      </c>
    </row>
    <row r="229" spans="1:15" x14ac:dyDescent="0.2">
      <c r="A229">
        <f>A227+1</f>
        <v>214</v>
      </c>
      <c r="B229" s="2" t="s">
        <v>599</v>
      </c>
      <c r="C229" s="2" t="s">
        <v>2538</v>
      </c>
      <c r="D229">
        <v>1975</v>
      </c>
      <c r="F229" t="s">
        <v>1403</v>
      </c>
      <c r="G229" s="66" t="s">
        <v>2539</v>
      </c>
      <c r="H229" t="s">
        <v>17</v>
      </c>
      <c r="M229" t="s">
        <v>2540</v>
      </c>
    </row>
    <row r="230" spans="1:15" x14ac:dyDescent="0.2">
      <c r="A230">
        <f t="shared" ref="A230:A235" si="8">A229+1</f>
        <v>215</v>
      </c>
      <c r="B230" t="s">
        <v>599</v>
      </c>
      <c r="C230" t="s">
        <v>4528</v>
      </c>
      <c r="D230">
        <v>1980</v>
      </c>
      <c r="F230" t="s">
        <v>601</v>
      </c>
      <c r="G230" t="s">
        <v>4529</v>
      </c>
      <c r="H230" t="s">
        <v>163</v>
      </c>
      <c r="I230" t="s">
        <v>3829</v>
      </c>
    </row>
    <row r="231" spans="1:15" x14ac:dyDescent="0.2">
      <c r="A231">
        <f t="shared" si="8"/>
        <v>216</v>
      </c>
      <c r="B231" s="2" t="s">
        <v>599</v>
      </c>
      <c r="C231" s="2" t="s">
        <v>2554</v>
      </c>
      <c r="D231">
        <v>1987</v>
      </c>
      <c r="I231" t="s">
        <v>439</v>
      </c>
      <c r="L231" t="s">
        <v>4207</v>
      </c>
    </row>
    <row r="232" spans="1:15" x14ac:dyDescent="0.2">
      <c r="A232">
        <f t="shared" si="8"/>
        <v>217</v>
      </c>
      <c r="B232" s="2" t="s">
        <v>599</v>
      </c>
      <c r="C232" s="2" t="s">
        <v>2541</v>
      </c>
      <c r="D232">
        <v>1970</v>
      </c>
      <c r="F232" s="2" t="s">
        <v>2542</v>
      </c>
      <c r="G232" s="66" t="s">
        <v>2543</v>
      </c>
      <c r="H232" t="s">
        <v>17</v>
      </c>
    </row>
    <row r="233" spans="1:15" x14ac:dyDescent="0.2">
      <c r="A233">
        <f t="shared" si="8"/>
        <v>218</v>
      </c>
      <c r="B233" s="2" t="s">
        <v>599</v>
      </c>
      <c r="C233" t="s">
        <v>2541</v>
      </c>
      <c r="D233">
        <v>1970</v>
      </c>
      <c r="F233" s="2" t="s">
        <v>2542</v>
      </c>
      <c r="G233" s="66" t="s">
        <v>2543</v>
      </c>
      <c r="H233" t="s">
        <v>17</v>
      </c>
      <c r="L233" t="s">
        <v>3162</v>
      </c>
      <c r="M233" t="s">
        <v>3163</v>
      </c>
    </row>
    <row r="234" spans="1:15" x14ac:dyDescent="0.2">
      <c r="A234">
        <f t="shared" si="8"/>
        <v>219</v>
      </c>
      <c r="B234" t="s">
        <v>599</v>
      </c>
      <c r="C234" t="s">
        <v>2541</v>
      </c>
      <c r="D234">
        <v>1970</v>
      </c>
      <c r="F234" t="s">
        <v>1403</v>
      </c>
      <c r="G234" t="s">
        <v>2543</v>
      </c>
      <c r="H234" t="s">
        <v>17</v>
      </c>
      <c r="I234" t="s">
        <v>1029</v>
      </c>
    </row>
    <row r="235" spans="1:15" x14ac:dyDescent="0.2">
      <c r="A235">
        <f t="shared" si="8"/>
        <v>220</v>
      </c>
      <c r="B235" t="s">
        <v>599</v>
      </c>
      <c r="C235" t="s">
        <v>2541</v>
      </c>
      <c r="D235">
        <v>1970</v>
      </c>
      <c r="F235" t="s">
        <v>1403</v>
      </c>
      <c r="G235" t="s">
        <v>2543</v>
      </c>
      <c r="H235" t="s">
        <v>17</v>
      </c>
      <c r="I235" t="s">
        <v>900</v>
      </c>
      <c r="J235" t="s">
        <v>3647</v>
      </c>
      <c r="M235" t="s">
        <v>3162</v>
      </c>
      <c r="N235" t="s">
        <v>3163</v>
      </c>
      <c r="O235" t="s">
        <v>3648</v>
      </c>
    </row>
    <row r="236" spans="1:15" x14ac:dyDescent="0.2">
      <c r="B236" s="163" t="s">
        <v>599</v>
      </c>
      <c r="C236" t="s">
        <v>3207</v>
      </c>
      <c r="D236">
        <v>1970</v>
      </c>
    </row>
    <row r="237" spans="1:15" x14ac:dyDescent="0.2">
      <c r="A237">
        <f>A235+1</f>
        <v>221</v>
      </c>
      <c r="B237" s="2" t="s">
        <v>599</v>
      </c>
      <c r="C237" s="2" t="s">
        <v>1402</v>
      </c>
      <c r="D237">
        <v>1972</v>
      </c>
      <c r="F237" t="s">
        <v>1403</v>
      </c>
      <c r="G237" t="s">
        <v>1404</v>
      </c>
      <c r="H237" t="s">
        <v>1405</v>
      </c>
      <c r="I237" t="s">
        <v>1406</v>
      </c>
      <c r="J237" t="s">
        <v>1407</v>
      </c>
      <c r="L237" t="s">
        <v>1408</v>
      </c>
      <c r="M237" t="s">
        <v>1409</v>
      </c>
      <c r="N237" t="s">
        <v>1410</v>
      </c>
    </row>
    <row r="238" spans="1:15" x14ac:dyDescent="0.2">
      <c r="A238">
        <f>A237+1</f>
        <v>222</v>
      </c>
      <c r="B238" t="s">
        <v>599</v>
      </c>
      <c r="C238" t="s">
        <v>1402</v>
      </c>
      <c r="D238">
        <v>1972</v>
      </c>
      <c r="F238" t="s">
        <v>1403</v>
      </c>
      <c r="G238" t="s">
        <v>3649</v>
      </c>
      <c r="H238" t="s">
        <v>17</v>
      </c>
      <c r="I238" t="s">
        <v>900</v>
      </c>
      <c r="J238" t="s">
        <v>3650</v>
      </c>
      <c r="M238" t="s">
        <v>1408</v>
      </c>
      <c r="N238" t="s">
        <v>3651</v>
      </c>
      <c r="O238" t="s">
        <v>3652</v>
      </c>
    </row>
    <row r="239" spans="1:15" x14ac:dyDescent="0.2">
      <c r="A239">
        <f>A238+1</f>
        <v>223</v>
      </c>
      <c r="B239" s="2" t="s">
        <v>599</v>
      </c>
      <c r="C239" s="2" t="s">
        <v>2544</v>
      </c>
      <c r="D239">
        <v>1972</v>
      </c>
      <c r="F239" s="2" t="s">
        <v>1403</v>
      </c>
      <c r="G239" s="66" t="s">
        <v>2545</v>
      </c>
      <c r="H239" t="s">
        <v>32</v>
      </c>
      <c r="M239" t="s">
        <v>2546</v>
      </c>
    </row>
    <row r="240" spans="1:15" x14ac:dyDescent="0.2">
      <c r="B240" s="163" t="s">
        <v>599</v>
      </c>
      <c r="C240" s="16" t="s">
        <v>3075</v>
      </c>
      <c r="D240">
        <v>1997</v>
      </c>
      <c r="G240" s="16" t="s">
        <v>3076</v>
      </c>
      <c r="H240" t="s">
        <v>3077</v>
      </c>
      <c r="M240" t="s">
        <v>3078</v>
      </c>
      <c r="N240" t="s">
        <v>3079</v>
      </c>
    </row>
    <row r="241" spans="1:14" x14ac:dyDescent="0.2">
      <c r="A241">
        <f>A239+1</f>
        <v>224</v>
      </c>
      <c r="B241" s="2" t="s">
        <v>599</v>
      </c>
      <c r="C241" s="2" t="s">
        <v>2547</v>
      </c>
      <c r="D241">
        <v>1972</v>
      </c>
      <c r="F241" s="2" t="s">
        <v>1403</v>
      </c>
      <c r="G241" s="66" t="s">
        <v>2548</v>
      </c>
    </row>
    <row r="242" spans="1:14" x14ac:dyDescent="0.2">
      <c r="A242">
        <f t="shared" ref="A242:A252" si="9">A241+1</f>
        <v>225</v>
      </c>
      <c r="B242" t="s">
        <v>599</v>
      </c>
      <c r="C242" t="s">
        <v>4918</v>
      </c>
      <c r="D242">
        <v>1972</v>
      </c>
      <c r="J242" t="s">
        <v>4919</v>
      </c>
    </row>
    <row r="243" spans="1:14" x14ac:dyDescent="0.2">
      <c r="A243">
        <f t="shared" si="9"/>
        <v>226</v>
      </c>
      <c r="B243" s="62" t="s">
        <v>599</v>
      </c>
      <c r="C243" t="s">
        <v>5524</v>
      </c>
      <c r="D243">
        <v>1972</v>
      </c>
      <c r="F243" t="s">
        <v>1403</v>
      </c>
      <c r="G243" s="16" t="s">
        <v>5525</v>
      </c>
      <c r="H243" t="s">
        <v>64</v>
      </c>
      <c r="I243" t="s">
        <v>5526</v>
      </c>
      <c r="J243" t="s">
        <v>1851</v>
      </c>
    </row>
    <row r="244" spans="1:14" x14ac:dyDescent="0.2">
      <c r="A244">
        <f t="shared" si="9"/>
        <v>227</v>
      </c>
      <c r="B244" s="79" t="s">
        <v>599</v>
      </c>
      <c r="C244" s="2" t="s">
        <v>1931</v>
      </c>
      <c r="D244">
        <v>1984</v>
      </c>
      <c r="F244" s="16" t="s">
        <v>1932</v>
      </c>
      <c r="G244" s="16" t="s">
        <v>1933</v>
      </c>
      <c r="H244" t="s">
        <v>32</v>
      </c>
      <c r="I244" s="16" t="s">
        <v>681</v>
      </c>
      <c r="J244" s="16" t="s">
        <v>1934</v>
      </c>
      <c r="L244" t="s">
        <v>1935</v>
      </c>
      <c r="M244" t="s">
        <v>1936</v>
      </c>
      <c r="N244" t="s">
        <v>1937</v>
      </c>
    </row>
    <row r="245" spans="1:14" x14ac:dyDescent="0.2">
      <c r="A245">
        <f t="shared" si="9"/>
        <v>228</v>
      </c>
      <c r="B245" s="2" t="s">
        <v>599</v>
      </c>
      <c r="C245" s="2" t="s">
        <v>1931</v>
      </c>
      <c r="D245">
        <v>1984</v>
      </c>
      <c r="F245" s="2" t="s">
        <v>41</v>
      </c>
      <c r="G245" s="66" t="s">
        <v>2549</v>
      </c>
      <c r="H245" t="s">
        <v>64</v>
      </c>
      <c r="M245" t="s">
        <v>2550</v>
      </c>
    </row>
    <row r="246" spans="1:14" x14ac:dyDescent="0.2">
      <c r="A246">
        <f t="shared" si="9"/>
        <v>229</v>
      </c>
      <c r="B246" t="s">
        <v>599</v>
      </c>
      <c r="C246" t="s">
        <v>1931</v>
      </c>
      <c r="D246">
        <v>1984</v>
      </c>
    </row>
    <row r="247" spans="1:14" x14ac:dyDescent="0.2">
      <c r="A247">
        <f t="shared" si="9"/>
        <v>230</v>
      </c>
      <c r="B247" s="2" t="s">
        <v>599</v>
      </c>
      <c r="C247" s="2" t="s">
        <v>2551</v>
      </c>
      <c r="D247">
        <v>1974</v>
      </c>
      <c r="F247" s="2" t="s">
        <v>1403</v>
      </c>
      <c r="G247" s="66" t="s">
        <v>2552</v>
      </c>
      <c r="H247" t="s">
        <v>17</v>
      </c>
      <c r="M247" t="s">
        <v>2553</v>
      </c>
    </row>
    <row r="248" spans="1:14" x14ac:dyDescent="0.2">
      <c r="A248">
        <f t="shared" si="9"/>
        <v>231</v>
      </c>
      <c r="B248" t="s">
        <v>599</v>
      </c>
      <c r="C248" t="s">
        <v>2551</v>
      </c>
      <c r="D248">
        <v>1975</v>
      </c>
    </row>
    <row r="249" spans="1:14" x14ac:dyDescent="0.2">
      <c r="A249">
        <f t="shared" si="9"/>
        <v>232</v>
      </c>
      <c r="B249" t="s">
        <v>599</v>
      </c>
      <c r="C249" t="s">
        <v>3640</v>
      </c>
      <c r="D249">
        <v>1968</v>
      </c>
      <c r="F249" t="s">
        <v>3641</v>
      </c>
      <c r="G249" s="16" t="s">
        <v>3642</v>
      </c>
      <c r="H249" t="s">
        <v>17</v>
      </c>
      <c r="I249" t="s">
        <v>900</v>
      </c>
      <c r="J249" t="s">
        <v>3643</v>
      </c>
      <c r="L249" t="s">
        <v>3644</v>
      </c>
      <c r="M249" t="s">
        <v>3645</v>
      </c>
      <c r="N249" t="s">
        <v>3646</v>
      </c>
    </row>
    <row r="250" spans="1:14" x14ac:dyDescent="0.2">
      <c r="A250">
        <f t="shared" si="9"/>
        <v>233</v>
      </c>
      <c r="B250" s="2" t="s">
        <v>599</v>
      </c>
      <c r="C250" s="2" t="s">
        <v>2554</v>
      </c>
      <c r="D250">
        <v>1987</v>
      </c>
      <c r="F250" s="2"/>
      <c r="G250" s="66" t="s">
        <v>2555</v>
      </c>
      <c r="H250" t="s">
        <v>64</v>
      </c>
      <c r="M250" t="s">
        <v>2556</v>
      </c>
    </row>
    <row r="251" spans="1:14" x14ac:dyDescent="0.2">
      <c r="A251">
        <f t="shared" si="9"/>
        <v>234</v>
      </c>
      <c r="B251" s="2" t="s">
        <v>599</v>
      </c>
      <c r="C251" s="2" t="s">
        <v>2557</v>
      </c>
      <c r="D251">
        <v>1973</v>
      </c>
      <c r="F251" s="2" t="s">
        <v>1403</v>
      </c>
      <c r="G251" s="66" t="s">
        <v>2558</v>
      </c>
      <c r="H251" t="s">
        <v>997</v>
      </c>
      <c r="M251" t="s">
        <v>2559</v>
      </c>
    </row>
    <row r="252" spans="1:14" x14ac:dyDescent="0.2">
      <c r="A252">
        <f t="shared" si="9"/>
        <v>235</v>
      </c>
      <c r="B252" s="2" t="s">
        <v>599</v>
      </c>
      <c r="C252" s="2" t="s">
        <v>2557</v>
      </c>
      <c r="D252">
        <v>1973</v>
      </c>
      <c r="H252" t="s">
        <v>123</v>
      </c>
    </row>
    <row r="253" spans="1:14" x14ac:dyDescent="0.2">
      <c r="B253" s="163" t="s">
        <v>599</v>
      </c>
      <c r="C253" t="s">
        <v>3208</v>
      </c>
      <c r="D253">
        <v>1973</v>
      </c>
    </row>
    <row r="254" spans="1:14" x14ac:dyDescent="0.2">
      <c r="A254">
        <f>A252+1</f>
        <v>236</v>
      </c>
      <c r="B254" s="2" t="s">
        <v>2560</v>
      </c>
      <c r="C254" s="2" t="s">
        <v>2561</v>
      </c>
      <c r="D254" s="2">
        <v>1981</v>
      </c>
      <c r="G254" s="66"/>
      <c r="M254" t="s">
        <v>2562</v>
      </c>
      <c r="N254" t="s">
        <v>2563</v>
      </c>
    </row>
    <row r="255" spans="1:14" x14ac:dyDescent="0.2">
      <c r="A255">
        <f t="shared" ref="A255:A262" si="10">A254+1</f>
        <v>237</v>
      </c>
      <c r="B255" s="2" t="s">
        <v>2560</v>
      </c>
      <c r="C255" s="2" t="s">
        <v>2564</v>
      </c>
      <c r="D255">
        <v>1987</v>
      </c>
      <c r="F255" t="s">
        <v>75</v>
      </c>
      <c r="G255" s="66" t="s">
        <v>2565</v>
      </c>
      <c r="H255" t="s">
        <v>32</v>
      </c>
      <c r="M255" t="s">
        <v>2566</v>
      </c>
      <c r="N255" t="s">
        <v>2567</v>
      </c>
    </row>
    <row r="256" spans="1:14" x14ac:dyDescent="0.2">
      <c r="A256">
        <f t="shared" si="10"/>
        <v>238</v>
      </c>
      <c r="B256" s="2" t="s">
        <v>2560</v>
      </c>
      <c r="C256" s="2" t="s">
        <v>2564</v>
      </c>
      <c r="D256">
        <v>1987</v>
      </c>
      <c r="G256" s="68"/>
      <c r="L256" t="s">
        <v>3081</v>
      </c>
    </row>
    <row r="257" spans="1:14" x14ac:dyDescent="0.2">
      <c r="A257">
        <f t="shared" si="10"/>
        <v>239</v>
      </c>
      <c r="B257" s="2" t="s">
        <v>2560</v>
      </c>
      <c r="C257" s="16" t="s">
        <v>3080</v>
      </c>
      <c r="D257">
        <v>1980</v>
      </c>
      <c r="G257" s="68"/>
    </row>
    <row r="258" spans="1:14" x14ac:dyDescent="0.2">
      <c r="A258">
        <f t="shared" si="10"/>
        <v>240</v>
      </c>
      <c r="B258" t="s">
        <v>2560</v>
      </c>
      <c r="C258" t="s">
        <v>3080</v>
      </c>
      <c r="D258">
        <v>1980</v>
      </c>
      <c r="I258" t="s">
        <v>1880</v>
      </c>
      <c r="L258" t="s">
        <v>4530</v>
      </c>
    </row>
    <row r="259" spans="1:14" x14ac:dyDescent="0.2">
      <c r="A259">
        <f t="shared" si="10"/>
        <v>241</v>
      </c>
      <c r="B259" s="2" t="s">
        <v>1494</v>
      </c>
      <c r="C259" t="s">
        <v>4208</v>
      </c>
      <c r="D259">
        <v>1988</v>
      </c>
      <c r="I259" s="16" t="s">
        <v>2929</v>
      </c>
    </row>
    <row r="260" spans="1:14" x14ac:dyDescent="0.2">
      <c r="A260">
        <f t="shared" si="10"/>
        <v>242</v>
      </c>
      <c r="B260" s="130" t="s">
        <v>1494</v>
      </c>
      <c r="C260" s="16" t="s">
        <v>5527</v>
      </c>
      <c r="D260">
        <v>1986</v>
      </c>
      <c r="F260" s="16"/>
      <c r="G260" s="16"/>
    </row>
    <row r="261" spans="1:14" x14ac:dyDescent="0.2">
      <c r="A261">
        <f t="shared" si="10"/>
        <v>243</v>
      </c>
      <c r="B261" s="2" t="s">
        <v>3426</v>
      </c>
      <c r="C261" s="2" t="s">
        <v>3431</v>
      </c>
      <c r="D261">
        <v>1985</v>
      </c>
      <c r="F261" t="s">
        <v>3428</v>
      </c>
      <c r="G261" t="s">
        <v>3432</v>
      </c>
      <c r="H261" t="s">
        <v>202</v>
      </c>
      <c r="I261" t="s">
        <v>958</v>
      </c>
      <c r="J261" t="s">
        <v>959</v>
      </c>
    </row>
    <row r="262" spans="1:14" x14ac:dyDescent="0.2">
      <c r="A262">
        <f t="shared" si="10"/>
        <v>244</v>
      </c>
      <c r="B262" s="130" t="s">
        <v>1494</v>
      </c>
      <c r="C262" s="16" t="s">
        <v>5528</v>
      </c>
      <c r="D262">
        <v>1983</v>
      </c>
      <c r="F262" s="16"/>
      <c r="G262" s="16"/>
    </row>
    <row r="263" spans="1:14" x14ac:dyDescent="0.2">
      <c r="B263" s="163" t="s">
        <v>1494</v>
      </c>
      <c r="C263" t="s">
        <v>4756</v>
      </c>
    </row>
    <row r="264" spans="1:14" x14ac:dyDescent="0.2">
      <c r="A264">
        <f>A262+1</f>
        <v>245</v>
      </c>
      <c r="B264" s="2" t="s">
        <v>1494</v>
      </c>
      <c r="C264" s="2" t="s">
        <v>1495</v>
      </c>
      <c r="D264">
        <v>1984</v>
      </c>
      <c r="G264" s="68" t="s">
        <v>1496</v>
      </c>
    </row>
    <row r="265" spans="1:14" x14ac:dyDescent="0.2">
      <c r="A265">
        <f>A264+1</f>
        <v>246</v>
      </c>
      <c r="B265" s="2" t="s">
        <v>1494</v>
      </c>
      <c r="C265" s="2" t="s">
        <v>2950</v>
      </c>
      <c r="D265" s="2">
        <v>1984</v>
      </c>
      <c r="F265" s="2" t="s">
        <v>2951</v>
      </c>
      <c r="G265" t="s">
        <v>2952</v>
      </c>
      <c r="H265" t="s">
        <v>2953</v>
      </c>
      <c r="I265" t="s">
        <v>18</v>
      </c>
      <c r="L265" t="s">
        <v>2954</v>
      </c>
    </row>
    <row r="266" spans="1:14" x14ac:dyDescent="0.2">
      <c r="A266">
        <f>A265+1</f>
        <v>247</v>
      </c>
      <c r="B266" s="2" t="s">
        <v>3426</v>
      </c>
      <c r="C266" s="2" t="s">
        <v>3427</v>
      </c>
      <c r="D266">
        <v>1981</v>
      </c>
      <c r="F266" t="s">
        <v>3428</v>
      </c>
      <c r="G266" t="s">
        <v>3429</v>
      </c>
      <c r="H266" t="s">
        <v>163</v>
      </c>
      <c r="I266" t="s">
        <v>1022</v>
      </c>
      <c r="J266" t="s">
        <v>3430</v>
      </c>
    </row>
    <row r="267" spans="1:14" x14ac:dyDescent="0.2">
      <c r="A267">
        <f>A266+1</f>
        <v>248</v>
      </c>
      <c r="B267" s="130" t="s">
        <v>1494</v>
      </c>
      <c r="C267" s="16" t="s">
        <v>5529</v>
      </c>
      <c r="D267">
        <v>1985</v>
      </c>
      <c r="F267" s="16"/>
      <c r="G267" s="16"/>
    </row>
    <row r="268" spans="1:14" x14ac:dyDescent="0.2">
      <c r="A268">
        <f>A267+1</f>
        <v>249</v>
      </c>
      <c r="B268" s="16" t="s">
        <v>925</v>
      </c>
      <c r="C268" s="16" t="s">
        <v>929</v>
      </c>
      <c r="D268">
        <v>1977</v>
      </c>
      <c r="F268" s="16" t="s">
        <v>75</v>
      </c>
      <c r="G268" s="68" t="s">
        <v>930</v>
      </c>
      <c r="H268" t="s">
        <v>123</v>
      </c>
      <c r="I268" s="16" t="s">
        <v>931</v>
      </c>
      <c r="J268" s="16"/>
      <c r="L268" t="s">
        <v>932</v>
      </c>
      <c r="M268" t="s">
        <v>932</v>
      </c>
    </row>
    <row r="269" spans="1:14" x14ac:dyDescent="0.2">
      <c r="A269">
        <f>A268+1</f>
        <v>250</v>
      </c>
      <c r="B269" t="s">
        <v>925</v>
      </c>
      <c r="C269" t="s">
        <v>229</v>
      </c>
      <c r="D269">
        <v>1974</v>
      </c>
      <c r="F269" t="s">
        <v>75</v>
      </c>
      <c r="G269" s="66" t="s">
        <v>926</v>
      </c>
      <c r="H269" t="s">
        <v>123</v>
      </c>
      <c r="I269" t="s">
        <v>900</v>
      </c>
      <c r="J269" t="s">
        <v>927</v>
      </c>
      <c r="M269" t="s">
        <v>928</v>
      </c>
      <c r="N269" t="s">
        <v>928</v>
      </c>
    </row>
    <row r="270" spans="1:14" ht="15" x14ac:dyDescent="0.25">
      <c r="B270" s="171" t="s">
        <v>1215</v>
      </c>
      <c r="C270" s="172" t="s">
        <v>1216</v>
      </c>
      <c r="D270" s="2">
        <v>2003</v>
      </c>
    </row>
    <row r="271" spans="1:14" x14ac:dyDescent="0.2">
      <c r="A271">
        <f>A269+1</f>
        <v>251</v>
      </c>
      <c r="B271" t="s">
        <v>1359</v>
      </c>
      <c r="C271" t="s">
        <v>2568</v>
      </c>
      <c r="D271">
        <v>1987</v>
      </c>
    </row>
    <row r="272" spans="1:14" x14ac:dyDescent="0.2">
      <c r="A272">
        <f t="shared" ref="A272:A280" si="11">A271+1</f>
        <v>252</v>
      </c>
      <c r="B272" s="2" t="s">
        <v>1359</v>
      </c>
      <c r="C272" t="s">
        <v>4294</v>
      </c>
      <c r="D272">
        <v>1983</v>
      </c>
    </row>
    <row r="273" spans="1:15" x14ac:dyDescent="0.2">
      <c r="A273">
        <f t="shared" si="11"/>
        <v>253</v>
      </c>
      <c r="B273" s="62" t="s">
        <v>1359</v>
      </c>
      <c r="C273" s="16" t="s">
        <v>5530</v>
      </c>
      <c r="D273">
        <v>1983</v>
      </c>
      <c r="F273" s="16"/>
      <c r="G273" s="16"/>
    </row>
    <row r="274" spans="1:15" x14ac:dyDescent="0.2">
      <c r="A274">
        <f t="shared" si="11"/>
        <v>254</v>
      </c>
      <c r="B274" t="s">
        <v>1359</v>
      </c>
      <c r="C274" t="s">
        <v>4675</v>
      </c>
      <c r="D274">
        <v>1987</v>
      </c>
      <c r="I274" t="s">
        <v>632</v>
      </c>
      <c r="J274" t="s">
        <v>4676</v>
      </c>
    </row>
    <row r="275" spans="1:15" x14ac:dyDescent="0.2">
      <c r="A275">
        <f t="shared" si="11"/>
        <v>255</v>
      </c>
      <c r="B275" s="2" t="s">
        <v>1359</v>
      </c>
      <c r="C275" s="2" t="s">
        <v>1360</v>
      </c>
      <c r="D275">
        <v>1985</v>
      </c>
      <c r="F275" t="s">
        <v>1238</v>
      </c>
      <c r="G275" t="s">
        <v>1361</v>
      </c>
      <c r="H275" t="s">
        <v>32</v>
      </c>
      <c r="I275" t="s">
        <v>18</v>
      </c>
      <c r="L275" t="s">
        <v>1362</v>
      </c>
      <c r="M275" t="s">
        <v>1363</v>
      </c>
      <c r="N275" t="s">
        <v>1364</v>
      </c>
    </row>
    <row r="276" spans="1:15" x14ac:dyDescent="0.2">
      <c r="A276">
        <f t="shared" si="11"/>
        <v>256</v>
      </c>
      <c r="B276" s="2" t="s">
        <v>1359</v>
      </c>
      <c r="C276" s="2" t="s">
        <v>2573</v>
      </c>
      <c r="D276" s="2">
        <v>1985</v>
      </c>
      <c r="F276" t="s">
        <v>133</v>
      </c>
      <c r="G276" s="66" t="s">
        <v>2574</v>
      </c>
      <c r="M276" t="s">
        <v>1363</v>
      </c>
      <c r="N276" t="s">
        <v>1364</v>
      </c>
    </row>
    <row r="277" spans="1:15" x14ac:dyDescent="0.2">
      <c r="A277">
        <f t="shared" si="11"/>
        <v>257</v>
      </c>
      <c r="B277" t="s">
        <v>1359</v>
      </c>
      <c r="C277" s="2" t="s">
        <v>2575</v>
      </c>
      <c r="D277">
        <v>1984</v>
      </c>
      <c r="F277" t="s">
        <v>133</v>
      </c>
      <c r="G277" s="66" t="s">
        <v>2576</v>
      </c>
      <c r="H277" t="s">
        <v>32</v>
      </c>
      <c r="M277" t="s">
        <v>2578</v>
      </c>
    </row>
    <row r="278" spans="1:15" x14ac:dyDescent="0.2">
      <c r="A278">
        <f t="shared" si="11"/>
        <v>258</v>
      </c>
      <c r="B278" s="2" t="s">
        <v>1359</v>
      </c>
      <c r="C278" s="2" t="s">
        <v>2575</v>
      </c>
      <c r="D278">
        <v>1984</v>
      </c>
    </row>
    <row r="279" spans="1:15" x14ac:dyDescent="0.2">
      <c r="A279">
        <f t="shared" si="11"/>
        <v>259</v>
      </c>
      <c r="B279" s="2" t="s">
        <v>131</v>
      </c>
      <c r="C279" t="s">
        <v>136</v>
      </c>
      <c r="D279">
        <v>1985</v>
      </c>
      <c r="I279" t="s">
        <v>632</v>
      </c>
    </row>
    <row r="280" spans="1:15" x14ac:dyDescent="0.2">
      <c r="A280">
        <f t="shared" si="11"/>
        <v>260</v>
      </c>
      <c r="B280" s="2" t="s">
        <v>1497</v>
      </c>
      <c r="C280" s="2" t="s">
        <v>1498</v>
      </c>
      <c r="D280">
        <v>1980</v>
      </c>
      <c r="G280" s="68" t="s">
        <v>1499</v>
      </c>
      <c r="H280" t="s">
        <v>123</v>
      </c>
      <c r="L280" t="s">
        <v>1500</v>
      </c>
      <c r="M280" t="s">
        <v>1501</v>
      </c>
      <c r="N280" t="s">
        <v>1502</v>
      </c>
    </row>
    <row r="281" spans="1:15" x14ac:dyDescent="0.2">
      <c r="B281" s="163" t="s">
        <v>1110</v>
      </c>
      <c r="C281" s="109" t="s">
        <v>1191</v>
      </c>
      <c r="D281" s="58"/>
      <c r="G281" s="71"/>
      <c r="H281" s="71"/>
      <c r="I281" s="17"/>
      <c r="J281" s="2"/>
      <c r="K281" s="2"/>
      <c r="L281" s="17"/>
      <c r="M281" s="2"/>
      <c r="N281" s="2"/>
    </row>
    <row r="282" spans="1:15" x14ac:dyDescent="0.2">
      <c r="B282" s="163" t="s">
        <v>1110</v>
      </c>
      <c r="C282" s="109" t="s">
        <v>1111</v>
      </c>
      <c r="G282" s="71"/>
      <c r="H282" s="71"/>
      <c r="I282" s="17"/>
      <c r="J282" s="2"/>
      <c r="K282" s="2"/>
      <c r="L282" s="17"/>
      <c r="O282" s="107">
        <v>2.55324074074074E-2</v>
      </c>
    </row>
    <row r="283" spans="1:15" x14ac:dyDescent="0.2">
      <c r="A283">
        <f>A280+1</f>
        <v>261</v>
      </c>
      <c r="B283" t="s">
        <v>5531</v>
      </c>
      <c r="C283" t="s">
        <v>5532</v>
      </c>
      <c r="D283">
        <v>1990</v>
      </c>
      <c r="I283" t="s">
        <v>18</v>
      </c>
    </row>
    <row r="284" spans="1:15" x14ac:dyDescent="0.2">
      <c r="A284">
        <f>A283+1</f>
        <v>262</v>
      </c>
      <c r="B284" t="s">
        <v>933</v>
      </c>
      <c r="C284" t="s">
        <v>5533</v>
      </c>
      <c r="D284">
        <v>1990</v>
      </c>
      <c r="L284" t="s">
        <v>2337</v>
      </c>
      <c r="M284" t="s">
        <v>2338</v>
      </c>
    </row>
    <row r="285" spans="1:15" x14ac:dyDescent="0.2">
      <c r="A285">
        <f>A284+1</f>
        <v>263</v>
      </c>
      <c r="B285" s="2" t="s">
        <v>933</v>
      </c>
      <c r="C285" s="2" t="s">
        <v>5533</v>
      </c>
      <c r="D285">
        <v>1990</v>
      </c>
      <c r="I285" t="s">
        <v>18</v>
      </c>
      <c r="J285" t="s">
        <v>3510</v>
      </c>
    </row>
    <row r="286" spans="1:15" x14ac:dyDescent="0.2">
      <c r="A286">
        <f>A285+1</f>
        <v>264</v>
      </c>
      <c r="B286" t="s">
        <v>933</v>
      </c>
      <c r="C286" s="2" t="s">
        <v>5534</v>
      </c>
      <c r="D286">
        <v>1991</v>
      </c>
    </row>
    <row r="287" spans="1:15" x14ac:dyDescent="0.2">
      <c r="B287" s="163" t="s">
        <v>2139</v>
      </c>
      <c r="C287" t="s">
        <v>4757</v>
      </c>
    </row>
    <row r="288" spans="1:15" x14ac:dyDescent="0.2">
      <c r="B288" s="163" t="s">
        <v>2139</v>
      </c>
      <c r="C288" t="s">
        <v>5535</v>
      </c>
      <c r="D288">
        <v>1993</v>
      </c>
    </row>
    <row r="289" spans="1:15" x14ac:dyDescent="0.2">
      <c r="B289" s="163" t="s">
        <v>2139</v>
      </c>
      <c r="C289" t="s">
        <v>5536</v>
      </c>
      <c r="D289">
        <v>2003</v>
      </c>
    </row>
    <row r="290" spans="1:15" x14ac:dyDescent="0.2">
      <c r="B290" s="163" t="s">
        <v>2139</v>
      </c>
      <c r="C290" t="s">
        <v>5537</v>
      </c>
      <c r="D290">
        <v>2005</v>
      </c>
    </row>
    <row r="291" spans="1:15" x14ac:dyDescent="0.2">
      <c r="B291" s="163" t="s">
        <v>2139</v>
      </c>
      <c r="C291" t="s">
        <v>5538</v>
      </c>
      <c r="D291">
        <v>2003</v>
      </c>
    </row>
    <row r="292" spans="1:15" x14ac:dyDescent="0.2">
      <c r="A292">
        <f>A286+1</f>
        <v>265</v>
      </c>
      <c r="B292" t="s">
        <v>4176</v>
      </c>
      <c r="C292" t="s">
        <v>4177</v>
      </c>
      <c r="D292">
        <v>1987</v>
      </c>
      <c r="F292" t="s">
        <v>30</v>
      </c>
      <c r="G292" s="16" t="s">
        <v>4178</v>
      </c>
      <c r="I292" t="s">
        <v>4179</v>
      </c>
      <c r="J292" t="s">
        <v>4186</v>
      </c>
    </row>
    <row r="293" spans="1:15" x14ac:dyDescent="0.2">
      <c r="A293">
        <f t="shared" ref="A293:A332" si="12">A292+1</f>
        <v>266</v>
      </c>
      <c r="B293" t="s">
        <v>4176</v>
      </c>
      <c r="C293" t="s">
        <v>4177</v>
      </c>
      <c r="D293">
        <v>1989</v>
      </c>
      <c r="F293" t="s">
        <v>30</v>
      </c>
      <c r="G293" t="s">
        <v>4532</v>
      </c>
      <c r="H293" t="s">
        <v>123</v>
      </c>
      <c r="I293" t="s">
        <v>2362</v>
      </c>
      <c r="J293" t="s">
        <v>4657</v>
      </c>
      <c r="L293" t="s">
        <v>4534</v>
      </c>
    </row>
    <row r="294" spans="1:15" ht="15" x14ac:dyDescent="0.2">
      <c r="A294">
        <f t="shared" si="12"/>
        <v>267</v>
      </c>
      <c r="B294" s="2" t="s">
        <v>139</v>
      </c>
      <c r="C294" t="s">
        <v>3961</v>
      </c>
      <c r="D294">
        <v>1982</v>
      </c>
      <c r="F294" t="s">
        <v>145</v>
      </c>
      <c r="G294" s="16" t="s">
        <v>3962</v>
      </c>
      <c r="H294" s="47" t="s">
        <v>32</v>
      </c>
      <c r="I294" t="s">
        <v>921</v>
      </c>
      <c r="J294" t="s">
        <v>3925</v>
      </c>
      <c r="L294" t="s">
        <v>3963</v>
      </c>
      <c r="M294" t="s">
        <v>3964</v>
      </c>
      <c r="N294" t="s">
        <v>3965</v>
      </c>
    </row>
    <row r="295" spans="1:15" x14ac:dyDescent="0.2">
      <c r="A295">
        <f t="shared" si="12"/>
        <v>268</v>
      </c>
      <c r="B295" s="2" t="s">
        <v>1641</v>
      </c>
      <c r="C295" s="2" t="s">
        <v>1642</v>
      </c>
      <c r="D295">
        <v>1976</v>
      </c>
      <c r="F295" t="s">
        <v>513</v>
      </c>
      <c r="G295" s="66" t="s">
        <v>2579</v>
      </c>
      <c r="H295" t="s">
        <v>64</v>
      </c>
      <c r="M295" t="s">
        <v>2580</v>
      </c>
    </row>
    <row r="296" spans="1:15" x14ac:dyDescent="0.2">
      <c r="A296">
        <f t="shared" si="12"/>
        <v>269</v>
      </c>
      <c r="B296" s="2" t="s">
        <v>1641</v>
      </c>
      <c r="C296" t="s">
        <v>1642</v>
      </c>
      <c r="D296">
        <v>1976</v>
      </c>
      <c r="F296" t="s">
        <v>1643</v>
      </c>
      <c r="G296" s="16" t="s">
        <v>4058</v>
      </c>
      <c r="H296" t="s">
        <v>17</v>
      </c>
      <c r="I296" t="s">
        <v>3833</v>
      </c>
      <c r="J296" t="s">
        <v>1851</v>
      </c>
      <c r="L296" t="s">
        <v>4059</v>
      </c>
      <c r="M296" t="s">
        <v>4060</v>
      </c>
      <c r="N296" t="s">
        <v>4061</v>
      </c>
    </row>
    <row r="297" spans="1:15" x14ac:dyDescent="0.2">
      <c r="A297">
        <f t="shared" si="12"/>
        <v>270</v>
      </c>
      <c r="B297" t="s">
        <v>4156</v>
      </c>
      <c r="C297" t="s">
        <v>4157</v>
      </c>
      <c r="D297">
        <v>1979</v>
      </c>
      <c r="G297" t="s">
        <v>4158</v>
      </c>
      <c r="H297" t="s">
        <v>163</v>
      </c>
      <c r="I297" t="s">
        <v>632</v>
      </c>
      <c r="L297" t="s">
        <v>4159</v>
      </c>
      <c r="M297" t="s">
        <v>4160</v>
      </c>
    </row>
    <row r="298" spans="1:15" x14ac:dyDescent="0.2">
      <c r="A298">
        <f t="shared" si="12"/>
        <v>271</v>
      </c>
      <c r="B298" s="2" t="s">
        <v>945</v>
      </c>
      <c r="C298" s="2" t="s">
        <v>946</v>
      </c>
      <c r="D298">
        <v>1987</v>
      </c>
      <c r="I298" t="s">
        <v>947</v>
      </c>
    </row>
    <row r="299" spans="1:15" x14ac:dyDescent="0.2">
      <c r="A299">
        <f t="shared" si="12"/>
        <v>272</v>
      </c>
      <c r="B299" t="s">
        <v>641</v>
      </c>
      <c r="C299" s="17">
        <v>5</v>
      </c>
      <c r="D299">
        <v>1972</v>
      </c>
      <c r="F299" t="s">
        <v>644</v>
      </c>
      <c r="G299" s="66" t="s">
        <v>3653</v>
      </c>
      <c r="H299" t="s">
        <v>899</v>
      </c>
      <c r="I299" t="s">
        <v>3654</v>
      </c>
      <c r="J299" t="s">
        <v>3655</v>
      </c>
      <c r="M299" t="s">
        <v>3656</v>
      </c>
      <c r="N299" t="s">
        <v>3657</v>
      </c>
      <c r="O299" t="s">
        <v>3658</v>
      </c>
    </row>
    <row r="300" spans="1:15" x14ac:dyDescent="0.2">
      <c r="A300">
        <f t="shared" si="12"/>
        <v>273</v>
      </c>
      <c r="B300" s="79" t="s">
        <v>641</v>
      </c>
      <c r="C300" s="2" t="s">
        <v>1938</v>
      </c>
      <c r="D300">
        <v>1974</v>
      </c>
      <c r="F300" s="16" t="s">
        <v>644</v>
      </c>
      <c r="G300" s="16"/>
      <c r="H300" t="s">
        <v>899</v>
      </c>
      <c r="I300" t="s">
        <v>921</v>
      </c>
      <c r="L300" t="s">
        <v>1939</v>
      </c>
      <c r="M300" t="s">
        <v>1940</v>
      </c>
    </row>
    <row r="301" spans="1:15" x14ac:dyDescent="0.2">
      <c r="A301">
        <f t="shared" si="12"/>
        <v>274</v>
      </c>
      <c r="B301" t="s">
        <v>641</v>
      </c>
      <c r="C301" t="s">
        <v>4535</v>
      </c>
      <c r="D301">
        <v>1974</v>
      </c>
      <c r="H301" t="s">
        <v>32</v>
      </c>
      <c r="L301" t="s">
        <v>1939</v>
      </c>
    </row>
    <row r="302" spans="1:15" x14ac:dyDescent="0.2">
      <c r="A302">
        <f t="shared" si="12"/>
        <v>275</v>
      </c>
      <c r="B302" s="16" t="s">
        <v>1941</v>
      </c>
      <c r="C302" s="16" t="s">
        <v>1942</v>
      </c>
      <c r="D302">
        <v>1991</v>
      </c>
      <c r="F302" s="16" t="s">
        <v>145</v>
      </c>
      <c r="G302" s="73">
        <v>1364011</v>
      </c>
      <c r="H302" t="s">
        <v>163</v>
      </c>
      <c r="I302" s="16" t="s">
        <v>18</v>
      </c>
      <c r="J302" s="16" t="s">
        <v>1943</v>
      </c>
      <c r="L302" t="s">
        <v>1944</v>
      </c>
      <c r="M302" t="s">
        <v>1945</v>
      </c>
      <c r="N302" t="s">
        <v>1946</v>
      </c>
    </row>
    <row r="303" spans="1:15" x14ac:dyDescent="0.2">
      <c r="A303">
        <f t="shared" si="12"/>
        <v>276</v>
      </c>
      <c r="B303" s="2" t="s">
        <v>2581</v>
      </c>
      <c r="C303" s="2" t="s">
        <v>2582</v>
      </c>
      <c r="D303" s="2">
        <v>1976</v>
      </c>
      <c r="F303" t="s">
        <v>2583</v>
      </c>
      <c r="G303" s="66" t="s">
        <v>2584</v>
      </c>
      <c r="H303" t="s">
        <v>997</v>
      </c>
      <c r="M303" t="s">
        <v>2586</v>
      </c>
    </row>
    <row r="304" spans="1:15" x14ac:dyDescent="0.2">
      <c r="A304">
        <f t="shared" si="12"/>
        <v>277</v>
      </c>
      <c r="B304" t="s">
        <v>2581</v>
      </c>
      <c r="C304" t="s">
        <v>3849</v>
      </c>
      <c r="D304">
        <v>1976</v>
      </c>
      <c r="I304" t="s">
        <v>632</v>
      </c>
      <c r="J304" s="16"/>
    </row>
    <row r="305" spans="1:15" x14ac:dyDescent="0.2">
      <c r="A305">
        <f t="shared" si="12"/>
        <v>278</v>
      </c>
      <c r="B305" s="2" t="s">
        <v>2581</v>
      </c>
      <c r="C305" s="2" t="s">
        <v>2587</v>
      </c>
      <c r="D305">
        <v>1979</v>
      </c>
      <c r="F305" t="s">
        <v>2588</v>
      </c>
      <c r="G305" s="66" t="s">
        <v>2589</v>
      </c>
      <c r="H305" t="s">
        <v>32</v>
      </c>
      <c r="M305" t="s">
        <v>2591</v>
      </c>
    </row>
    <row r="306" spans="1:15" x14ac:dyDescent="0.2">
      <c r="A306">
        <f t="shared" si="12"/>
        <v>279</v>
      </c>
      <c r="B306" t="s">
        <v>2581</v>
      </c>
      <c r="C306" t="s">
        <v>2587</v>
      </c>
      <c r="D306">
        <v>1979</v>
      </c>
    </row>
    <row r="307" spans="1:15" x14ac:dyDescent="0.2">
      <c r="A307">
        <f t="shared" si="12"/>
        <v>280</v>
      </c>
      <c r="B307" t="s">
        <v>2581</v>
      </c>
      <c r="C307" s="16" t="s">
        <v>4513</v>
      </c>
      <c r="D307">
        <v>1975</v>
      </c>
      <c r="G307" s="16"/>
      <c r="I307" t="s">
        <v>632</v>
      </c>
      <c r="L307" t="s">
        <v>4514</v>
      </c>
    </row>
    <row r="308" spans="1:15" x14ac:dyDescent="0.2">
      <c r="A308">
        <f t="shared" si="12"/>
        <v>281</v>
      </c>
      <c r="B308" t="s">
        <v>2581</v>
      </c>
      <c r="C308" t="s">
        <v>3847</v>
      </c>
      <c r="D308">
        <v>1973</v>
      </c>
      <c r="I308" t="s">
        <v>632</v>
      </c>
      <c r="J308" s="16" t="s">
        <v>3848</v>
      </c>
    </row>
    <row r="309" spans="1:15" x14ac:dyDescent="0.2">
      <c r="A309">
        <f t="shared" si="12"/>
        <v>282</v>
      </c>
      <c r="B309" t="s">
        <v>2581</v>
      </c>
      <c r="C309" s="16" t="s">
        <v>4442</v>
      </c>
      <c r="D309">
        <v>1977</v>
      </c>
      <c r="G309" s="16" t="s">
        <v>4443</v>
      </c>
      <c r="H309" t="s">
        <v>123</v>
      </c>
      <c r="I309" t="s">
        <v>958</v>
      </c>
    </row>
    <row r="310" spans="1:15" x14ac:dyDescent="0.2">
      <c r="A310">
        <f t="shared" si="12"/>
        <v>283</v>
      </c>
      <c r="B310" t="s">
        <v>2581</v>
      </c>
      <c r="C310" t="s">
        <v>3294</v>
      </c>
      <c r="D310">
        <v>1981</v>
      </c>
      <c r="H310" t="s">
        <v>32</v>
      </c>
      <c r="I310" t="s">
        <v>4380</v>
      </c>
      <c r="L310" t="s">
        <v>4381</v>
      </c>
    </row>
    <row r="311" spans="1:15" x14ac:dyDescent="0.2">
      <c r="A311">
        <f t="shared" si="12"/>
        <v>284</v>
      </c>
      <c r="B311" s="79" t="s">
        <v>1817</v>
      </c>
      <c r="C311" s="2" t="s">
        <v>1818</v>
      </c>
      <c r="D311">
        <v>1979</v>
      </c>
      <c r="F311" s="16"/>
      <c r="G311" s="16"/>
      <c r="L311" t="s">
        <v>1819</v>
      </c>
    </row>
    <row r="312" spans="1:15" x14ac:dyDescent="0.2">
      <c r="A312">
        <f t="shared" si="12"/>
        <v>285</v>
      </c>
      <c r="B312" s="2" t="s">
        <v>3293</v>
      </c>
      <c r="C312" s="2" t="s">
        <v>3348</v>
      </c>
      <c r="D312">
        <v>1977</v>
      </c>
      <c r="L312" t="s">
        <v>3349</v>
      </c>
    </row>
    <row r="313" spans="1:15" x14ac:dyDescent="0.2">
      <c r="A313">
        <f t="shared" si="12"/>
        <v>286</v>
      </c>
      <c r="B313" s="2" t="s">
        <v>3293</v>
      </c>
      <c r="C313" t="s">
        <v>3294</v>
      </c>
      <c r="D313">
        <v>1981</v>
      </c>
    </row>
    <row r="314" spans="1:15" x14ac:dyDescent="0.2">
      <c r="A314">
        <f t="shared" si="12"/>
        <v>287</v>
      </c>
      <c r="B314" t="s">
        <v>166</v>
      </c>
      <c r="C314" t="s">
        <v>3659</v>
      </c>
      <c r="D314">
        <v>1971</v>
      </c>
      <c r="F314" t="s">
        <v>3660</v>
      </c>
      <c r="G314" t="s">
        <v>3661</v>
      </c>
      <c r="H314" t="s">
        <v>17</v>
      </c>
      <c r="I314" t="s">
        <v>980</v>
      </c>
      <c r="M314" t="s">
        <v>3662</v>
      </c>
      <c r="N314" t="s">
        <v>3663</v>
      </c>
      <c r="O314" t="s">
        <v>3664</v>
      </c>
    </row>
    <row r="315" spans="1:15" x14ac:dyDescent="0.2">
      <c r="A315">
        <f t="shared" si="12"/>
        <v>288</v>
      </c>
      <c r="B315" t="s">
        <v>166</v>
      </c>
      <c r="C315" s="2" t="s">
        <v>2341</v>
      </c>
      <c r="D315" s="58">
        <v>1978</v>
      </c>
      <c r="G315" s="68" t="s">
        <v>2342</v>
      </c>
      <c r="H315" s="14"/>
      <c r="I315" t="s">
        <v>18</v>
      </c>
      <c r="J315" t="s">
        <v>1851</v>
      </c>
    </row>
    <row r="316" spans="1:15" ht="25.5" x14ac:dyDescent="0.2">
      <c r="A316">
        <f t="shared" si="12"/>
        <v>289</v>
      </c>
      <c r="B316" t="s">
        <v>166</v>
      </c>
      <c r="C316" s="16" t="s">
        <v>4444</v>
      </c>
      <c r="D316">
        <v>1975</v>
      </c>
      <c r="F316" t="s">
        <v>4445</v>
      </c>
      <c r="G316" s="16" t="s">
        <v>4446</v>
      </c>
      <c r="H316" t="s">
        <v>32</v>
      </c>
      <c r="I316" t="s">
        <v>955</v>
      </c>
    </row>
    <row r="317" spans="1:15" x14ac:dyDescent="0.2">
      <c r="A317">
        <f t="shared" si="12"/>
        <v>290</v>
      </c>
      <c r="B317" s="79" t="s">
        <v>166</v>
      </c>
      <c r="C317" s="2" t="s">
        <v>1746</v>
      </c>
      <c r="D317" s="2">
        <v>1975</v>
      </c>
      <c r="F317" s="129"/>
      <c r="G317" s="16" t="s">
        <v>1747</v>
      </c>
      <c r="H317" t="s">
        <v>17</v>
      </c>
      <c r="I317" t="s">
        <v>18</v>
      </c>
      <c r="J317" t="s">
        <v>1748</v>
      </c>
      <c r="L317" t="s">
        <v>1749</v>
      </c>
      <c r="M317" t="s">
        <v>1750</v>
      </c>
      <c r="N317" t="s">
        <v>1751</v>
      </c>
      <c r="O317" t="s">
        <v>1752</v>
      </c>
    </row>
    <row r="318" spans="1:15" x14ac:dyDescent="0.2">
      <c r="A318">
        <f t="shared" si="12"/>
        <v>291</v>
      </c>
      <c r="B318" s="79" t="s">
        <v>166</v>
      </c>
      <c r="C318" s="2" t="s">
        <v>1878</v>
      </c>
      <c r="D318" s="2">
        <v>1973</v>
      </c>
      <c r="F318" s="16" t="s">
        <v>1179</v>
      </c>
      <c r="G318" s="16" t="s">
        <v>1879</v>
      </c>
      <c r="H318" s="2" t="s">
        <v>194</v>
      </c>
      <c r="I318" t="s">
        <v>1880</v>
      </c>
      <c r="J318" t="s">
        <v>1881</v>
      </c>
      <c r="L318" t="s">
        <v>1882</v>
      </c>
      <c r="M318" t="s">
        <v>1883</v>
      </c>
      <c r="N318" t="s">
        <v>1884</v>
      </c>
    </row>
    <row r="319" spans="1:15" x14ac:dyDescent="0.2">
      <c r="A319">
        <f t="shared" si="12"/>
        <v>292</v>
      </c>
      <c r="B319" s="2" t="s">
        <v>166</v>
      </c>
      <c r="C319" t="s">
        <v>3966</v>
      </c>
      <c r="D319">
        <v>1990</v>
      </c>
      <c r="F319" t="s">
        <v>3967</v>
      </c>
      <c r="G319" t="s">
        <v>3968</v>
      </c>
      <c r="I319" t="s">
        <v>921</v>
      </c>
      <c r="J319" t="s">
        <v>3969</v>
      </c>
      <c r="L319" t="s">
        <v>3970</v>
      </c>
    </row>
    <row r="320" spans="1:15" x14ac:dyDescent="0.2">
      <c r="A320">
        <f t="shared" si="12"/>
        <v>293</v>
      </c>
      <c r="B320" s="2" t="s">
        <v>2490</v>
      </c>
      <c r="C320" s="2" t="s">
        <v>229</v>
      </c>
      <c r="D320">
        <v>1970</v>
      </c>
      <c r="L320" t="s">
        <v>2498</v>
      </c>
    </row>
    <row r="321" spans="1:14" x14ac:dyDescent="0.2">
      <c r="A321">
        <f t="shared" si="12"/>
        <v>294</v>
      </c>
      <c r="B321" s="2" t="s">
        <v>2490</v>
      </c>
      <c r="C321" s="2" t="s">
        <v>2491</v>
      </c>
      <c r="D321">
        <v>1977</v>
      </c>
      <c r="H321" t="s">
        <v>2492</v>
      </c>
      <c r="I321" t="s">
        <v>632</v>
      </c>
    </row>
    <row r="322" spans="1:14" x14ac:dyDescent="0.2">
      <c r="A322">
        <f t="shared" si="12"/>
        <v>295</v>
      </c>
      <c r="B322" s="2" t="s">
        <v>649</v>
      </c>
      <c r="C322" s="2" t="s">
        <v>1649</v>
      </c>
      <c r="D322">
        <v>1972</v>
      </c>
      <c r="F322" t="s">
        <v>1220</v>
      </c>
      <c r="G322" s="16" t="s">
        <v>1650</v>
      </c>
      <c r="H322" t="s">
        <v>64</v>
      </c>
      <c r="I322" t="s">
        <v>958</v>
      </c>
      <c r="J322" t="s">
        <v>1651</v>
      </c>
      <c r="L322" t="s">
        <v>1652</v>
      </c>
      <c r="M322" t="s">
        <v>1653</v>
      </c>
      <c r="N322" t="s">
        <v>1654</v>
      </c>
    </row>
    <row r="323" spans="1:14" x14ac:dyDescent="0.2">
      <c r="A323">
        <f t="shared" si="12"/>
        <v>296</v>
      </c>
      <c r="B323" s="18" t="s">
        <v>649</v>
      </c>
      <c r="C323" s="2" t="s">
        <v>1219</v>
      </c>
      <c r="D323">
        <v>1974</v>
      </c>
      <c r="F323" t="s">
        <v>1220</v>
      </c>
      <c r="G323" s="16" t="s">
        <v>1221</v>
      </c>
      <c r="H323" t="s">
        <v>57</v>
      </c>
      <c r="I323" t="s">
        <v>958</v>
      </c>
      <c r="J323" t="s">
        <v>1222</v>
      </c>
      <c r="L323" t="s">
        <v>659</v>
      </c>
      <c r="M323" t="s">
        <v>1223</v>
      </c>
    </row>
    <row r="324" spans="1:14" x14ac:dyDescent="0.2">
      <c r="A324">
        <f t="shared" si="12"/>
        <v>297</v>
      </c>
      <c r="B324" t="s">
        <v>649</v>
      </c>
      <c r="C324" t="s">
        <v>3850</v>
      </c>
      <c r="D324">
        <v>1977</v>
      </c>
      <c r="I324" t="s">
        <v>632</v>
      </c>
      <c r="J324" s="16"/>
    </row>
    <row r="325" spans="1:14" x14ac:dyDescent="0.2">
      <c r="A325">
        <f t="shared" si="12"/>
        <v>298</v>
      </c>
      <c r="B325" t="s">
        <v>4766</v>
      </c>
      <c r="C325" t="s">
        <v>4767</v>
      </c>
      <c r="D325">
        <v>2010</v>
      </c>
      <c r="F325" t="s">
        <v>4768</v>
      </c>
      <c r="G325" s="16" t="s">
        <v>4769</v>
      </c>
      <c r="H325" t="s">
        <v>123</v>
      </c>
      <c r="I325" t="s">
        <v>1042</v>
      </c>
      <c r="L325" t="s">
        <v>4770</v>
      </c>
      <c r="M325" t="s">
        <v>4771</v>
      </c>
      <c r="N325" t="s">
        <v>4772</v>
      </c>
    </row>
    <row r="326" spans="1:14" x14ac:dyDescent="0.2">
      <c r="A326">
        <f t="shared" si="12"/>
        <v>299</v>
      </c>
      <c r="B326" t="s">
        <v>171</v>
      </c>
      <c r="C326" t="s">
        <v>4161</v>
      </c>
      <c r="D326">
        <v>1974</v>
      </c>
      <c r="I326" t="s">
        <v>632</v>
      </c>
      <c r="L326" t="s">
        <v>4162</v>
      </c>
    </row>
    <row r="327" spans="1:14" x14ac:dyDescent="0.2">
      <c r="A327">
        <f t="shared" si="12"/>
        <v>300</v>
      </c>
      <c r="B327" s="2" t="s">
        <v>171</v>
      </c>
      <c r="C327" s="2" t="s">
        <v>1285</v>
      </c>
      <c r="D327">
        <v>1981</v>
      </c>
      <c r="F327" t="s">
        <v>173</v>
      </c>
      <c r="G327" s="71" t="s">
        <v>1286</v>
      </c>
      <c r="H327" t="s">
        <v>17</v>
      </c>
      <c r="I327" t="s">
        <v>632</v>
      </c>
      <c r="J327" t="s">
        <v>1287</v>
      </c>
      <c r="L327" t="s">
        <v>1288</v>
      </c>
      <c r="M327" t="s">
        <v>1289</v>
      </c>
      <c r="N327" t="s">
        <v>1290</v>
      </c>
    </row>
    <row r="328" spans="1:14" x14ac:dyDescent="0.2">
      <c r="A328">
        <f t="shared" si="12"/>
        <v>301</v>
      </c>
      <c r="B328" s="130" t="s">
        <v>171</v>
      </c>
      <c r="C328" s="16" t="s">
        <v>5235</v>
      </c>
      <c r="D328">
        <v>1980</v>
      </c>
      <c r="F328" s="165"/>
      <c r="G328" t="s">
        <v>5539</v>
      </c>
      <c r="H328" t="s">
        <v>997</v>
      </c>
      <c r="I328" t="s">
        <v>921</v>
      </c>
      <c r="J328" t="s">
        <v>1851</v>
      </c>
    </row>
    <row r="329" spans="1:14" x14ac:dyDescent="0.2">
      <c r="A329">
        <f t="shared" si="12"/>
        <v>302</v>
      </c>
      <c r="B329" t="s">
        <v>171</v>
      </c>
      <c r="C329" t="s">
        <v>1247</v>
      </c>
      <c r="D329">
        <v>1975</v>
      </c>
      <c r="F329" t="s">
        <v>1248</v>
      </c>
      <c r="G329" s="71" t="s">
        <v>1249</v>
      </c>
      <c r="H329" t="s">
        <v>1250</v>
      </c>
      <c r="I329" t="s">
        <v>1251</v>
      </c>
      <c r="J329" t="s">
        <v>1252</v>
      </c>
      <c r="L329" t="s">
        <v>177</v>
      </c>
    </row>
    <row r="330" spans="1:14" x14ac:dyDescent="0.2">
      <c r="A330">
        <f t="shared" si="12"/>
        <v>303</v>
      </c>
      <c r="B330" s="2" t="s">
        <v>1503</v>
      </c>
      <c r="C330" s="2" t="s">
        <v>1504</v>
      </c>
      <c r="D330">
        <v>1986</v>
      </c>
      <c r="F330" s="68" t="s">
        <v>1505</v>
      </c>
      <c r="G330" s="17">
        <v>26808</v>
      </c>
      <c r="H330" t="s">
        <v>32</v>
      </c>
      <c r="L330" t="s">
        <v>1506</v>
      </c>
    </row>
    <row r="331" spans="1:14" ht="25.5" x14ac:dyDescent="0.2">
      <c r="A331">
        <f t="shared" si="12"/>
        <v>304</v>
      </c>
      <c r="B331" t="s">
        <v>188</v>
      </c>
      <c r="C331" s="16" t="s">
        <v>4447</v>
      </c>
      <c r="D331">
        <v>1983</v>
      </c>
      <c r="F331" s="16" t="s">
        <v>80</v>
      </c>
      <c r="G331" s="16" t="s">
        <v>4448</v>
      </c>
      <c r="H331" t="s">
        <v>64</v>
      </c>
      <c r="I331" t="s">
        <v>18</v>
      </c>
      <c r="J331" t="s">
        <v>1259</v>
      </c>
    </row>
    <row r="332" spans="1:14" x14ac:dyDescent="0.2">
      <c r="A332">
        <f t="shared" si="12"/>
        <v>305</v>
      </c>
      <c r="B332" s="2" t="s">
        <v>3433</v>
      </c>
      <c r="C332" s="2" t="s">
        <v>3434</v>
      </c>
      <c r="D332">
        <v>1987</v>
      </c>
      <c r="F332" t="s">
        <v>3435</v>
      </c>
      <c r="G332" t="s">
        <v>3436</v>
      </c>
      <c r="H332" t="s">
        <v>163</v>
      </c>
      <c r="I332" t="s">
        <v>958</v>
      </c>
    </row>
    <row r="333" spans="1:14" x14ac:dyDescent="0.2">
      <c r="B333" s="104" t="s">
        <v>4223</v>
      </c>
      <c r="C333" s="16" t="s">
        <v>4224</v>
      </c>
    </row>
    <row r="334" spans="1:14" x14ac:dyDescent="0.2">
      <c r="B334" s="163" t="s">
        <v>4223</v>
      </c>
      <c r="C334" t="s">
        <v>5540</v>
      </c>
      <c r="D334">
        <v>2004</v>
      </c>
    </row>
    <row r="335" spans="1:14" x14ac:dyDescent="0.2">
      <c r="B335" s="163" t="s">
        <v>4850</v>
      </c>
      <c r="C335" t="s">
        <v>5541</v>
      </c>
      <c r="D335">
        <v>2003</v>
      </c>
    </row>
    <row r="336" spans="1:14" x14ac:dyDescent="0.2">
      <c r="A336">
        <f>A332+1</f>
        <v>306</v>
      </c>
      <c r="B336" s="16" t="s">
        <v>2038</v>
      </c>
      <c r="C336" s="16" t="s">
        <v>2039</v>
      </c>
      <c r="D336" s="2">
        <v>1989</v>
      </c>
      <c r="F336" s="2"/>
      <c r="G336" s="16" t="s">
        <v>2040</v>
      </c>
      <c r="H336" s="2" t="s">
        <v>2041</v>
      </c>
      <c r="I336" t="s">
        <v>18</v>
      </c>
      <c r="J336" t="s">
        <v>981</v>
      </c>
      <c r="L336" t="s">
        <v>2042</v>
      </c>
    </row>
    <row r="337" spans="1:15" x14ac:dyDescent="0.2">
      <c r="A337">
        <f t="shared" ref="A337:A356" si="13">A336+1</f>
        <v>307</v>
      </c>
      <c r="B337" s="2" t="s">
        <v>2592</v>
      </c>
      <c r="C337" s="2" t="s">
        <v>2593</v>
      </c>
      <c r="D337">
        <v>1988</v>
      </c>
      <c r="F337" t="s">
        <v>2594</v>
      </c>
      <c r="G337" s="66" t="s">
        <v>2595</v>
      </c>
      <c r="H337" t="s">
        <v>32</v>
      </c>
      <c r="M337" t="s">
        <v>2597</v>
      </c>
    </row>
    <row r="338" spans="1:15" x14ac:dyDescent="0.2">
      <c r="A338">
        <f t="shared" si="13"/>
        <v>308</v>
      </c>
      <c r="B338" s="2" t="s">
        <v>2592</v>
      </c>
      <c r="C338" s="2" t="s">
        <v>2598</v>
      </c>
      <c r="D338">
        <v>1989</v>
      </c>
      <c r="F338" t="s">
        <v>2594</v>
      </c>
      <c r="G338" s="66" t="s">
        <v>2599</v>
      </c>
      <c r="H338" t="s">
        <v>194</v>
      </c>
      <c r="M338" t="s">
        <v>2601</v>
      </c>
    </row>
    <row r="339" spans="1:15" x14ac:dyDescent="0.2">
      <c r="A339">
        <f t="shared" si="13"/>
        <v>309</v>
      </c>
      <c r="B339" s="2" t="s">
        <v>196</v>
      </c>
      <c r="C339" t="s">
        <v>3975</v>
      </c>
      <c r="D339">
        <v>1980</v>
      </c>
      <c r="F339" t="s">
        <v>75</v>
      </c>
      <c r="G339" s="68" t="s">
        <v>3976</v>
      </c>
      <c r="H339" t="s">
        <v>899</v>
      </c>
      <c r="I339" t="s">
        <v>439</v>
      </c>
      <c r="L339" t="s">
        <v>3977</v>
      </c>
      <c r="M339" t="s">
        <v>3978</v>
      </c>
      <c r="N339" t="s">
        <v>3978</v>
      </c>
      <c r="O339" t="s">
        <v>3979</v>
      </c>
    </row>
    <row r="340" spans="1:15" x14ac:dyDescent="0.2">
      <c r="A340">
        <f t="shared" si="13"/>
        <v>310</v>
      </c>
      <c r="B340" s="2" t="s">
        <v>196</v>
      </c>
      <c r="C340" t="s">
        <v>229</v>
      </c>
      <c r="D340">
        <v>1979</v>
      </c>
      <c r="F340" t="s">
        <v>75</v>
      </c>
      <c r="G340" s="71" t="s">
        <v>3971</v>
      </c>
      <c r="H340" t="s">
        <v>123</v>
      </c>
      <c r="I340" t="s">
        <v>18</v>
      </c>
      <c r="L340" t="s">
        <v>3972</v>
      </c>
      <c r="M340" t="s">
        <v>3973</v>
      </c>
      <c r="N340" t="s">
        <v>3974</v>
      </c>
    </row>
    <row r="341" spans="1:15" x14ac:dyDescent="0.2">
      <c r="A341">
        <f t="shared" si="13"/>
        <v>311</v>
      </c>
      <c r="B341" t="s">
        <v>206</v>
      </c>
      <c r="C341" t="s">
        <v>14</v>
      </c>
      <c r="D341">
        <v>1986</v>
      </c>
    </row>
    <row r="342" spans="1:15" x14ac:dyDescent="0.2">
      <c r="A342">
        <f t="shared" si="13"/>
        <v>312</v>
      </c>
      <c r="B342" s="2" t="s">
        <v>206</v>
      </c>
      <c r="C342" s="2" t="s">
        <v>2602</v>
      </c>
      <c r="D342">
        <v>1977</v>
      </c>
      <c r="F342" t="s">
        <v>2603</v>
      </c>
      <c r="G342" s="66" t="s">
        <v>2604</v>
      </c>
      <c r="H342" t="s">
        <v>64</v>
      </c>
      <c r="M342" t="s">
        <v>2606</v>
      </c>
    </row>
    <row r="343" spans="1:15" x14ac:dyDescent="0.2">
      <c r="A343">
        <f t="shared" si="13"/>
        <v>313</v>
      </c>
      <c r="B343" s="18" t="s">
        <v>1365</v>
      </c>
      <c r="C343" s="16" t="s">
        <v>2955</v>
      </c>
      <c r="D343">
        <v>1973</v>
      </c>
      <c r="F343" t="s">
        <v>2956</v>
      </c>
      <c r="G343" t="s">
        <v>2957</v>
      </c>
      <c r="H343" t="s">
        <v>32</v>
      </c>
      <c r="I343" t="s">
        <v>1697</v>
      </c>
      <c r="L343" t="s">
        <v>2958</v>
      </c>
      <c r="M343" t="s">
        <v>2959</v>
      </c>
      <c r="N343" t="s">
        <v>2960</v>
      </c>
    </row>
    <row r="344" spans="1:15" x14ac:dyDescent="0.2">
      <c r="A344">
        <f t="shared" si="13"/>
        <v>314</v>
      </c>
      <c r="B344" s="2" t="s">
        <v>1365</v>
      </c>
      <c r="C344" s="2" t="s">
        <v>1366</v>
      </c>
      <c r="D344">
        <v>1974</v>
      </c>
      <c r="F344" t="s">
        <v>41</v>
      </c>
      <c r="G344" s="71" t="s">
        <v>1367</v>
      </c>
      <c r="H344" t="s">
        <v>1368</v>
      </c>
      <c r="I344" t="s">
        <v>632</v>
      </c>
      <c r="J344" t="s">
        <v>1369</v>
      </c>
      <c r="L344" t="s">
        <v>1370</v>
      </c>
      <c r="M344" t="s">
        <v>1371</v>
      </c>
      <c r="N344" t="s">
        <v>1372</v>
      </c>
    </row>
    <row r="345" spans="1:15" x14ac:dyDescent="0.2">
      <c r="A345">
        <f t="shared" si="13"/>
        <v>315</v>
      </c>
      <c r="B345" s="2" t="s">
        <v>1365</v>
      </c>
      <c r="C345" s="2" t="s">
        <v>1373</v>
      </c>
      <c r="D345">
        <v>1973</v>
      </c>
      <c r="F345" t="s">
        <v>1374</v>
      </c>
      <c r="G345" s="16" t="s">
        <v>1375</v>
      </c>
      <c r="H345" t="s">
        <v>32</v>
      </c>
      <c r="I345" t="s">
        <v>18</v>
      </c>
      <c r="L345" t="s">
        <v>1376</v>
      </c>
      <c r="N345" t="s">
        <v>1377</v>
      </c>
    </row>
    <row r="346" spans="1:15" x14ac:dyDescent="0.2">
      <c r="A346">
        <f t="shared" si="13"/>
        <v>316</v>
      </c>
      <c r="B346" s="2" t="s">
        <v>1365</v>
      </c>
      <c r="C346" s="2" t="s">
        <v>2343</v>
      </c>
      <c r="D346">
        <v>1975</v>
      </c>
      <c r="I346" t="s">
        <v>632</v>
      </c>
    </row>
    <row r="347" spans="1:15" x14ac:dyDescent="0.2">
      <c r="A347">
        <f t="shared" si="13"/>
        <v>317</v>
      </c>
      <c r="B347" s="2" t="s">
        <v>1365</v>
      </c>
      <c r="C347" s="2" t="s">
        <v>2343</v>
      </c>
      <c r="D347">
        <v>1975</v>
      </c>
      <c r="F347" t="s">
        <v>41</v>
      </c>
      <c r="G347" s="68" t="s">
        <v>3185</v>
      </c>
      <c r="H347" t="s">
        <v>17</v>
      </c>
      <c r="I347" t="s">
        <v>632</v>
      </c>
      <c r="L347" t="s">
        <v>3186</v>
      </c>
      <c r="M347" t="s">
        <v>3187</v>
      </c>
      <c r="N347" t="s">
        <v>3188</v>
      </c>
    </row>
    <row r="348" spans="1:15" x14ac:dyDescent="0.2">
      <c r="A348">
        <f t="shared" si="13"/>
        <v>318</v>
      </c>
      <c r="B348" t="s">
        <v>1365</v>
      </c>
      <c r="C348" t="s">
        <v>2343</v>
      </c>
      <c r="D348" s="58" t="s">
        <v>2344</v>
      </c>
      <c r="I348" t="s">
        <v>18</v>
      </c>
    </row>
    <row r="349" spans="1:15" x14ac:dyDescent="0.2">
      <c r="A349">
        <f t="shared" si="13"/>
        <v>319</v>
      </c>
      <c r="B349" s="62" t="s">
        <v>3401</v>
      </c>
      <c r="C349" t="s">
        <v>3402</v>
      </c>
      <c r="D349">
        <v>1984</v>
      </c>
      <c r="F349" t="s">
        <v>724</v>
      </c>
      <c r="G349" t="s">
        <v>3403</v>
      </c>
      <c r="H349" t="s">
        <v>64</v>
      </c>
      <c r="I349" t="s">
        <v>955</v>
      </c>
    </row>
    <row r="350" spans="1:15" x14ac:dyDescent="0.2">
      <c r="A350">
        <f t="shared" si="13"/>
        <v>320</v>
      </c>
      <c r="B350" t="s">
        <v>3401</v>
      </c>
      <c r="C350" t="s">
        <v>3402</v>
      </c>
      <c r="D350">
        <v>1984</v>
      </c>
      <c r="F350" t="s">
        <v>724</v>
      </c>
      <c r="G350" t="s">
        <v>3403</v>
      </c>
      <c r="H350" t="s">
        <v>64</v>
      </c>
      <c r="I350" t="s">
        <v>955</v>
      </c>
    </row>
    <row r="351" spans="1:15" x14ac:dyDescent="0.2">
      <c r="A351">
        <f t="shared" si="13"/>
        <v>321</v>
      </c>
      <c r="B351" t="s">
        <v>1947</v>
      </c>
      <c r="C351" t="s">
        <v>3851</v>
      </c>
      <c r="D351">
        <v>1973</v>
      </c>
      <c r="I351" t="s">
        <v>763</v>
      </c>
      <c r="J351" t="s">
        <v>3852</v>
      </c>
    </row>
    <row r="352" spans="1:15" ht="15" x14ac:dyDescent="0.25">
      <c r="A352">
        <f t="shared" si="13"/>
        <v>322</v>
      </c>
      <c r="B352" t="s">
        <v>1947</v>
      </c>
      <c r="C352" t="s">
        <v>3851</v>
      </c>
      <c r="D352" s="20">
        <v>1973</v>
      </c>
      <c r="F352" s="47"/>
      <c r="G352" s="64"/>
      <c r="L352" s="36"/>
    </row>
    <row r="353" spans="1:15" x14ac:dyDescent="0.2">
      <c r="A353">
        <f t="shared" si="13"/>
        <v>323</v>
      </c>
      <c r="B353" s="2" t="s">
        <v>1947</v>
      </c>
      <c r="C353" s="2" t="s">
        <v>2926</v>
      </c>
      <c r="D353">
        <v>2013</v>
      </c>
      <c r="F353" s="2" t="s">
        <v>2927</v>
      </c>
      <c r="G353" s="23">
        <v>238941</v>
      </c>
      <c r="H353" t="s">
        <v>2928</v>
      </c>
      <c r="I353" t="s">
        <v>2929</v>
      </c>
      <c r="L353" t="s">
        <v>2930</v>
      </c>
      <c r="M353" t="s">
        <v>2931</v>
      </c>
      <c r="N353" t="s">
        <v>2932</v>
      </c>
    </row>
    <row r="354" spans="1:15" x14ac:dyDescent="0.2">
      <c r="A354">
        <f t="shared" si="13"/>
        <v>324</v>
      </c>
      <c r="B354" s="2" t="s">
        <v>1947</v>
      </c>
      <c r="C354" s="2" t="s">
        <v>2961</v>
      </c>
      <c r="D354">
        <v>1979</v>
      </c>
      <c r="F354" t="s">
        <v>30</v>
      </c>
      <c r="G354" t="s">
        <v>2962</v>
      </c>
      <c r="H354" t="s">
        <v>32</v>
      </c>
      <c r="I354" t="s">
        <v>439</v>
      </c>
      <c r="L354" t="s">
        <v>2963</v>
      </c>
      <c r="M354" t="s">
        <v>2964</v>
      </c>
    </row>
    <row r="355" spans="1:15" x14ac:dyDescent="0.2">
      <c r="A355">
        <f t="shared" si="13"/>
        <v>325</v>
      </c>
      <c r="B355" t="s">
        <v>1947</v>
      </c>
      <c r="C355" t="s">
        <v>2345</v>
      </c>
      <c r="D355">
        <v>1970</v>
      </c>
      <c r="G355" s="23"/>
      <c r="H355" t="s">
        <v>646</v>
      </c>
      <c r="I355" t="s">
        <v>900</v>
      </c>
      <c r="L355" t="s">
        <v>2346</v>
      </c>
      <c r="M355" t="s">
        <v>2347</v>
      </c>
      <c r="N355" t="s">
        <v>2348</v>
      </c>
    </row>
    <row r="356" spans="1:15" ht="15" x14ac:dyDescent="0.25">
      <c r="A356">
        <f t="shared" si="13"/>
        <v>326</v>
      </c>
      <c r="B356" t="s">
        <v>1947</v>
      </c>
      <c r="C356" s="2" t="s">
        <v>2200</v>
      </c>
      <c r="D356" s="20">
        <v>1979</v>
      </c>
      <c r="F356" s="47"/>
      <c r="G356" s="64"/>
      <c r="L356" s="36"/>
    </row>
    <row r="357" spans="1:15" x14ac:dyDescent="0.2">
      <c r="B357" s="163" t="s">
        <v>1947</v>
      </c>
      <c r="C357" t="s">
        <v>4536</v>
      </c>
      <c r="D357">
        <v>1995</v>
      </c>
      <c r="I357" t="s">
        <v>18</v>
      </c>
      <c r="J357" t="s">
        <v>4537</v>
      </c>
    </row>
    <row r="358" spans="1:15" x14ac:dyDescent="0.2">
      <c r="A358">
        <f>A356+1</f>
        <v>327</v>
      </c>
      <c r="B358" s="79" t="s">
        <v>1947</v>
      </c>
      <c r="C358" s="2" t="s">
        <v>1948</v>
      </c>
      <c r="D358">
        <v>1976</v>
      </c>
      <c r="F358" s="16" t="s">
        <v>1949</v>
      </c>
      <c r="G358" s="16" t="s">
        <v>1950</v>
      </c>
      <c r="H358" t="s">
        <v>17</v>
      </c>
      <c r="I358" s="16" t="s">
        <v>681</v>
      </c>
      <c r="J358" s="16"/>
      <c r="L358" t="s">
        <v>1951</v>
      </c>
      <c r="M358" t="s">
        <v>1952</v>
      </c>
    </row>
    <row r="359" spans="1:15" x14ac:dyDescent="0.2">
      <c r="A359">
        <f t="shared" ref="A359:A393" si="14">A358+1</f>
        <v>328</v>
      </c>
      <c r="B359" s="2" t="s">
        <v>1947</v>
      </c>
      <c r="C359" s="2" t="s">
        <v>2186</v>
      </c>
      <c r="D359">
        <v>1979</v>
      </c>
      <c r="F359" t="s">
        <v>30</v>
      </c>
      <c r="G359" s="16" t="s">
        <v>2187</v>
      </c>
      <c r="H359" t="s">
        <v>32</v>
      </c>
      <c r="I359" t="s">
        <v>2188</v>
      </c>
      <c r="J359" t="s">
        <v>2189</v>
      </c>
      <c r="L359" t="s">
        <v>2190</v>
      </c>
      <c r="M359" t="s">
        <v>2191</v>
      </c>
      <c r="N359" t="s">
        <v>2192</v>
      </c>
    </row>
    <row r="360" spans="1:15" x14ac:dyDescent="0.2">
      <c r="A360">
        <f t="shared" si="14"/>
        <v>329</v>
      </c>
      <c r="B360" s="2" t="s">
        <v>1947</v>
      </c>
      <c r="C360" s="2" t="s">
        <v>2200</v>
      </c>
      <c r="D360" s="58">
        <v>1979</v>
      </c>
      <c r="L360" t="s">
        <v>2201</v>
      </c>
    </row>
    <row r="361" spans="1:15" ht="15" x14ac:dyDescent="0.2">
      <c r="A361">
        <f t="shared" si="14"/>
        <v>330</v>
      </c>
      <c r="B361" t="s">
        <v>4089</v>
      </c>
      <c r="C361" t="s">
        <v>4090</v>
      </c>
      <c r="D361" s="20">
        <v>1975</v>
      </c>
      <c r="F361" s="47"/>
      <c r="G361" s="64"/>
      <c r="L361" t="s">
        <v>4091</v>
      </c>
    </row>
    <row r="362" spans="1:15" x14ac:dyDescent="0.2">
      <c r="A362">
        <f t="shared" si="14"/>
        <v>331</v>
      </c>
      <c r="B362" s="2" t="s">
        <v>3295</v>
      </c>
      <c r="C362" t="s">
        <v>3296</v>
      </c>
      <c r="D362">
        <v>1974</v>
      </c>
    </row>
    <row r="363" spans="1:15" x14ac:dyDescent="0.2">
      <c r="A363">
        <f t="shared" si="14"/>
        <v>332</v>
      </c>
      <c r="B363" t="s">
        <v>211</v>
      </c>
      <c r="C363" t="s">
        <v>674</v>
      </c>
      <c r="D363">
        <v>1992</v>
      </c>
      <c r="H363" t="s">
        <v>2628</v>
      </c>
      <c r="I363" t="s">
        <v>921</v>
      </c>
      <c r="M363" t="s">
        <v>4538</v>
      </c>
    </row>
    <row r="364" spans="1:15" x14ac:dyDescent="0.2">
      <c r="A364">
        <f t="shared" si="14"/>
        <v>333</v>
      </c>
      <c r="B364" t="s">
        <v>211</v>
      </c>
      <c r="C364" t="s">
        <v>3665</v>
      </c>
      <c r="D364">
        <v>1987</v>
      </c>
      <c r="F364" t="s">
        <v>357</v>
      </c>
      <c r="G364" s="16" t="s">
        <v>3666</v>
      </c>
      <c r="H364" t="s">
        <v>64</v>
      </c>
      <c r="I364" t="s">
        <v>1135</v>
      </c>
      <c r="J364" t="s">
        <v>3667</v>
      </c>
      <c r="M364" t="s">
        <v>3668</v>
      </c>
      <c r="N364" t="s">
        <v>3669</v>
      </c>
      <c r="O364" t="s">
        <v>3670</v>
      </c>
    </row>
    <row r="365" spans="1:15" x14ac:dyDescent="0.2">
      <c r="A365">
        <f t="shared" si="14"/>
        <v>334</v>
      </c>
      <c r="B365" s="2" t="s">
        <v>211</v>
      </c>
      <c r="C365" t="s">
        <v>3986</v>
      </c>
      <c r="D365">
        <v>1985</v>
      </c>
      <c r="F365" t="s">
        <v>3438</v>
      </c>
      <c r="G365" s="71" t="s">
        <v>3987</v>
      </c>
      <c r="I365" t="s">
        <v>632</v>
      </c>
      <c r="J365" t="s">
        <v>3925</v>
      </c>
      <c r="L365" t="s">
        <v>3988</v>
      </c>
      <c r="M365" t="s">
        <v>3989</v>
      </c>
      <c r="N365" t="s">
        <v>3990</v>
      </c>
    </row>
    <row r="366" spans="1:15" x14ac:dyDescent="0.2">
      <c r="A366">
        <f t="shared" si="14"/>
        <v>335</v>
      </c>
      <c r="B366" s="2" t="s">
        <v>211</v>
      </c>
      <c r="C366" t="s">
        <v>3980</v>
      </c>
      <c r="D366">
        <v>1983</v>
      </c>
      <c r="F366" t="s">
        <v>3981</v>
      </c>
      <c r="G366" s="71" t="s">
        <v>3982</v>
      </c>
      <c r="H366" t="s">
        <v>64</v>
      </c>
      <c r="I366" t="s">
        <v>632</v>
      </c>
      <c r="J366" t="s">
        <v>3925</v>
      </c>
      <c r="L366" t="s">
        <v>3983</v>
      </c>
      <c r="M366" t="s">
        <v>3984</v>
      </c>
      <c r="N366" t="s">
        <v>3985</v>
      </c>
    </row>
    <row r="367" spans="1:15" x14ac:dyDescent="0.2">
      <c r="A367">
        <f t="shared" si="14"/>
        <v>336</v>
      </c>
      <c r="B367" s="2" t="s">
        <v>211</v>
      </c>
      <c r="C367" s="2" t="s">
        <v>3437</v>
      </c>
      <c r="D367">
        <v>1984</v>
      </c>
      <c r="F367" t="s">
        <v>3438</v>
      </c>
      <c r="G367" s="69" t="s">
        <v>3439</v>
      </c>
      <c r="H367" t="s">
        <v>1503</v>
      </c>
      <c r="I367" t="s">
        <v>958</v>
      </c>
      <c r="J367" t="s">
        <v>959</v>
      </c>
    </row>
    <row r="368" spans="1:15" x14ac:dyDescent="0.2">
      <c r="A368">
        <f t="shared" si="14"/>
        <v>337</v>
      </c>
      <c r="B368" s="2" t="s">
        <v>211</v>
      </c>
      <c r="C368" s="2" t="s">
        <v>3511</v>
      </c>
      <c r="D368">
        <v>1987</v>
      </c>
      <c r="I368" t="s">
        <v>921</v>
      </c>
    </row>
    <row r="369" spans="1:14" x14ac:dyDescent="0.2">
      <c r="A369">
        <f t="shared" si="14"/>
        <v>338</v>
      </c>
      <c r="B369" t="s">
        <v>2349</v>
      </c>
      <c r="C369" t="s">
        <v>2350</v>
      </c>
      <c r="D369">
        <v>1998</v>
      </c>
      <c r="F369" t="s">
        <v>2351</v>
      </c>
      <c r="G369" s="23" t="s">
        <v>2352</v>
      </c>
      <c r="H369" t="s">
        <v>64</v>
      </c>
      <c r="I369" t="s">
        <v>1880</v>
      </c>
      <c r="J369" t="s">
        <v>2353</v>
      </c>
      <c r="M369" t="s">
        <v>2354</v>
      </c>
    </row>
    <row r="370" spans="1:14" x14ac:dyDescent="0.2">
      <c r="A370">
        <f t="shared" si="14"/>
        <v>339</v>
      </c>
      <c r="B370" s="2" t="s">
        <v>1600</v>
      </c>
      <c r="C370" t="s">
        <v>4243</v>
      </c>
      <c r="D370">
        <v>1976</v>
      </c>
      <c r="F370" t="s">
        <v>30</v>
      </c>
      <c r="G370" s="16" t="s">
        <v>4244</v>
      </c>
      <c r="H370" t="s">
        <v>744</v>
      </c>
      <c r="I370" t="s">
        <v>931</v>
      </c>
    </row>
    <row r="371" spans="1:14" x14ac:dyDescent="0.2">
      <c r="A371">
        <f t="shared" si="14"/>
        <v>340</v>
      </c>
      <c r="B371" s="173" t="s">
        <v>1600</v>
      </c>
      <c r="C371" s="174" t="s">
        <v>1849</v>
      </c>
      <c r="D371" s="2">
        <v>1975</v>
      </c>
      <c r="F371" t="s">
        <v>30</v>
      </c>
      <c r="G371" t="s">
        <v>1850</v>
      </c>
      <c r="H371" s="2" t="s">
        <v>32</v>
      </c>
      <c r="I371" t="s">
        <v>1022</v>
      </c>
      <c r="J371" t="s">
        <v>1851</v>
      </c>
      <c r="L371" t="s">
        <v>1852</v>
      </c>
    </row>
    <row r="372" spans="1:14" x14ac:dyDescent="0.2">
      <c r="A372">
        <f t="shared" si="14"/>
        <v>341</v>
      </c>
      <c r="B372" s="2" t="s">
        <v>1600</v>
      </c>
      <c r="C372" s="2" t="s">
        <v>3033</v>
      </c>
      <c r="D372">
        <v>1977</v>
      </c>
      <c r="I372" t="s">
        <v>1029</v>
      </c>
      <c r="M372" t="s">
        <v>3034</v>
      </c>
    </row>
    <row r="373" spans="1:14" x14ac:dyDescent="0.2">
      <c r="A373">
        <f t="shared" si="14"/>
        <v>342</v>
      </c>
      <c r="B373" t="s">
        <v>1600</v>
      </c>
      <c r="C373" t="s">
        <v>2355</v>
      </c>
      <c r="D373">
        <v>1978</v>
      </c>
      <c r="F373" t="s">
        <v>30</v>
      </c>
      <c r="G373" t="s">
        <v>2356</v>
      </c>
      <c r="H373" t="s">
        <v>64</v>
      </c>
      <c r="I373" t="s">
        <v>439</v>
      </c>
      <c r="J373" t="s">
        <v>2357</v>
      </c>
    </row>
    <row r="374" spans="1:14" x14ac:dyDescent="0.2">
      <c r="A374">
        <f t="shared" si="14"/>
        <v>343</v>
      </c>
      <c r="B374" s="2" t="s">
        <v>1600</v>
      </c>
      <c r="C374" s="2" t="s">
        <v>1601</v>
      </c>
      <c r="D374">
        <v>1976</v>
      </c>
      <c r="F374" t="s">
        <v>30</v>
      </c>
      <c r="G374" t="s">
        <v>1602</v>
      </c>
      <c r="H374" t="s">
        <v>32</v>
      </c>
      <c r="I374" t="s">
        <v>921</v>
      </c>
      <c r="J374" t="s">
        <v>1603</v>
      </c>
      <c r="L374" t="s">
        <v>1604</v>
      </c>
      <c r="M374" t="s">
        <v>1605</v>
      </c>
    </row>
    <row r="375" spans="1:14" x14ac:dyDescent="0.2">
      <c r="A375">
        <f t="shared" si="14"/>
        <v>344</v>
      </c>
      <c r="B375" s="2" t="s">
        <v>1717</v>
      </c>
      <c r="C375" s="2" t="s">
        <v>2607</v>
      </c>
      <c r="D375">
        <v>1976</v>
      </c>
      <c r="F375" s="2" t="s">
        <v>1718</v>
      </c>
      <c r="G375" s="66">
        <v>6369974</v>
      </c>
      <c r="H375" t="s">
        <v>997</v>
      </c>
      <c r="J375" t="s">
        <v>2608</v>
      </c>
      <c r="L375" t="s">
        <v>2609</v>
      </c>
      <c r="M375" t="s">
        <v>2610</v>
      </c>
    </row>
    <row r="376" spans="1:14" x14ac:dyDescent="0.2">
      <c r="A376">
        <f t="shared" si="14"/>
        <v>345</v>
      </c>
      <c r="B376" s="2" t="s">
        <v>1717</v>
      </c>
      <c r="C376" t="s">
        <v>4539</v>
      </c>
      <c r="D376">
        <v>1980</v>
      </c>
      <c r="I376" t="s">
        <v>632</v>
      </c>
    </row>
    <row r="377" spans="1:14" x14ac:dyDescent="0.2">
      <c r="A377">
        <f t="shared" si="14"/>
        <v>346</v>
      </c>
      <c r="B377" t="s">
        <v>1717</v>
      </c>
      <c r="C377" t="s">
        <v>4539</v>
      </c>
      <c r="D377">
        <v>1981</v>
      </c>
      <c r="F377" t="s">
        <v>133</v>
      </c>
      <c r="H377" t="s">
        <v>4540</v>
      </c>
      <c r="I377" t="s">
        <v>1880</v>
      </c>
    </row>
    <row r="378" spans="1:14" x14ac:dyDescent="0.2">
      <c r="A378">
        <f t="shared" si="14"/>
        <v>347</v>
      </c>
      <c r="B378" t="s">
        <v>1717</v>
      </c>
      <c r="C378" t="s">
        <v>4801</v>
      </c>
      <c r="D378">
        <v>1972</v>
      </c>
      <c r="I378" t="s">
        <v>632</v>
      </c>
    </row>
    <row r="379" spans="1:14" x14ac:dyDescent="0.2">
      <c r="A379">
        <f t="shared" si="14"/>
        <v>348</v>
      </c>
      <c r="B379" t="s">
        <v>1717</v>
      </c>
      <c r="C379" t="s">
        <v>4542</v>
      </c>
      <c r="D379">
        <v>1986</v>
      </c>
      <c r="G379">
        <v>207750</v>
      </c>
      <c r="H379" t="s">
        <v>64</v>
      </c>
      <c r="I379" t="s">
        <v>2362</v>
      </c>
      <c r="J379" t="s">
        <v>1934</v>
      </c>
    </row>
    <row r="380" spans="1:14" x14ac:dyDescent="0.2">
      <c r="A380">
        <f t="shared" si="14"/>
        <v>349</v>
      </c>
      <c r="B380" t="s">
        <v>1717</v>
      </c>
      <c r="C380" t="s">
        <v>4019</v>
      </c>
      <c r="D380">
        <v>1973</v>
      </c>
      <c r="I380" t="s">
        <v>632</v>
      </c>
    </row>
    <row r="381" spans="1:14" x14ac:dyDescent="0.2">
      <c r="A381">
        <f t="shared" si="14"/>
        <v>350</v>
      </c>
      <c r="B381" s="2" t="s">
        <v>1717</v>
      </c>
      <c r="C381" s="2" t="s">
        <v>2611</v>
      </c>
      <c r="D381" s="58" t="s">
        <v>1762</v>
      </c>
      <c r="F381" s="2" t="s">
        <v>2612</v>
      </c>
      <c r="G381" s="66" t="s">
        <v>2613</v>
      </c>
      <c r="H381" t="s">
        <v>202</v>
      </c>
      <c r="M381" t="s">
        <v>2615</v>
      </c>
    </row>
    <row r="382" spans="1:14" x14ac:dyDescent="0.2">
      <c r="A382">
        <f t="shared" si="14"/>
        <v>351</v>
      </c>
      <c r="B382" s="79" t="s">
        <v>1717</v>
      </c>
      <c r="C382" s="2" t="s">
        <v>229</v>
      </c>
      <c r="D382" s="2">
        <v>1983</v>
      </c>
      <c r="F382" s="16" t="s">
        <v>1718</v>
      </c>
      <c r="G382" s="16" t="s">
        <v>1719</v>
      </c>
      <c r="H382" t="s">
        <v>17</v>
      </c>
      <c r="I382" t="s">
        <v>900</v>
      </c>
      <c r="J382" t="s">
        <v>1720</v>
      </c>
      <c r="L382" t="s">
        <v>1721</v>
      </c>
      <c r="M382" t="s">
        <v>1722</v>
      </c>
      <c r="N382" t="s">
        <v>1723</v>
      </c>
    </row>
    <row r="383" spans="1:14" x14ac:dyDescent="0.2">
      <c r="A383">
        <f t="shared" si="14"/>
        <v>352</v>
      </c>
      <c r="B383" s="79" t="s">
        <v>1717</v>
      </c>
      <c r="C383" s="2" t="s">
        <v>229</v>
      </c>
      <c r="D383">
        <v>1983</v>
      </c>
      <c r="F383" s="16" t="s">
        <v>1238</v>
      </c>
      <c r="G383" s="16"/>
      <c r="H383" t="s">
        <v>32</v>
      </c>
      <c r="I383" t="s">
        <v>900</v>
      </c>
      <c r="J383" t="s">
        <v>1953</v>
      </c>
      <c r="L383" t="s">
        <v>1721</v>
      </c>
      <c r="M383" t="s">
        <v>1954</v>
      </c>
    </row>
    <row r="384" spans="1:14" x14ac:dyDescent="0.2">
      <c r="A384">
        <f t="shared" si="14"/>
        <v>353</v>
      </c>
      <c r="B384" t="s">
        <v>1717</v>
      </c>
      <c r="C384" t="s">
        <v>229</v>
      </c>
      <c r="D384">
        <v>1983</v>
      </c>
      <c r="F384" t="s">
        <v>133</v>
      </c>
      <c r="G384" t="s">
        <v>4541</v>
      </c>
      <c r="I384" t="s">
        <v>2362</v>
      </c>
    </row>
    <row r="385" spans="1:15" x14ac:dyDescent="0.2">
      <c r="A385">
        <f t="shared" si="14"/>
        <v>354</v>
      </c>
      <c r="B385" t="s">
        <v>1717</v>
      </c>
      <c r="C385" t="s">
        <v>229</v>
      </c>
      <c r="D385">
        <v>1983</v>
      </c>
      <c r="F385" t="s">
        <v>133</v>
      </c>
      <c r="I385" t="s">
        <v>1880</v>
      </c>
    </row>
    <row r="386" spans="1:15" x14ac:dyDescent="0.2">
      <c r="A386">
        <f t="shared" si="14"/>
        <v>355</v>
      </c>
      <c r="B386" s="2" t="s">
        <v>1717</v>
      </c>
      <c r="C386" t="s">
        <v>229</v>
      </c>
      <c r="D386">
        <v>1983</v>
      </c>
      <c r="I386" t="s">
        <v>632</v>
      </c>
    </row>
    <row r="387" spans="1:15" x14ac:dyDescent="0.2">
      <c r="A387">
        <f t="shared" si="14"/>
        <v>356</v>
      </c>
      <c r="B387" s="2" t="s">
        <v>1717</v>
      </c>
      <c r="C387" s="2" t="s">
        <v>3369</v>
      </c>
      <c r="D387">
        <v>1977</v>
      </c>
      <c r="G387" s="73" t="s">
        <v>3370</v>
      </c>
      <c r="I387" t="s">
        <v>18</v>
      </c>
      <c r="J387" s="16" t="s">
        <v>3371</v>
      </c>
    </row>
    <row r="388" spans="1:15" x14ac:dyDescent="0.2">
      <c r="A388">
        <f t="shared" si="14"/>
        <v>357</v>
      </c>
      <c r="B388" s="2" t="s">
        <v>1717</v>
      </c>
      <c r="C388" s="2" t="s">
        <v>2616</v>
      </c>
      <c r="D388">
        <v>1973</v>
      </c>
      <c r="F388" s="2" t="s">
        <v>1718</v>
      </c>
      <c r="G388" s="66" t="s">
        <v>2617</v>
      </c>
      <c r="H388" t="s">
        <v>64</v>
      </c>
      <c r="M388" t="s">
        <v>2619</v>
      </c>
    </row>
    <row r="389" spans="1:15" x14ac:dyDescent="0.2">
      <c r="A389">
        <f t="shared" si="14"/>
        <v>358</v>
      </c>
      <c r="B389" s="2" t="s">
        <v>1717</v>
      </c>
      <c r="C389" s="2" t="s">
        <v>2620</v>
      </c>
      <c r="D389">
        <v>1974</v>
      </c>
      <c r="F389" s="2" t="s">
        <v>1718</v>
      </c>
      <c r="G389" s="66">
        <v>66412266641.225998</v>
      </c>
      <c r="H389" t="s">
        <v>32</v>
      </c>
      <c r="M389" t="s">
        <v>2621</v>
      </c>
    </row>
    <row r="390" spans="1:15" x14ac:dyDescent="0.2">
      <c r="A390">
        <f t="shared" si="14"/>
        <v>359</v>
      </c>
      <c r="B390" s="2" t="s">
        <v>1717</v>
      </c>
      <c r="C390" t="s">
        <v>3907</v>
      </c>
      <c r="D390">
        <v>1970</v>
      </c>
      <c r="F390" t="s">
        <v>1718</v>
      </c>
      <c r="G390" s="71" t="s">
        <v>3908</v>
      </c>
      <c r="H390" t="s">
        <v>899</v>
      </c>
      <c r="I390" t="s">
        <v>958</v>
      </c>
      <c r="J390" t="s">
        <v>3909</v>
      </c>
      <c r="L390" t="s">
        <v>3910</v>
      </c>
      <c r="M390" t="s">
        <v>3911</v>
      </c>
      <c r="N390" t="s">
        <v>3912</v>
      </c>
    </row>
    <row r="391" spans="1:15" x14ac:dyDescent="0.2">
      <c r="A391">
        <f t="shared" si="14"/>
        <v>360</v>
      </c>
      <c r="B391" s="2" t="s">
        <v>1717</v>
      </c>
      <c r="C391" s="2" t="s">
        <v>3082</v>
      </c>
      <c r="D391">
        <v>1976</v>
      </c>
      <c r="G391" s="68"/>
      <c r="L391" t="s">
        <v>3086</v>
      </c>
    </row>
    <row r="392" spans="1:15" x14ac:dyDescent="0.2">
      <c r="A392">
        <f t="shared" si="14"/>
        <v>361</v>
      </c>
      <c r="B392" t="s">
        <v>1717</v>
      </c>
      <c r="C392" t="s">
        <v>3082</v>
      </c>
      <c r="D392">
        <v>1976</v>
      </c>
      <c r="I392" t="s">
        <v>632</v>
      </c>
    </row>
    <row r="393" spans="1:15" x14ac:dyDescent="0.2">
      <c r="A393">
        <f t="shared" si="14"/>
        <v>362</v>
      </c>
      <c r="B393" s="2" t="s">
        <v>4806</v>
      </c>
      <c r="C393" t="s">
        <v>4807</v>
      </c>
      <c r="D393">
        <v>1978</v>
      </c>
      <c r="G393" t="s">
        <v>4808</v>
      </c>
      <c r="H393" t="s">
        <v>163</v>
      </c>
      <c r="I393" t="s">
        <v>632</v>
      </c>
    </row>
    <row r="394" spans="1:15" x14ac:dyDescent="0.2">
      <c r="B394" s="163" t="s">
        <v>3209</v>
      </c>
      <c r="C394" t="s">
        <v>3210</v>
      </c>
    </row>
    <row r="395" spans="1:15" x14ac:dyDescent="0.2">
      <c r="A395">
        <f>A393+1</f>
        <v>363</v>
      </c>
      <c r="B395" t="s">
        <v>3209</v>
      </c>
      <c r="C395" t="s">
        <v>3671</v>
      </c>
      <c r="D395">
        <v>1973</v>
      </c>
      <c r="F395" t="s">
        <v>3094</v>
      </c>
      <c r="G395" t="s">
        <v>3672</v>
      </c>
      <c r="H395" t="s">
        <v>17</v>
      </c>
      <c r="I395" t="s">
        <v>900</v>
      </c>
      <c r="J395" t="s">
        <v>3673</v>
      </c>
      <c r="M395" t="s">
        <v>3674</v>
      </c>
      <c r="N395" t="s">
        <v>3675</v>
      </c>
      <c r="O395" t="s">
        <v>3676</v>
      </c>
    </row>
    <row r="396" spans="1:15" ht="25.5" x14ac:dyDescent="0.2">
      <c r="A396">
        <f>A395+1</f>
        <v>364</v>
      </c>
      <c r="B396" s="62" t="s">
        <v>3209</v>
      </c>
      <c r="C396" t="s">
        <v>5542</v>
      </c>
      <c r="D396">
        <v>1980</v>
      </c>
      <c r="F396" s="16" t="s">
        <v>5543</v>
      </c>
      <c r="G396" s="16" t="s">
        <v>5544</v>
      </c>
      <c r="H396" t="s">
        <v>17</v>
      </c>
      <c r="I396" t="s">
        <v>958</v>
      </c>
    </row>
    <row r="397" spans="1:15" x14ac:dyDescent="0.2">
      <c r="A397">
        <f>A396+1</f>
        <v>365</v>
      </c>
      <c r="B397" s="2" t="s">
        <v>1507</v>
      </c>
      <c r="C397" s="2" t="s">
        <v>1508</v>
      </c>
      <c r="D397">
        <v>1980</v>
      </c>
      <c r="G397" s="170" t="s">
        <v>1509</v>
      </c>
      <c r="H397" t="s">
        <v>1503</v>
      </c>
      <c r="J397" t="s">
        <v>1510</v>
      </c>
      <c r="L397" t="s">
        <v>1511</v>
      </c>
      <c r="M397" t="s">
        <v>1512</v>
      </c>
      <c r="N397" t="s">
        <v>1513</v>
      </c>
    </row>
    <row r="398" spans="1:15" ht="25.5" x14ac:dyDescent="0.2">
      <c r="A398">
        <f>A397+1</f>
        <v>366</v>
      </c>
      <c r="B398" s="16" t="s">
        <v>3003</v>
      </c>
      <c r="C398" s="16" t="s">
        <v>3004</v>
      </c>
      <c r="D398" s="2"/>
      <c r="F398" s="2"/>
      <c r="G398" t="s">
        <v>3005</v>
      </c>
      <c r="H398" t="s">
        <v>32</v>
      </c>
      <c r="I398" s="16" t="s">
        <v>3006</v>
      </c>
    </row>
    <row r="399" spans="1:15" x14ac:dyDescent="0.2">
      <c r="A399">
        <f>A398+1</f>
        <v>367</v>
      </c>
      <c r="B399" s="71" t="s">
        <v>3677</v>
      </c>
      <c r="C399" t="s">
        <v>3678</v>
      </c>
      <c r="D399">
        <v>1970</v>
      </c>
      <c r="F399" t="s">
        <v>2966</v>
      </c>
      <c r="G399" t="s">
        <v>3679</v>
      </c>
      <c r="H399" t="s">
        <v>17</v>
      </c>
      <c r="I399" t="s">
        <v>3680</v>
      </c>
      <c r="J399" t="s">
        <v>1934</v>
      </c>
      <c r="M399" t="s">
        <v>3681</v>
      </c>
      <c r="N399" t="s">
        <v>3682</v>
      </c>
      <c r="O399" t="s">
        <v>3683</v>
      </c>
    </row>
    <row r="400" spans="1:15" x14ac:dyDescent="0.2">
      <c r="B400" s="163" t="s">
        <v>4852</v>
      </c>
      <c r="C400" s="2" t="s">
        <v>5545</v>
      </c>
      <c r="D400">
        <v>1975</v>
      </c>
    </row>
    <row r="401" spans="1:14" x14ac:dyDescent="0.2">
      <c r="A401">
        <f>A399+1</f>
        <v>368</v>
      </c>
      <c r="B401" s="2" t="s">
        <v>3991</v>
      </c>
      <c r="C401" t="s">
        <v>3992</v>
      </c>
      <c r="D401">
        <v>1987</v>
      </c>
      <c r="F401" t="s">
        <v>2966</v>
      </c>
      <c r="G401" t="s">
        <v>3993</v>
      </c>
      <c r="H401" t="s">
        <v>3994</v>
      </c>
      <c r="I401" t="s">
        <v>921</v>
      </c>
      <c r="J401" t="s">
        <v>3925</v>
      </c>
      <c r="L401" t="s">
        <v>3995</v>
      </c>
      <c r="M401" t="s">
        <v>3996</v>
      </c>
      <c r="N401" t="s">
        <v>3997</v>
      </c>
    </row>
    <row r="402" spans="1:14" x14ac:dyDescent="0.2">
      <c r="A402">
        <f t="shared" ref="A402:A422" si="15">A401+1</f>
        <v>369</v>
      </c>
      <c r="B402" s="62" t="s">
        <v>3991</v>
      </c>
      <c r="C402" t="s">
        <v>5546</v>
      </c>
      <c r="D402">
        <v>1977</v>
      </c>
      <c r="F402" s="16" t="s">
        <v>5547</v>
      </c>
      <c r="G402" s="16" t="s">
        <v>5548</v>
      </c>
      <c r="H402" t="s">
        <v>17</v>
      </c>
      <c r="I402" t="s">
        <v>1029</v>
      </c>
      <c r="J402" t="s">
        <v>5004</v>
      </c>
    </row>
    <row r="403" spans="1:14" x14ac:dyDescent="0.2">
      <c r="A403">
        <f t="shared" si="15"/>
        <v>370</v>
      </c>
      <c r="B403" t="s">
        <v>4679</v>
      </c>
      <c r="C403" s="62" t="s">
        <v>4680</v>
      </c>
      <c r="D403">
        <v>1984</v>
      </c>
      <c r="I403" t="s">
        <v>632</v>
      </c>
      <c r="J403" t="s">
        <v>4681</v>
      </c>
      <c r="M403" t="s">
        <v>4682</v>
      </c>
      <c r="N403" t="s">
        <v>4683</v>
      </c>
    </row>
    <row r="404" spans="1:14" x14ac:dyDescent="0.2">
      <c r="A404">
        <f t="shared" si="15"/>
        <v>371</v>
      </c>
      <c r="B404" t="s">
        <v>1317</v>
      </c>
      <c r="C404" t="s">
        <v>4638</v>
      </c>
      <c r="D404">
        <v>1987</v>
      </c>
      <c r="F404" t="s">
        <v>1319</v>
      </c>
      <c r="G404" t="s">
        <v>4639</v>
      </c>
      <c r="H404" t="s">
        <v>64</v>
      </c>
      <c r="I404" t="s">
        <v>632</v>
      </c>
    </row>
    <row r="405" spans="1:14" ht="38.25" x14ac:dyDescent="0.2">
      <c r="A405">
        <f t="shared" si="15"/>
        <v>372</v>
      </c>
      <c r="B405" s="16" t="s">
        <v>1955</v>
      </c>
      <c r="C405" s="2" t="s">
        <v>1956</v>
      </c>
      <c r="D405">
        <v>1967</v>
      </c>
      <c r="F405" s="16" t="s">
        <v>1957</v>
      </c>
      <c r="G405" s="16" t="s">
        <v>1958</v>
      </c>
      <c r="H405" t="s">
        <v>163</v>
      </c>
      <c r="I405" s="16" t="s">
        <v>1959</v>
      </c>
      <c r="J405" s="16" t="s">
        <v>1960</v>
      </c>
      <c r="L405" t="s">
        <v>1961</v>
      </c>
      <c r="M405" t="s">
        <v>1961</v>
      </c>
      <c r="N405" t="s">
        <v>1962</v>
      </c>
    </row>
    <row r="406" spans="1:14" ht="25.5" x14ac:dyDescent="0.2">
      <c r="A406">
        <f t="shared" si="15"/>
        <v>373</v>
      </c>
      <c r="B406" s="16" t="s">
        <v>1324</v>
      </c>
      <c r="C406" s="16" t="s">
        <v>1325</v>
      </c>
      <c r="D406" s="58" t="s">
        <v>1326</v>
      </c>
      <c r="F406" t="s">
        <v>1327</v>
      </c>
      <c r="G406" t="s">
        <v>1328</v>
      </c>
      <c r="H406" t="s">
        <v>163</v>
      </c>
      <c r="L406" t="s">
        <v>1329</v>
      </c>
      <c r="N406" t="s">
        <v>1330</v>
      </c>
    </row>
    <row r="407" spans="1:14" x14ac:dyDescent="0.2">
      <c r="A407">
        <f t="shared" si="15"/>
        <v>374</v>
      </c>
      <c r="B407" s="62" t="s">
        <v>693</v>
      </c>
      <c r="C407" t="s">
        <v>5549</v>
      </c>
      <c r="D407">
        <v>1971</v>
      </c>
      <c r="F407" t="s">
        <v>2722</v>
      </c>
      <c r="G407" t="s">
        <v>695</v>
      </c>
      <c r="H407" t="s">
        <v>17</v>
      </c>
      <c r="I407" t="s">
        <v>763</v>
      </c>
      <c r="J407" t="s">
        <v>1851</v>
      </c>
    </row>
    <row r="408" spans="1:14" ht="90" x14ac:dyDescent="0.2">
      <c r="A408">
        <f t="shared" si="15"/>
        <v>375</v>
      </c>
      <c r="B408" s="175" t="s">
        <v>693</v>
      </c>
      <c r="C408" s="175" t="s">
        <v>1213</v>
      </c>
      <c r="D408" s="175">
        <v>1971</v>
      </c>
      <c r="F408" s="47" t="s">
        <v>571</v>
      </c>
      <c r="G408" s="47" t="s">
        <v>695</v>
      </c>
      <c r="H408" s="175" t="s">
        <v>17</v>
      </c>
      <c r="I408" s="175"/>
      <c r="J408" s="119" t="s">
        <v>1214</v>
      </c>
      <c r="K408" s="119"/>
      <c r="L408" s="28" t="s">
        <v>699</v>
      </c>
    </row>
    <row r="409" spans="1:14" x14ac:dyDescent="0.2">
      <c r="A409">
        <f t="shared" si="15"/>
        <v>376</v>
      </c>
      <c r="B409" s="2" t="s">
        <v>2005</v>
      </c>
      <c r="C409" t="s">
        <v>4809</v>
      </c>
      <c r="D409">
        <v>1975</v>
      </c>
      <c r="G409" s="16" t="s">
        <v>4810</v>
      </c>
      <c r="H409" t="s">
        <v>194</v>
      </c>
      <c r="I409" t="s">
        <v>763</v>
      </c>
    </row>
    <row r="410" spans="1:14" x14ac:dyDescent="0.2">
      <c r="A410">
        <f t="shared" si="15"/>
        <v>377</v>
      </c>
      <c r="B410" s="79" t="s">
        <v>1682</v>
      </c>
      <c r="C410" s="2" t="s">
        <v>229</v>
      </c>
      <c r="D410">
        <v>1975</v>
      </c>
      <c r="F410" s="16" t="s">
        <v>68</v>
      </c>
      <c r="G410" s="16"/>
      <c r="H410" t="s">
        <v>194</v>
      </c>
      <c r="L410" t="s">
        <v>1963</v>
      </c>
    </row>
    <row r="411" spans="1:14" x14ac:dyDescent="0.2">
      <c r="A411">
        <f t="shared" si="15"/>
        <v>378</v>
      </c>
      <c r="B411" s="79" t="s">
        <v>1682</v>
      </c>
      <c r="C411" s="2" t="s">
        <v>1964</v>
      </c>
      <c r="D411">
        <v>1980</v>
      </c>
      <c r="F411" s="16" t="s">
        <v>1293</v>
      </c>
      <c r="G411" s="16"/>
      <c r="H411" t="s">
        <v>163</v>
      </c>
      <c r="I411" t="s">
        <v>1022</v>
      </c>
      <c r="J411" t="s">
        <v>1965</v>
      </c>
      <c r="L411" t="s">
        <v>1687</v>
      </c>
    </row>
    <row r="412" spans="1:14" x14ac:dyDescent="0.2">
      <c r="A412">
        <f t="shared" si="15"/>
        <v>379</v>
      </c>
      <c r="B412" s="79" t="s">
        <v>1682</v>
      </c>
      <c r="C412" s="2" t="s">
        <v>1683</v>
      </c>
      <c r="D412" s="2">
        <v>1980</v>
      </c>
      <c r="F412" t="s">
        <v>1293</v>
      </c>
      <c r="G412" s="16" t="s">
        <v>1684</v>
      </c>
      <c r="H412" t="s">
        <v>1685</v>
      </c>
      <c r="I412" t="s">
        <v>439</v>
      </c>
      <c r="J412" t="s">
        <v>1686</v>
      </c>
      <c r="L412" t="s">
        <v>1687</v>
      </c>
      <c r="M412" t="s">
        <v>1688</v>
      </c>
    </row>
    <row r="413" spans="1:14" x14ac:dyDescent="0.2">
      <c r="A413">
        <f t="shared" si="15"/>
        <v>380</v>
      </c>
      <c r="B413" s="2" t="s">
        <v>1682</v>
      </c>
      <c r="C413" s="2" t="s">
        <v>3043</v>
      </c>
      <c r="D413">
        <v>1980</v>
      </c>
      <c r="M413" t="s">
        <v>3044</v>
      </c>
    </row>
    <row r="414" spans="1:14" x14ac:dyDescent="0.2">
      <c r="A414">
        <f t="shared" si="15"/>
        <v>381</v>
      </c>
      <c r="B414" s="2" t="s">
        <v>1682</v>
      </c>
      <c r="C414" s="2" t="s">
        <v>3045</v>
      </c>
      <c r="D414">
        <v>1979</v>
      </c>
      <c r="M414" t="s">
        <v>3046</v>
      </c>
    </row>
    <row r="415" spans="1:14" x14ac:dyDescent="0.2">
      <c r="A415">
        <f t="shared" si="15"/>
        <v>382</v>
      </c>
      <c r="B415" t="s">
        <v>3556</v>
      </c>
      <c r="C415" t="s">
        <v>3557</v>
      </c>
      <c r="D415">
        <v>1986</v>
      </c>
      <c r="F415" t="s">
        <v>2722</v>
      </c>
      <c r="G415" s="16" t="s">
        <v>3558</v>
      </c>
      <c r="I415" t="s">
        <v>18</v>
      </c>
    </row>
    <row r="416" spans="1:14" x14ac:dyDescent="0.2">
      <c r="A416">
        <f t="shared" si="15"/>
        <v>383</v>
      </c>
      <c r="B416" s="62" t="s">
        <v>3556</v>
      </c>
      <c r="C416" t="s">
        <v>3557</v>
      </c>
      <c r="D416">
        <v>1986</v>
      </c>
      <c r="F416" t="s">
        <v>571</v>
      </c>
      <c r="G416" t="s">
        <v>5550</v>
      </c>
      <c r="H416" t="s">
        <v>64</v>
      </c>
      <c r="I416" t="s">
        <v>18</v>
      </c>
      <c r="J416" t="s">
        <v>5004</v>
      </c>
    </row>
    <row r="417" spans="1:14" x14ac:dyDescent="0.2">
      <c r="A417">
        <f t="shared" si="15"/>
        <v>384</v>
      </c>
      <c r="B417" t="s">
        <v>1606</v>
      </c>
      <c r="C417" t="s">
        <v>4587</v>
      </c>
      <c r="D417">
        <v>1985</v>
      </c>
      <c r="I417" t="s">
        <v>18</v>
      </c>
    </row>
    <row r="418" spans="1:14" x14ac:dyDescent="0.2">
      <c r="A418">
        <f t="shared" si="15"/>
        <v>385</v>
      </c>
      <c r="B418" s="2" t="s">
        <v>1606</v>
      </c>
      <c r="C418" s="2" t="s">
        <v>1607</v>
      </c>
      <c r="D418">
        <v>1985</v>
      </c>
      <c r="F418" t="s">
        <v>1608</v>
      </c>
      <c r="G418" t="s">
        <v>1609</v>
      </c>
      <c r="H418" t="s">
        <v>163</v>
      </c>
      <c r="I418" t="s">
        <v>955</v>
      </c>
      <c r="J418" t="s">
        <v>1610</v>
      </c>
      <c r="L418" t="s">
        <v>1611</v>
      </c>
      <c r="M418" t="s">
        <v>1612</v>
      </c>
      <c r="N418" t="s">
        <v>1613</v>
      </c>
    </row>
    <row r="419" spans="1:14" x14ac:dyDescent="0.2">
      <c r="A419">
        <f t="shared" si="15"/>
        <v>386</v>
      </c>
      <c r="B419" t="s">
        <v>1606</v>
      </c>
      <c r="C419" t="s">
        <v>1607</v>
      </c>
      <c r="D419">
        <v>1985</v>
      </c>
      <c r="I419" t="s">
        <v>18</v>
      </c>
    </row>
    <row r="420" spans="1:14" x14ac:dyDescent="0.2">
      <c r="A420">
        <f t="shared" si="15"/>
        <v>387</v>
      </c>
      <c r="B420" s="62" t="s">
        <v>5551</v>
      </c>
      <c r="C420" s="16" t="s">
        <v>5552</v>
      </c>
      <c r="D420" s="1">
        <v>1985</v>
      </c>
      <c r="F420" s="16" t="s">
        <v>5553</v>
      </c>
      <c r="G420" s="16" t="s">
        <v>5554</v>
      </c>
      <c r="H420" s="16" t="s">
        <v>5555</v>
      </c>
      <c r="I420" t="s">
        <v>632</v>
      </c>
    </row>
    <row r="421" spans="1:14" x14ac:dyDescent="0.2">
      <c r="A421">
        <f t="shared" si="15"/>
        <v>388</v>
      </c>
      <c r="B421" s="62" t="s">
        <v>5551</v>
      </c>
      <c r="C421" s="16" t="s">
        <v>5556</v>
      </c>
      <c r="D421" s="1">
        <v>1982</v>
      </c>
      <c r="F421" s="16" t="s">
        <v>5553</v>
      </c>
      <c r="G421" s="16" t="s">
        <v>5557</v>
      </c>
      <c r="H421" s="16" t="s">
        <v>5555</v>
      </c>
      <c r="I421" t="s">
        <v>632</v>
      </c>
    </row>
    <row r="422" spans="1:14" x14ac:dyDescent="0.2">
      <c r="A422">
        <f t="shared" si="15"/>
        <v>389</v>
      </c>
      <c r="B422" s="16" t="s">
        <v>228</v>
      </c>
      <c r="C422" s="16" t="s">
        <v>1966</v>
      </c>
      <c r="D422">
        <v>1990</v>
      </c>
      <c r="F422" s="16" t="s">
        <v>75</v>
      </c>
      <c r="G422" s="16" t="s">
        <v>1967</v>
      </c>
      <c r="H422" t="s">
        <v>32</v>
      </c>
      <c r="I422" s="16" t="s">
        <v>18</v>
      </c>
      <c r="J422" s="16" t="s">
        <v>1968</v>
      </c>
      <c r="L422" t="s">
        <v>1969</v>
      </c>
      <c r="M422" t="s">
        <v>1970</v>
      </c>
      <c r="N422" t="s">
        <v>1971</v>
      </c>
    </row>
    <row r="423" spans="1:14" x14ac:dyDescent="0.2">
      <c r="B423" s="163" t="s">
        <v>4854</v>
      </c>
      <c r="C423" s="2" t="s">
        <v>5558</v>
      </c>
      <c r="D423">
        <v>1997</v>
      </c>
    </row>
    <row r="424" spans="1:14" x14ac:dyDescent="0.2">
      <c r="A424">
        <f>A422+1</f>
        <v>390</v>
      </c>
      <c r="B424" s="79" t="s">
        <v>1753</v>
      </c>
      <c r="C424" s="2" t="s">
        <v>1754</v>
      </c>
      <c r="D424" s="2">
        <v>1968</v>
      </c>
      <c r="F424" s="16" t="s">
        <v>1755</v>
      </c>
      <c r="G424" s="16" t="s">
        <v>1756</v>
      </c>
      <c r="H424" t="s">
        <v>1757</v>
      </c>
      <c r="I424" t="s">
        <v>18</v>
      </c>
      <c r="L424" t="s">
        <v>1758</v>
      </c>
      <c r="M424" t="s">
        <v>1759</v>
      </c>
    </row>
    <row r="425" spans="1:14" x14ac:dyDescent="0.2">
      <c r="B425" s="163" t="s">
        <v>1203</v>
      </c>
      <c r="C425" s="2" t="s">
        <v>3092</v>
      </c>
      <c r="D425">
        <v>2011</v>
      </c>
    </row>
    <row r="426" spans="1:14" x14ac:dyDescent="0.2">
      <c r="A426">
        <f>A424+1</f>
        <v>391</v>
      </c>
      <c r="B426" s="2" t="s">
        <v>1203</v>
      </c>
      <c r="C426" s="2" t="s">
        <v>2622</v>
      </c>
      <c r="D426">
        <v>1981</v>
      </c>
      <c r="F426" s="2" t="s">
        <v>2623</v>
      </c>
      <c r="G426" s="66" t="s">
        <v>2624</v>
      </c>
    </row>
    <row r="427" spans="1:14" x14ac:dyDescent="0.2">
      <c r="B427" s="163" t="s">
        <v>1203</v>
      </c>
      <c r="C427" t="s">
        <v>3211</v>
      </c>
      <c r="D427">
        <v>1981</v>
      </c>
    </row>
    <row r="428" spans="1:14" x14ac:dyDescent="0.2">
      <c r="B428" s="163" t="s">
        <v>1203</v>
      </c>
      <c r="C428" s="16" t="s">
        <v>3089</v>
      </c>
      <c r="D428">
        <v>1980</v>
      </c>
      <c r="G428" s="68"/>
      <c r="J428" s="16" t="s">
        <v>3090</v>
      </c>
    </row>
    <row r="429" spans="1:14" x14ac:dyDescent="0.2">
      <c r="B429" s="163" t="s">
        <v>1203</v>
      </c>
      <c r="C429" s="16" t="s">
        <v>3091</v>
      </c>
      <c r="D429">
        <v>1985</v>
      </c>
    </row>
    <row r="430" spans="1:14" x14ac:dyDescent="0.2">
      <c r="A430">
        <f>A426+1</f>
        <v>392</v>
      </c>
      <c r="B430" s="2" t="s">
        <v>1203</v>
      </c>
      <c r="C430" s="2" t="s">
        <v>2626</v>
      </c>
      <c r="D430">
        <v>1985</v>
      </c>
      <c r="F430" s="2" t="s">
        <v>145</v>
      </c>
      <c r="G430" s="66" t="s">
        <v>2627</v>
      </c>
      <c r="H430" t="s">
        <v>2628</v>
      </c>
      <c r="M430" t="s">
        <v>2630</v>
      </c>
    </row>
    <row r="431" spans="1:14" x14ac:dyDescent="0.2">
      <c r="A431">
        <f t="shared" ref="A431:A437" si="16">A430+1</f>
        <v>393</v>
      </c>
      <c r="B431" t="s">
        <v>1203</v>
      </c>
      <c r="C431" t="s">
        <v>4686</v>
      </c>
      <c r="D431">
        <v>1985</v>
      </c>
      <c r="I431" t="s">
        <v>632</v>
      </c>
      <c r="J431" t="s">
        <v>4687</v>
      </c>
    </row>
    <row r="432" spans="1:14" x14ac:dyDescent="0.2">
      <c r="A432">
        <f t="shared" si="16"/>
        <v>394</v>
      </c>
      <c r="B432" s="2" t="s">
        <v>1203</v>
      </c>
      <c r="C432" s="2" t="s">
        <v>2631</v>
      </c>
      <c r="D432">
        <v>1983</v>
      </c>
      <c r="F432" s="2" t="s">
        <v>145</v>
      </c>
      <c r="G432" s="66" t="s">
        <v>2632</v>
      </c>
      <c r="H432" t="s">
        <v>64</v>
      </c>
      <c r="M432" t="s">
        <v>2634</v>
      </c>
    </row>
    <row r="433" spans="1:15" x14ac:dyDescent="0.2">
      <c r="A433">
        <f t="shared" si="16"/>
        <v>395</v>
      </c>
      <c r="B433" s="2" t="s">
        <v>1203</v>
      </c>
      <c r="C433" s="2" t="s">
        <v>3372</v>
      </c>
      <c r="D433">
        <v>1983</v>
      </c>
      <c r="G433" s="16" t="s">
        <v>3373</v>
      </c>
      <c r="I433" t="s">
        <v>18</v>
      </c>
      <c r="J433" s="16" t="s">
        <v>3371</v>
      </c>
    </row>
    <row r="434" spans="1:15" x14ac:dyDescent="0.2">
      <c r="A434">
        <f t="shared" si="16"/>
        <v>396</v>
      </c>
      <c r="B434" s="2" t="s">
        <v>1203</v>
      </c>
      <c r="C434" s="2" t="s">
        <v>2635</v>
      </c>
      <c r="D434">
        <v>1984</v>
      </c>
      <c r="F434" t="s">
        <v>145</v>
      </c>
      <c r="G434" s="66" t="s">
        <v>2636</v>
      </c>
      <c r="H434" t="s">
        <v>2628</v>
      </c>
      <c r="M434" t="s">
        <v>2638</v>
      </c>
    </row>
    <row r="435" spans="1:15" ht="141" x14ac:dyDescent="0.25">
      <c r="A435">
        <f t="shared" si="16"/>
        <v>397</v>
      </c>
      <c r="B435" t="s">
        <v>1203</v>
      </c>
      <c r="C435" t="s">
        <v>229</v>
      </c>
      <c r="D435">
        <v>1980</v>
      </c>
      <c r="F435" t="s">
        <v>145</v>
      </c>
      <c r="G435" t="s">
        <v>1204</v>
      </c>
      <c r="H435" t="s">
        <v>163</v>
      </c>
      <c r="I435" s="36"/>
      <c r="J435" s="16" t="s">
        <v>1205</v>
      </c>
      <c r="K435" s="115"/>
      <c r="L435" s="2" t="s">
        <v>1206</v>
      </c>
    </row>
    <row r="436" spans="1:15" ht="25.5" x14ac:dyDescent="0.2">
      <c r="A436">
        <f t="shared" si="16"/>
        <v>398</v>
      </c>
      <c r="B436" s="2" t="s">
        <v>1203</v>
      </c>
      <c r="C436" s="2" t="s">
        <v>229</v>
      </c>
      <c r="D436">
        <v>1980</v>
      </c>
      <c r="F436" t="s">
        <v>2639</v>
      </c>
      <c r="G436" s="66" t="s">
        <v>2640</v>
      </c>
      <c r="M436" s="16" t="s">
        <v>2641</v>
      </c>
      <c r="N436" t="s">
        <v>2642</v>
      </c>
    </row>
    <row r="437" spans="1:15" x14ac:dyDescent="0.2">
      <c r="A437">
        <f t="shared" si="16"/>
        <v>399</v>
      </c>
      <c r="B437" s="2" t="s">
        <v>1203</v>
      </c>
      <c r="C437" s="2" t="s">
        <v>2643</v>
      </c>
      <c r="D437">
        <v>1987</v>
      </c>
      <c r="F437" t="s">
        <v>145</v>
      </c>
      <c r="G437" s="66" t="s">
        <v>2644</v>
      </c>
      <c r="H437" t="s">
        <v>2628</v>
      </c>
      <c r="M437" t="s">
        <v>2646</v>
      </c>
    </row>
    <row r="438" spans="1:15" x14ac:dyDescent="0.2">
      <c r="B438" s="163" t="s">
        <v>1203</v>
      </c>
      <c r="C438" t="s">
        <v>3213</v>
      </c>
    </row>
    <row r="439" spans="1:15" x14ac:dyDescent="0.2">
      <c r="A439">
        <f>A437+1</f>
        <v>400</v>
      </c>
      <c r="B439" s="2" t="s">
        <v>1203</v>
      </c>
      <c r="C439" s="2" t="s">
        <v>2647</v>
      </c>
      <c r="D439">
        <v>1986</v>
      </c>
      <c r="F439" t="s">
        <v>145</v>
      </c>
      <c r="G439" s="66" t="s">
        <v>2648</v>
      </c>
      <c r="H439" t="s">
        <v>2628</v>
      </c>
      <c r="M439" t="s">
        <v>2650</v>
      </c>
    </row>
    <row r="440" spans="1:15" x14ac:dyDescent="0.2">
      <c r="A440">
        <f>A439+1</f>
        <v>401</v>
      </c>
      <c r="B440" s="2" t="s">
        <v>1203</v>
      </c>
      <c r="C440" s="2" t="s">
        <v>2651</v>
      </c>
      <c r="D440">
        <v>1982</v>
      </c>
      <c r="F440" t="s">
        <v>145</v>
      </c>
      <c r="G440" s="66" t="s">
        <v>2652</v>
      </c>
      <c r="H440" t="s">
        <v>64</v>
      </c>
      <c r="J440" t="s">
        <v>2653</v>
      </c>
      <c r="M440" t="s">
        <v>2655</v>
      </c>
    </row>
    <row r="441" spans="1:15" x14ac:dyDescent="0.2">
      <c r="B441" s="163" t="s">
        <v>1203</v>
      </c>
      <c r="C441" t="s">
        <v>3212</v>
      </c>
      <c r="D441">
        <v>1982</v>
      </c>
    </row>
    <row r="442" spans="1:15" x14ac:dyDescent="0.2">
      <c r="A442">
        <f>A440+1</f>
        <v>402</v>
      </c>
      <c r="B442" t="s">
        <v>3684</v>
      </c>
      <c r="C442" t="s">
        <v>3685</v>
      </c>
      <c r="D442">
        <v>1984</v>
      </c>
      <c r="F442" t="s">
        <v>15</v>
      </c>
      <c r="G442" s="17">
        <v>86303</v>
      </c>
      <c r="H442" t="s">
        <v>32</v>
      </c>
      <c r="I442" t="s">
        <v>3680</v>
      </c>
      <c r="J442" t="s">
        <v>1934</v>
      </c>
      <c r="M442" t="s">
        <v>3686</v>
      </c>
      <c r="N442" t="s">
        <v>3687</v>
      </c>
      <c r="O442" t="s">
        <v>3688</v>
      </c>
    </row>
    <row r="443" spans="1:15" x14ac:dyDescent="0.2">
      <c r="A443">
        <f>A442+1</f>
        <v>403</v>
      </c>
      <c r="B443" s="2" t="s">
        <v>952</v>
      </c>
      <c r="C443" s="2" t="s">
        <v>953</v>
      </c>
      <c r="D443">
        <v>1983</v>
      </c>
      <c r="I443" t="s">
        <v>439</v>
      </c>
    </row>
    <row r="444" spans="1:15" x14ac:dyDescent="0.2">
      <c r="A444">
        <f>A443+1</f>
        <v>404</v>
      </c>
      <c r="B444" t="s">
        <v>952</v>
      </c>
      <c r="C444" t="s">
        <v>2358</v>
      </c>
      <c r="D444">
        <v>1980</v>
      </c>
      <c r="I444" t="s">
        <v>1302</v>
      </c>
      <c r="J444" t="s">
        <v>1259</v>
      </c>
    </row>
    <row r="445" spans="1:15" x14ac:dyDescent="0.2">
      <c r="A445">
        <f>A444+1</f>
        <v>405</v>
      </c>
      <c r="B445" t="s">
        <v>952</v>
      </c>
      <c r="C445" t="s">
        <v>2359</v>
      </c>
      <c r="D445">
        <v>1982</v>
      </c>
      <c r="I445" t="s">
        <v>1302</v>
      </c>
    </row>
    <row r="446" spans="1:15" x14ac:dyDescent="0.2">
      <c r="A446">
        <f>A445+1</f>
        <v>406</v>
      </c>
      <c r="B446" t="s">
        <v>952</v>
      </c>
      <c r="C446" s="16" t="s">
        <v>4452</v>
      </c>
      <c r="D446">
        <v>1978</v>
      </c>
      <c r="F446" s="16" t="s">
        <v>4453</v>
      </c>
      <c r="G446" s="16" t="s">
        <v>4454</v>
      </c>
      <c r="I446" t="s">
        <v>921</v>
      </c>
      <c r="J446" t="s">
        <v>1259</v>
      </c>
    </row>
    <row r="447" spans="1:15" x14ac:dyDescent="0.2">
      <c r="A447">
        <f>A446+1</f>
        <v>407</v>
      </c>
      <c r="B447" s="2" t="s">
        <v>1146</v>
      </c>
      <c r="C447" s="2" t="s">
        <v>229</v>
      </c>
      <c r="D447">
        <v>1977</v>
      </c>
      <c r="F447" t="s">
        <v>724</v>
      </c>
      <c r="G447" s="16" t="s">
        <v>1147</v>
      </c>
      <c r="H447" t="s">
        <v>32</v>
      </c>
      <c r="I447" t="s">
        <v>439</v>
      </c>
      <c r="L447" t="s">
        <v>1148</v>
      </c>
      <c r="M447" t="s">
        <v>1149</v>
      </c>
    </row>
    <row r="448" spans="1:15" x14ac:dyDescent="0.2">
      <c r="B448" s="176" t="s">
        <v>252</v>
      </c>
      <c r="C448" s="2" t="s">
        <v>1899</v>
      </c>
      <c r="D448" s="2">
        <v>1992</v>
      </c>
      <c r="F448" s="129"/>
      <c r="G448" s="129"/>
      <c r="H448" s="2"/>
      <c r="M448" t="s">
        <v>1900</v>
      </c>
      <c r="N448" t="s">
        <v>1901</v>
      </c>
    </row>
    <row r="449" spans="1:13" ht="25.5" x14ac:dyDescent="0.2">
      <c r="B449" s="163" t="s">
        <v>4353</v>
      </c>
      <c r="C449" s="16" t="s">
        <v>4354</v>
      </c>
      <c r="D449">
        <v>2004</v>
      </c>
      <c r="L449" t="s">
        <v>4355</v>
      </c>
      <c r="M449" t="s">
        <v>4356</v>
      </c>
    </row>
    <row r="450" spans="1:13" x14ac:dyDescent="0.2">
      <c r="A450">
        <f>A447+1</f>
        <v>408</v>
      </c>
      <c r="B450" s="2" t="s">
        <v>4811</v>
      </c>
      <c r="C450" t="s">
        <v>4812</v>
      </c>
      <c r="D450">
        <v>1979</v>
      </c>
      <c r="I450" t="s">
        <v>4813</v>
      </c>
    </row>
    <row r="451" spans="1:13" x14ac:dyDescent="0.2">
      <c r="A451">
        <f>A450+1</f>
        <v>409</v>
      </c>
      <c r="B451" t="s">
        <v>4092</v>
      </c>
      <c r="C451" t="s">
        <v>4097</v>
      </c>
      <c r="D451">
        <v>1978</v>
      </c>
      <c r="G451" s="16"/>
      <c r="I451" t="s">
        <v>4094</v>
      </c>
      <c r="L451" t="s">
        <v>4098</v>
      </c>
    </row>
    <row r="452" spans="1:13" x14ac:dyDescent="0.2">
      <c r="A452">
        <f>A451+1</f>
        <v>410</v>
      </c>
      <c r="B452" t="s">
        <v>4092</v>
      </c>
      <c r="C452" t="s">
        <v>4093</v>
      </c>
      <c r="D452">
        <v>1974</v>
      </c>
      <c r="G452" s="16"/>
      <c r="H452" t="s">
        <v>17</v>
      </c>
      <c r="I452" t="s">
        <v>4094</v>
      </c>
      <c r="L452" t="s">
        <v>4095</v>
      </c>
      <c r="M452" t="s">
        <v>4096</v>
      </c>
    </row>
    <row r="453" spans="1:13" ht="25.5" x14ac:dyDescent="0.2">
      <c r="A453">
        <f>A452+1</f>
        <v>411</v>
      </c>
      <c r="B453" s="130" t="s">
        <v>5559</v>
      </c>
      <c r="C453" s="16" t="s">
        <v>5560</v>
      </c>
      <c r="D453">
        <v>1985</v>
      </c>
    </row>
    <row r="454" spans="1:13" x14ac:dyDescent="0.2">
      <c r="A454">
        <f>A453+1</f>
        <v>412</v>
      </c>
      <c r="B454" s="2" t="s">
        <v>1514</v>
      </c>
      <c r="C454" s="2" t="s">
        <v>229</v>
      </c>
      <c r="D454" s="2">
        <v>1984</v>
      </c>
      <c r="F454" s="2" t="s">
        <v>30</v>
      </c>
      <c r="G454" s="76" t="s">
        <v>1515</v>
      </c>
      <c r="L454" t="s">
        <v>1516</v>
      </c>
    </row>
    <row r="455" spans="1:13" x14ac:dyDescent="0.2">
      <c r="B455" s="163" t="s">
        <v>1760</v>
      </c>
      <c r="C455" t="s">
        <v>4758</v>
      </c>
    </row>
    <row r="456" spans="1:13" x14ac:dyDescent="0.2">
      <c r="A456">
        <f>A454+1</f>
        <v>413</v>
      </c>
      <c r="B456" s="2" t="s">
        <v>1760</v>
      </c>
      <c r="C456" s="2" t="s">
        <v>1761</v>
      </c>
      <c r="D456">
        <v>1971</v>
      </c>
      <c r="F456" t="s">
        <v>2656</v>
      </c>
      <c r="G456" s="66" t="s">
        <v>2657</v>
      </c>
      <c r="H456" t="s">
        <v>17</v>
      </c>
      <c r="M456" t="s">
        <v>2658</v>
      </c>
    </row>
    <row r="457" spans="1:13" x14ac:dyDescent="0.2">
      <c r="A457">
        <f>A456+1</f>
        <v>414</v>
      </c>
      <c r="B457" s="130" t="s">
        <v>1760</v>
      </c>
      <c r="C457" s="16" t="s">
        <v>5561</v>
      </c>
      <c r="D457">
        <v>1971</v>
      </c>
    </row>
    <row r="458" spans="1:13" x14ac:dyDescent="0.2">
      <c r="B458" s="163" t="s">
        <v>1760</v>
      </c>
      <c r="C458" s="2" t="s">
        <v>3214</v>
      </c>
      <c r="D458" t="s">
        <v>3215</v>
      </c>
    </row>
    <row r="459" spans="1:13" x14ac:dyDescent="0.2">
      <c r="B459" s="163" t="s">
        <v>1760</v>
      </c>
      <c r="C459" s="16" t="s">
        <v>4357</v>
      </c>
      <c r="D459">
        <v>1971</v>
      </c>
    </row>
    <row r="460" spans="1:13" x14ac:dyDescent="0.2">
      <c r="A460">
        <f>A457+1</f>
        <v>415</v>
      </c>
      <c r="B460" t="s">
        <v>1760</v>
      </c>
      <c r="C460" t="s">
        <v>4688</v>
      </c>
      <c r="D460">
        <v>1987</v>
      </c>
      <c r="I460" t="s">
        <v>1029</v>
      </c>
    </row>
    <row r="461" spans="1:13" x14ac:dyDescent="0.2">
      <c r="A461">
        <f t="shared" ref="A461:A469" si="17">A460+1</f>
        <v>416</v>
      </c>
      <c r="B461" s="130" t="s">
        <v>1760</v>
      </c>
      <c r="C461" s="16" t="s">
        <v>5562</v>
      </c>
      <c r="D461">
        <v>1978</v>
      </c>
    </row>
    <row r="462" spans="1:13" x14ac:dyDescent="0.2">
      <c r="A462">
        <f t="shared" si="17"/>
        <v>417</v>
      </c>
      <c r="B462" s="2" t="s">
        <v>1760</v>
      </c>
      <c r="C462" t="s">
        <v>3297</v>
      </c>
    </row>
    <row r="463" spans="1:13" ht="13.5" x14ac:dyDescent="0.2">
      <c r="A463">
        <f t="shared" si="17"/>
        <v>418</v>
      </c>
      <c r="B463" s="2" t="s">
        <v>3440</v>
      </c>
      <c r="C463" s="2" t="s">
        <v>3441</v>
      </c>
      <c r="D463">
        <v>1978</v>
      </c>
      <c r="F463" t="s">
        <v>490</v>
      </c>
      <c r="G463" s="177" t="s">
        <v>3442</v>
      </c>
      <c r="H463" t="s">
        <v>202</v>
      </c>
      <c r="I463" t="s">
        <v>1017</v>
      </c>
      <c r="K463" t="s">
        <v>3443</v>
      </c>
    </row>
    <row r="464" spans="1:13" x14ac:dyDescent="0.2">
      <c r="A464">
        <f t="shared" si="17"/>
        <v>419</v>
      </c>
      <c r="B464" s="79" t="s">
        <v>1972</v>
      </c>
      <c r="C464" s="2" t="s">
        <v>1973</v>
      </c>
      <c r="D464">
        <v>1981</v>
      </c>
      <c r="F464" s="16" t="s">
        <v>15</v>
      </c>
      <c r="G464" s="16"/>
      <c r="H464" t="s">
        <v>32</v>
      </c>
      <c r="J464" s="16" t="s">
        <v>1934</v>
      </c>
      <c r="L464" t="s">
        <v>1974</v>
      </c>
    </row>
    <row r="465" spans="1:15" x14ac:dyDescent="0.2">
      <c r="A465">
        <f t="shared" si="17"/>
        <v>420</v>
      </c>
      <c r="B465" t="s">
        <v>3444</v>
      </c>
      <c r="C465" t="s">
        <v>3694</v>
      </c>
      <c r="D465">
        <v>1967</v>
      </c>
      <c r="F465" t="s">
        <v>41</v>
      </c>
      <c r="G465" s="66" t="s">
        <v>3695</v>
      </c>
      <c r="H465" t="s">
        <v>64</v>
      </c>
      <c r="I465" t="s">
        <v>1805</v>
      </c>
      <c r="J465" t="s">
        <v>638</v>
      </c>
      <c r="M465" t="s">
        <v>3696</v>
      </c>
      <c r="N465" t="s">
        <v>3697</v>
      </c>
      <c r="O465" t="s">
        <v>3698</v>
      </c>
    </row>
    <row r="466" spans="1:15" x14ac:dyDescent="0.2">
      <c r="A466">
        <f t="shared" si="17"/>
        <v>421</v>
      </c>
      <c r="B466" s="2" t="s">
        <v>3444</v>
      </c>
      <c r="C466" s="2" t="s">
        <v>3445</v>
      </c>
      <c r="D466">
        <v>1971</v>
      </c>
      <c r="F466" t="s">
        <v>41</v>
      </c>
      <c r="G466" s="178" t="s">
        <v>3446</v>
      </c>
      <c r="H466" t="s">
        <v>32</v>
      </c>
      <c r="I466" t="s">
        <v>1022</v>
      </c>
      <c r="J466" t="s">
        <v>3447</v>
      </c>
      <c r="M466" t="s">
        <v>3448</v>
      </c>
    </row>
    <row r="467" spans="1:15" x14ac:dyDescent="0.2">
      <c r="A467">
        <f t="shared" si="17"/>
        <v>422</v>
      </c>
      <c r="B467" t="s">
        <v>3444</v>
      </c>
      <c r="C467" s="16" t="s">
        <v>4455</v>
      </c>
      <c r="D467">
        <v>1979</v>
      </c>
      <c r="F467" t="s">
        <v>4456</v>
      </c>
      <c r="G467" s="23">
        <v>201017</v>
      </c>
      <c r="H467" t="s">
        <v>64</v>
      </c>
      <c r="M467" t="s">
        <v>4457</v>
      </c>
      <c r="N467" t="s">
        <v>4458</v>
      </c>
    </row>
    <row r="468" spans="1:15" x14ac:dyDescent="0.2">
      <c r="A468">
        <f t="shared" si="17"/>
        <v>423</v>
      </c>
      <c r="B468" s="2" t="s">
        <v>3444</v>
      </c>
      <c r="C468" s="2" t="s">
        <v>3449</v>
      </c>
      <c r="D468">
        <v>1971</v>
      </c>
      <c r="F468" t="s">
        <v>41</v>
      </c>
      <c r="G468" s="71" t="s">
        <v>3450</v>
      </c>
      <c r="H468" t="s">
        <v>64</v>
      </c>
      <c r="I468" t="s">
        <v>958</v>
      </c>
      <c r="J468" t="s">
        <v>959</v>
      </c>
      <c r="M468" t="s">
        <v>3451</v>
      </c>
    </row>
    <row r="469" spans="1:15" x14ac:dyDescent="0.2">
      <c r="A469">
        <f t="shared" si="17"/>
        <v>424</v>
      </c>
      <c r="B469" t="s">
        <v>3444</v>
      </c>
      <c r="C469" t="s">
        <v>3449</v>
      </c>
      <c r="D469">
        <v>1971</v>
      </c>
      <c r="F469" t="s">
        <v>3853</v>
      </c>
      <c r="G469" t="s">
        <v>3854</v>
      </c>
      <c r="H469" t="s">
        <v>194</v>
      </c>
      <c r="I469" t="s">
        <v>931</v>
      </c>
      <c r="J469" s="16"/>
    </row>
    <row r="470" spans="1:15" x14ac:dyDescent="0.2">
      <c r="B470" s="163" t="s">
        <v>3216</v>
      </c>
      <c r="C470" t="s">
        <v>3217</v>
      </c>
    </row>
    <row r="471" spans="1:15" x14ac:dyDescent="0.2">
      <c r="B471" s="163" t="s">
        <v>3216</v>
      </c>
      <c r="C471" s="16" t="s">
        <v>4370</v>
      </c>
    </row>
    <row r="472" spans="1:15" x14ac:dyDescent="0.2">
      <c r="B472" s="163" t="s">
        <v>3216</v>
      </c>
      <c r="C472" t="s">
        <v>3244</v>
      </c>
    </row>
    <row r="473" spans="1:15" x14ac:dyDescent="0.2">
      <c r="A473">
        <f>A469+1</f>
        <v>425</v>
      </c>
      <c r="B473" s="2" t="s">
        <v>3834</v>
      </c>
      <c r="C473" t="s">
        <v>240</v>
      </c>
      <c r="D473">
        <v>1976</v>
      </c>
      <c r="F473" t="s">
        <v>3836</v>
      </c>
      <c r="G473" t="s">
        <v>3837</v>
      </c>
      <c r="H473" t="s">
        <v>17</v>
      </c>
      <c r="I473" t="s">
        <v>632</v>
      </c>
    </row>
    <row r="474" spans="1:15" x14ac:dyDescent="0.2">
      <c r="A474">
        <f t="shared" ref="A474:A508" si="18">A473+1</f>
        <v>426</v>
      </c>
      <c r="B474" s="2" t="s">
        <v>3834</v>
      </c>
      <c r="C474" t="s">
        <v>3835</v>
      </c>
      <c r="D474">
        <v>1976</v>
      </c>
      <c r="F474" t="s">
        <v>3836</v>
      </c>
      <c r="G474" s="16" t="s">
        <v>3837</v>
      </c>
      <c r="H474" t="s">
        <v>17</v>
      </c>
      <c r="I474" t="s">
        <v>1880</v>
      </c>
      <c r="J474" t="s">
        <v>1934</v>
      </c>
      <c r="M474" t="s">
        <v>3838</v>
      </c>
      <c r="N474" t="s">
        <v>3839</v>
      </c>
      <c r="O474" t="s">
        <v>3840</v>
      </c>
    </row>
    <row r="475" spans="1:15" x14ac:dyDescent="0.2">
      <c r="A475">
        <f t="shared" si="18"/>
        <v>427</v>
      </c>
      <c r="B475" t="s">
        <v>2360</v>
      </c>
      <c r="C475" t="s">
        <v>2361</v>
      </c>
      <c r="D475">
        <v>1976</v>
      </c>
      <c r="H475" t="s">
        <v>17</v>
      </c>
      <c r="I475" t="s">
        <v>2362</v>
      </c>
      <c r="J475" t="s">
        <v>1851</v>
      </c>
    </row>
    <row r="476" spans="1:15" x14ac:dyDescent="0.2">
      <c r="A476">
        <f t="shared" si="18"/>
        <v>428</v>
      </c>
      <c r="B476" s="2" t="s">
        <v>2965</v>
      </c>
      <c r="C476" s="2" t="s">
        <v>1985</v>
      </c>
      <c r="D476">
        <v>1990</v>
      </c>
      <c r="F476" t="s">
        <v>2966</v>
      </c>
      <c r="G476" t="s">
        <v>2967</v>
      </c>
      <c r="H476" t="s">
        <v>64</v>
      </c>
      <c r="I476" t="s">
        <v>18</v>
      </c>
      <c r="L476" t="s">
        <v>2968</v>
      </c>
      <c r="M476" t="s">
        <v>2969</v>
      </c>
    </row>
    <row r="477" spans="1:15" ht="38.25" x14ac:dyDescent="0.2">
      <c r="A477">
        <f t="shared" si="18"/>
        <v>429</v>
      </c>
      <c r="B477" s="150" t="s">
        <v>267</v>
      </c>
      <c r="C477" t="s">
        <v>268</v>
      </c>
      <c r="D477" s="1">
        <v>1985</v>
      </c>
      <c r="F477" t="s">
        <v>30</v>
      </c>
      <c r="G477" s="15"/>
      <c r="H477" s="14"/>
      <c r="I477" t="s">
        <v>18</v>
      </c>
      <c r="J477" t="s">
        <v>33</v>
      </c>
      <c r="K477" t="s">
        <v>20</v>
      </c>
      <c r="L477" t="s">
        <v>270</v>
      </c>
    </row>
    <row r="478" spans="1:15" x14ac:dyDescent="0.2">
      <c r="A478">
        <f t="shared" si="18"/>
        <v>430</v>
      </c>
      <c r="B478" s="2" t="s">
        <v>1655</v>
      </c>
      <c r="C478" s="2" t="s">
        <v>1656</v>
      </c>
      <c r="D478">
        <v>1982</v>
      </c>
      <c r="F478" t="s">
        <v>75</v>
      </c>
      <c r="G478" s="16" t="s">
        <v>1657</v>
      </c>
      <c r="J478" t="s">
        <v>1658</v>
      </c>
      <c r="L478" t="s">
        <v>1659</v>
      </c>
      <c r="M478" t="s">
        <v>1660</v>
      </c>
      <c r="N478" t="s">
        <v>1661</v>
      </c>
    </row>
    <row r="479" spans="1:15" x14ac:dyDescent="0.2">
      <c r="A479">
        <f t="shared" si="18"/>
        <v>431</v>
      </c>
      <c r="B479" s="2" t="s">
        <v>1655</v>
      </c>
      <c r="C479" s="2" t="s">
        <v>3047</v>
      </c>
      <c r="D479">
        <v>1989</v>
      </c>
      <c r="M479" t="s">
        <v>3048</v>
      </c>
    </row>
    <row r="480" spans="1:15" x14ac:dyDescent="0.2">
      <c r="A480">
        <f t="shared" si="18"/>
        <v>432</v>
      </c>
      <c r="B480" s="2" t="s">
        <v>1655</v>
      </c>
      <c r="C480" t="s">
        <v>4002</v>
      </c>
      <c r="D480">
        <v>1987</v>
      </c>
      <c r="F480" t="s">
        <v>75</v>
      </c>
      <c r="G480" t="s">
        <v>4003</v>
      </c>
      <c r="H480" t="s">
        <v>32</v>
      </c>
      <c r="I480" t="s">
        <v>921</v>
      </c>
      <c r="J480" t="s">
        <v>4004</v>
      </c>
      <c r="L480" t="s">
        <v>3050</v>
      </c>
      <c r="M480" t="s">
        <v>4005</v>
      </c>
      <c r="N480" t="s">
        <v>4006</v>
      </c>
    </row>
    <row r="481" spans="1:15" x14ac:dyDescent="0.2">
      <c r="A481">
        <f t="shared" si="18"/>
        <v>433</v>
      </c>
      <c r="B481" s="2" t="s">
        <v>1655</v>
      </c>
      <c r="C481" t="s">
        <v>3998</v>
      </c>
      <c r="D481">
        <v>1985</v>
      </c>
      <c r="F481" t="s">
        <v>75</v>
      </c>
      <c r="G481" t="s">
        <v>3999</v>
      </c>
      <c r="H481" t="s">
        <v>32</v>
      </c>
      <c r="I481" t="s">
        <v>4000</v>
      </c>
      <c r="J481" t="s">
        <v>1934</v>
      </c>
      <c r="L481" t="s">
        <v>4001</v>
      </c>
    </row>
    <row r="482" spans="1:15" x14ac:dyDescent="0.2">
      <c r="A482">
        <f t="shared" si="18"/>
        <v>434</v>
      </c>
      <c r="B482" s="2" t="s">
        <v>1655</v>
      </c>
      <c r="C482" s="2" t="s">
        <v>3049</v>
      </c>
      <c r="D482">
        <v>1987</v>
      </c>
      <c r="M482" t="s">
        <v>3050</v>
      </c>
    </row>
    <row r="483" spans="1:15" x14ac:dyDescent="0.2">
      <c r="A483">
        <f t="shared" si="18"/>
        <v>435</v>
      </c>
      <c r="B483" t="s">
        <v>1655</v>
      </c>
      <c r="C483" s="16" t="s">
        <v>4459</v>
      </c>
      <c r="D483">
        <v>1983</v>
      </c>
      <c r="F483" t="s">
        <v>4460</v>
      </c>
      <c r="G483" s="16" t="s">
        <v>4461</v>
      </c>
      <c r="H483" t="s">
        <v>194</v>
      </c>
      <c r="I483" t="s">
        <v>4462</v>
      </c>
      <c r="J483" t="s">
        <v>4463</v>
      </c>
    </row>
    <row r="484" spans="1:15" x14ac:dyDescent="0.2">
      <c r="A484">
        <f t="shared" si="18"/>
        <v>436</v>
      </c>
      <c r="B484" t="s">
        <v>3699</v>
      </c>
      <c r="C484" t="s">
        <v>3700</v>
      </c>
      <c r="D484">
        <v>1975</v>
      </c>
      <c r="F484" t="s">
        <v>80</v>
      </c>
      <c r="G484" s="66" t="s">
        <v>3701</v>
      </c>
      <c r="H484" t="s">
        <v>17</v>
      </c>
      <c r="I484" t="s">
        <v>2417</v>
      </c>
      <c r="J484" t="s">
        <v>3702</v>
      </c>
      <c r="M484" t="s">
        <v>3703</v>
      </c>
      <c r="N484" t="s">
        <v>3704</v>
      </c>
      <c r="O484" t="s">
        <v>3705</v>
      </c>
    </row>
    <row r="485" spans="1:15" x14ac:dyDescent="0.2">
      <c r="A485">
        <f t="shared" si="18"/>
        <v>437</v>
      </c>
      <c r="B485" t="s">
        <v>275</v>
      </c>
      <c r="C485" t="s">
        <v>3706</v>
      </c>
      <c r="D485">
        <v>1971</v>
      </c>
      <c r="F485" t="s">
        <v>3094</v>
      </c>
      <c r="G485" t="s">
        <v>3707</v>
      </c>
      <c r="H485" t="s">
        <v>17</v>
      </c>
      <c r="I485" t="s">
        <v>980</v>
      </c>
      <c r="J485" t="s">
        <v>3708</v>
      </c>
      <c r="M485" t="s">
        <v>3709</v>
      </c>
      <c r="N485" t="s">
        <v>3710</v>
      </c>
      <c r="O485" t="s">
        <v>3711</v>
      </c>
    </row>
    <row r="486" spans="1:15" x14ac:dyDescent="0.2">
      <c r="A486">
        <f t="shared" si="18"/>
        <v>438</v>
      </c>
      <c r="B486" t="s">
        <v>275</v>
      </c>
      <c r="C486" t="s">
        <v>3712</v>
      </c>
      <c r="D486">
        <v>1973</v>
      </c>
      <c r="F486" t="s">
        <v>3094</v>
      </c>
      <c r="G486" t="s">
        <v>3713</v>
      </c>
      <c r="H486" t="s">
        <v>17</v>
      </c>
      <c r="I486" t="s">
        <v>1805</v>
      </c>
      <c r="J486" t="s">
        <v>3714</v>
      </c>
      <c r="M486" t="s">
        <v>3715</v>
      </c>
      <c r="N486" t="s">
        <v>3716</v>
      </c>
      <c r="O486" t="s">
        <v>3717</v>
      </c>
    </row>
    <row r="487" spans="1:15" x14ac:dyDescent="0.2">
      <c r="A487">
        <f t="shared" si="18"/>
        <v>439</v>
      </c>
      <c r="B487" s="2" t="s">
        <v>275</v>
      </c>
      <c r="C487" s="16" t="s">
        <v>3093</v>
      </c>
      <c r="D487">
        <v>1975</v>
      </c>
      <c r="F487" t="s">
        <v>3094</v>
      </c>
      <c r="G487" s="16" t="s">
        <v>3095</v>
      </c>
      <c r="J487" s="16"/>
      <c r="L487" t="s">
        <v>3096</v>
      </c>
    </row>
    <row r="488" spans="1:15" x14ac:dyDescent="0.2">
      <c r="A488">
        <f t="shared" si="18"/>
        <v>440</v>
      </c>
      <c r="B488" s="2" t="s">
        <v>5563</v>
      </c>
      <c r="C488" t="s">
        <v>5564</v>
      </c>
    </row>
    <row r="489" spans="1:15" x14ac:dyDescent="0.2">
      <c r="A489">
        <f t="shared" si="18"/>
        <v>441</v>
      </c>
      <c r="B489" s="2" t="s">
        <v>1517</v>
      </c>
      <c r="C489" s="2" t="s">
        <v>1518</v>
      </c>
      <c r="D489">
        <v>1981</v>
      </c>
      <c r="F489" t="s">
        <v>145</v>
      </c>
      <c r="G489" s="25" t="s">
        <v>1519</v>
      </c>
      <c r="H489" t="s">
        <v>17</v>
      </c>
      <c r="L489" t="s">
        <v>1520</v>
      </c>
    </row>
    <row r="490" spans="1:15" x14ac:dyDescent="0.2">
      <c r="A490">
        <f t="shared" si="18"/>
        <v>442</v>
      </c>
      <c r="B490" s="2" t="s">
        <v>1517</v>
      </c>
      <c r="C490" t="s">
        <v>4814</v>
      </c>
      <c r="D490">
        <v>1979</v>
      </c>
      <c r="I490" t="s">
        <v>632</v>
      </c>
    </row>
    <row r="491" spans="1:15" x14ac:dyDescent="0.2">
      <c r="A491">
        <f t="shared" si="18"/>
        <v>443</v>
      </c>
      <c r="B491" s="2" t="s">
        <v>1517</v>
      </c>
      <c r="C491" s="2" t="s">
        <v>1521</v>
      </c>
      <c r="D491">
        <v>1978</v>
      </c>
      <c r="G491" s="16" t="s">
        <v>1522</v>
      </c>
      <c r="H491" t="s">
        <v>17</v>
      </c>
      <c r="J491" t="s">
        <v>1523</v>
      </c>
      <c r="L491" t="s">
        <v>1524</v>
      </c>
      <c r="M491" t="s">
        <v>1525</v>
      </c>
      <c r="N491" t="s">
        <v>1526</v>
      </c>
    </row>
    <row r="492" spans="1:15" x14ac:dyDescent="0.2">
      <c r="A492">
        <f t="shared" si="18"/>
        <v>444</v>
      </c>
      <c r="B492" s="2" t="s">
        <v>1527</v>
      </c>
      <c r="C492" s="2" t="s">
        <v>1528</v>
      </c>
      <c r="D492">
        <v>1985</v>
      </c>
      <c r="G492" t="s">
        <v>1529</v>
      </c>
      <c r="H492" t="s">
        <v>64</v>
      </c>
      <c r="L492" t="s">
        <v>1530</v>
      </c>
    </row>
    <row r="493" spans="1:15" x14ac:dyDescent="0.2">
      <c r="A493">
        <f t="shared" si="18"/>
        <v>445</v>
      </c>
      <c r="B493" s="2" t="s">
        <v>1531</v>
      </c>
      <c r="C493" s="2" t="s">
        <v>1532</v>
      </c>
      <c r="D493">
        <v>1988</v>
      </c>
      <c r="F493" t="s">
        <v>30</v>
      </c>
      <c r="G493" t="s">
        <v>1533</v>
      </c>
    </row>
    <row r="494" spans="1:15" x14ac:dyDescent="0.2">
      <c r="A494">
        <f t="shared" si="18"/>
        <v>446</v>
      </c>
      <c r="B494" s="2" t="s">
        <v>960</v>
      </c>
      <c r="C494" s="2" t="s">
        <v>961</v>
      </c>
      <c r="D494">
        <v>1981</v>
      </c>
      <c r="G494" s="68" t="s">
        <v>962</v>
      </c>
      <c r="J494" t="s">
        <v>963</v>
      </c>
      <c r="L494" t="s">
        <v>964</v>
      </c>
    </row>
    <row r="495" spans="1:15" x14ac:dyDescent="0.2">
      <c r="A495">
        <f t="shared" si="18"/>
        <v>447</v>
      </c>
      <c r="B495" s="2" t="s">
        <v>280</v>
      </c>
      <c r="C495" s="2" t="s">
        <v>956</v>
      </c>
      <c r="D495">
        <v>1989</v>
      </c>
      <c r="F495" t="s">
        <v>145</v>
      </c>
      <c r="G495" s="69" t="s">
        <v>957</v>
      </c>
      <c r="H495" t="s">
        <v>123</v>
      </c>
      <c r="I495" t="s">
        <v>958</v>
      </c>
      <c r="J495" t="s">
        <v>959</v>
      </c>
    </row>
    <row r="496" spans="1:15" x14ac:dyDescent="0.2">
      <c r="A496">
        <f t="shared" si="18"/>
        <v>448</v>
      </c>
      <c r="B496" t="s">
        <v>1253</v>
      </c>
      <c r="C496" t="s">
        <v>1254</v>
      </c>
      <c r="D496">
        <v>1986</v>
      </c>
      <c r="F496" t="s">
        <v>1255</v>
      </c>
      <c r="G496" t="s">
        <v>1256</v>
      </c>
      <c r="H496" t="s">
        <v>1257</v>
      </c>
      <c r="I496" t="s">
        <v>1258</v>
      </c>
      <c r="J496" t="s">
        <v>1259</v>
      </c>
    </row>
    <row r="497" spans="1:13" x14ac:dyDescent="0.2">
      <c r="A497">
        <f t="shared" si="18"/>
        <v>449</v>
      </c>
      <c r="B497" t="s">
        <v>286</v>
      </c>
      <c r="C497" t="s">
        <v>4920</v>
      </c>
      <c r="D497">
        <v>1970</v>
      </c>
    </row>
    <row r="498" spans="1:13" x14ac:dyDescent="0.2">
      <c r="A498">
        <f t="shared" si="18"/>
        <v>450</v>
      </c>
      <c r="B498" t="s">
        <v>4588</v>
      </c>
      <c r="C498" t="s">
        <v>4589</v>
      </c>
      <c r="D498">
        <v>1980</v>
      </c>
      <c r="I498" t="s">
        <v>18</v>
      </c>
    </row>
    <row r="499" spans="1:13" x14ac:dyDescent="0.2">
      <c r="A499">
        <f t="shared" si="18"/>
        <v>451</v>
      </c>
      <c r="B499" t="s">
        <v>4588</v>
      </c>
      <c r="C499" t="s">
        <v>4590</v>
      </c>
      <c r="D499">
        <v>1981</v>
      </c>
      <c r="I499" t="s">
        <v>18</v>
      </c>
    </row>
    <row r="500" spans="1:13" ht="15" x14ac:dyDescent="0.25">
      <c r="A500">
        <f t="shared" si="18"/>
        <v>452</v>
      </c>
      <c r="B500" s="172" t="s">
        <v>1196</v>
      </c>
      <c r="C500" s="172" t="s">
        <v>1197</v>
      </c>
      <c r="D500" s="2" t="s">
        <v>1198</v>
      </c>
      <c r="F500" s="36" t="s">
        <v>30</v>
      </c>
      <c r="G500" s="36" t="s">
        <v>1199</v>
      </c>
      <c r="H500" s="36" t="s">
        <v>32</v>
      </c>
      <c r="I500" s="36"/>
      <c r="J500" s="36" t="s">
        <v>1200</v>
      </c>
      <c r="L500" t="s">
        <v>1201</v>
      </c>
      <c r="M500" t="s">
        <v>1202</v>
      </c>
    </row>
    <row r="501" spans="1:13" x14ac:dyDescent="0.2">
      <c r="A501">
        <f t="shared" si="18"/>
        <v>453</v>
      </c>
      <c r="B501" t="s">
        <v>1196</v>
      </c>
      <c r="C501" t="s">
        <v>4543</v>
      </c>
      <c r="D501" s="58" t="s">
        <v>4544</v>
      </c>
      <c r="I501" t="s">
        <v>4545</v>
      </c>
      <c r="J501" t="s">
        <v>1851</v>
      </c>
    </row>
    <row r="502" spans="1:13" x14ac:dyDescent="0.2">
      <c r="A502">
        <f t="shared" si="18"/>
        <v>454</v>
      </c>
      <c r="B502" t="s">
        <v>1196</v>
      </c>
      <c r="C502" t="s">
        <v>2363</v>
      </c>
      <c r="D502">
        <v>1988</v>
      </c>
    </row>
    <row r="503" spans="1:13" x14ac:dyDescent="0.2">
      <c r="A503">
        <f t="shared" si="18"/>
        <v>455</v>
      </c>
      <c r="B503" t="s">
        <v>1196</v>
      </c>
      <c r="C503" t="s">
        <v>4773</v>
      </c>
      <c r="D503">
        <v>1978</v>
      </c>
      <c r="I503" t="s">
        <v>632</v>
      </c>
      <c r="J503" t="s">
        <v>3848</v>
      </c>
      <c r="L503" t="s">
        <v>4774</v>
      </c>
    </row>
    <row r="504" spans="1:13" x14ac:dyDescent="0.2">
      <c r="A504">
        <f t="shared" si="18"/>
        <v>456</v>
      </c>
      <c r="B504" s="130" t="s">
        <v>1196</v>
      </c>
      <c r="C504" s="16" t="s">
        <v>5565</v>
      </c>
      <c r="D504">
        <v>1985</v>
      </c>
    </row>
    <row r="505" spans="1:13" x14ac:dyDescent="0.2">
      <c r="A505">
        <f t="shared" si="18"/>
        <v>457</v>
      </c>
      <c r="B505" t="s">
        <v>4099</v>
      </c>
      <c r="C505" t="s">
        <v>4100</v>
      </c>
      <c r="D505">
        <v>1977</v>
      </c>
      <c r="F505" t="s">
        <v>121</v>
      </c>
      <c r="G505" s="16" t="s">
        <v>4101</v>
      </c>
      <c r="H505" t="s">
        <v>163</v>
      </c>
      <c r="I505" t="s">
        <v>1560</v>
      </c>
    </row>
    <row r="506" spans="1:13" x14ac:dyDescent="0.2">
      <c r="A506">
        <f t="shared" si="18"/>
        <v>458</v>
      </c>
      <c r="B506" s="79" t="s">
        <v>965</v>
      </c>
      <c r="C506" s="2" t="s">
        <v>970</v>
      </c>
      <c r="D506">
        <v>1988</v>
      </c>
      <c r="F506" s="16" t="s">
        <v>41</v>
      </c>
      <c r="G506" s="16" t="s">
        <v>971</v>
      </c>
      <c r="H506" t="s">
        <v>123</v>
      </c>
      <c r="L506" t="s">
        <v>972</v>
      </c>
      <c r="M506" t="s">
        <v>973</v>
      </c>
    </row>
    <row r="507" spans="1:13" x14ac:dyDescent="0.2">
      <c r="A507">
        <f t="shared" si="18"/>
        <v>459</v>
      </c>
      <c r="B507" t="s">
        <v>965</v>
      </c>
      <c r="C507" s="16" t="s">
        <v>4465</v>
      </c>
      <c r="D507">
        <v>1988</v>
      </c>
      <c r="F507" s="16" t="s">
        <v>41</v>
      </c>
      <c r="G507" s="16"/>
      <c r="H507" t="s">
        <v>123</v>
      </c>
      <c r="I507" t="s">
        <v>18</v>
      </c>
      <c r="J507" t="s">
        <v>4466</v>
      </c>
    </row>
    <row r="508" spans="1:13" x14ac:dyDescent="0.2">
      <c r="A508">
        <f t="shared" si="18"/>
        <v>460</v>
      </c>
      <c r="B508" s="79" t="s">
        <v>965</v>
      </c>
      <c r="C508" s="2" t="s">
        <v>966</v>
      </c>
      <c r="D508">
        <v>1987</v>
      </c>
      <c r="F508" s="16" t="s">
        <v>41</v>
      </c>
      <c r="G508" s="16" t="s">
        <v>967</v>
      </c>
      <c r="H508" t="s">
        <v>123</v>
      </c>
      <c r="L508" t="s">
        <v>968</v>
      </c>
      <c r="M508" t="s">
        <v>969</v>
      </c>
    </row>
    <row r="509" spans="1:13" x14ac:dyDescent="0.2">
      <c r="B509" s="163" t="s">
        <v>4856</v>
      </c>
      <c r="C509" s="2" t="s">
        <v>5566</v>
      </c>
      <c r="D509">
        <v>2007</v>
      </c>
    </row>
    <row r="510" spans="1:13" x14ac:dyDescent="0.2">
      <c r="B510" s="163" t="s">
        <v>4858</v>
      </c>
      <c r="C510" t="s">
        <v>5567</v>
      </c>
      <c r="D510">
        <v>2005</v>
      </c>
    </row>
    <row r="511" spans="1:13" x14ac:dyDescent="0.2">
      <c r="A511">
        <f>A508+1</f>
        <v>461</v>
      </c>
      <c r="B511" s="2" t="s">
        <v>1411</v>
      </c>
      <c r="C511" s="2" t="s">
        <v>2659</v>
      </c>
      <c r="D511">
        <v>1976</v>
      </c>
      <c r="F511" t="s">
        <v>2660</v>
      </c>
      <c r="G511" s="66" t="s">
        <v>2661</v>
      </c>
      <c r="H511" t="s">
        <v>32</v>
      </c>
      <c r="J511" t="s">
        <v>2662</v>
      </c>
      <c r="M511" t="s">
        <v>2664</v>
      </c>
    </row>
    <row r="512" spans="1:13" x14ac:dyDescent="0.2">
      <c r="A512">
        <f t="shared" ref="A512:A526" si="19">A511+1</f>
        <v>462</v>
      </c>
      <c r="B512" s="2" t="s">
        <v>1411</v>
      </c>
      <c r="C512" t="s">
        <v>2659</v>
      </c>
      <c r="D512">
        <v>1976</v>
      </c>
      <c r="I512" t="s">
        <v>931</v>
      </c>
      <c r="J512" t="s">
        <v>3133</v>
      </c>
    </row>
    <row r="513" spans="1:15" x14ac:dyDescent="0.2">
      <c r="A513">
        <f t="shared" si="19"/>
        <v>463</v>
      </c>
      <c r="B513" s="2" t="s">
        <v>1411</v>
      </c>
      <c r="C513" s="2" t="s">
        <v>1412</v>
      </c>
      <c r="D513">
        <v>1975</v>
      </c>
      <c r="F513" t="s">
        <v>1413</v>
      </c>
      <c r="G513" s="16" t="s">
        <v>1414</v>
      </c>
      <c r="H513" t="s">
        <v>32</v>
      </c>
      <c r="L513" t="s">
        <v>1415</v>
      </c>
      <c r="M513" t="s">
        <v>1416</v>
      </c>
      <c r="N513" t="s">
        <v>1417</v>
      </c>
    </row>
    <row r="514" spans="1:15" x14ac:dyDescent="0.2">
      <c r="A514">
        <f t="shared" si="19"/>
        <v>464</v>
      </c>
      <c r="B514" s="2" t="s">
        <v>1411</v>
      </c>
      <c r="C514" s="2" t="s">
        <v>229</v>
      </c>
      <c r="D514">
        <v>1974</v>
      </c>
      <c r="F514" t="s">
        <v>2660</v>
      </c>
      <c r="G514" s="66" t="s">
        <v>2665</v>
      </c>
      <c r="H514" t="s">
        <v>194</v>
      </c>
      <c r="M514" t="s">
        <v>2667</v>
      </c>
    </row>
    <row r="515" spans="1:15" x14ac:dyDescent="0.2">
      <c r="A515">
        <f t="shared" si="19"/>
        <v>465</v>
      </c>
      <c r="B515" t="s">
        <v>1411</v>
      </c>
      <c r="C515" t="s">
        <v>2364</v>
      </c>
      <c r="D515">
        <v>1975</v>
      </c>
      <c r="O515" t="s">
        <v>2365</v>
      </c>
    </row>
    <row r="516" spans="1:15" x14ac:dyDescent="0.2">
      <c r="A516">
        <f t="shared" si="19"/>
        <v>466</v>
      </c>
      <c r="B516" s="2" t="s">
        <v>1411</v>
      </c>
      <c r="C516" t="s">
        <v>4815</v>
      </c>
      <c r="D516">
        <v>1975</v>
      </c>
      <c r="I516" t="s">
        <v>632</v>
      </c>
    </row>
    <row r="517" spans="1:15" x14ac:dyDescent="0.2">
      <c r="A517">
        <f t="shared" si="19"/>
        <v>467</v>
      </c>
      <c r="B517" s="2" t="s">
        <v>3300</v>
      </c>
      <c r="C517" t="s">
        <v>3301</v>
      </c>
      <c r="D517">
        <v>1978</v>
      </c>
      <c r="G517" s="16" t="s">
        <v>3302</v>
      </c>
      <c r="H517" t="s">
        <v>194</v>
      </c>
      <c r="M517" t="s">
        <v>3303</v>
      </c>
      <c r="N517" t="s">
        <v>3304</v>
      </c>
    </row>
    <row r="518" spans="1:15" x14ac:dyDescent="0.2">
      <c r="A518">
        <f t="shared" si="19"/>
        <v>468</v>
      </c>
      <c r="B518" t="s">
        <v>1260</v>
      </c>
      <c r="C518" t="s">
        <v>229</v>
      </c>
      <c r="D518">
        <v>1991</v>
      </c>
      <c r="F518" t="s">
        <v>1261</v>
      </c>
      <c r="G518" s="71" t="s">
        <v>1262</v>
      </c>
      <c r="H518" t="s">
        <v>32</v>
      </c>
      <c r="I518" t="s">
        <v>921</v>
      </c>
    </row>
    <row r="519" spans="1:15" x14ac:dyDescent="0.2">
      <c r="A519">
        <f t="shared" si="19"/>
        <v>469</v>
      </c>
      <c r="B519" t="s">
        <v>4062</v>
      </c>
      <c r="C519" t="s">
        <v>4063</v>
      </c>
      <c r="D519">
        <v>1974</v>
      </c>
      <c r="F519" t="s">
        <v>644</v>
      </c>
      <c r="G519" s="68" t="s">
        <v>4064</v>
      </c>
      <c r="H519" t="s">
        <v>123</v>
      </c>
      <c r="I519" t="s">
        <v>3568</v>
      </c>
      <c r="M519" t="s">
        <v>4066</v>
      </c>
      <c r="N519" t="s">
        <v>4067</v>
      </c>
    </row>
    <row r="520" spans="1:15" x14ac:dyDescent="0.2">
      <c r="A520">
        <f t="shared" si="19"/>
        <v>470</v>
      </c>
      <c r="B520" t="s">
        <v>4062</v>
      </c>
      <c r="C520" t="s">
        <v>4102</v>
      </c>
      <c r="D520">
        <v>1977</v>
      </c>
      <c r="F520" t="s">
        <v>644</v>
      </c>
      <c r="G520" s="68" t="s">
        <v>4103</v>
      </c>
      <c r="H520" t="s">
        <v>123</v>
      </c>
      <c r="I520" t="s">
        <v>632</v>
      </c>
      <c r="M520" t="s">
        <v>4104</v>
      </c>
      <c r="N520" t="s">
        <v>4105</v>
      </c>
    </row>
    <row r="521" spans="1:15" x14ac:dyDescent="0.2">
      <c r="A521">
        <f t="shared" si="19"/>
        <v>471</v>
      </c>
      <c r="B521" s="2" t="s">
        <v>974</v>
      </c>
      <c r="C521" s="2" t="s">
        <v>3071</v>
      </c>
      <c r="D521">
        <v>1981</v>
      </c>
      <c r="I521" t="s">
        <v>947</v>
      </c>
      <c r="L521" t="s">
        <v>976</v>
      </c>
    </row>
    <row r="522" spans="1:15" x14ac:dyDescent="0.2">
      <c r="A522">
        <f t="shared" si="19"/>
        <v>472</v>
      </c>
      <c r="B522" t="s">
        <v>974</v>
      </c>
      <c r="C522" t="s">
        <v>3071</v>
      </c>
      <c r="D522">
        <v>1981</v>
      </c>
      <c r="I522" t="s">
        <v>18</v>
      </c>
      <c r="J522" t="s">
        <v>3544</v>
      </c>
      <c r="L522" t="s">
        <v>976</v>
      </c>
    </row>
    <row r="523" spans="1:15" x14ac:dyDescent="0.2">
      <c r="A523">
        <f t="shared" si="19"/>
        <v>473</v>
      </c>
      <c r="B523" s="2" t="s">
        <v>977</v>
      </c>
      <c r="C523" s="2" t="s">
        <v>978</v>
      </c>
      <c r="D523" s="2">
        <v>1980</v>
      </c>
      <c r="F523" s="2" t="s">
        <v>30</v>
      </c>
      <c r="G523" t="s">
        <v>979</v>
      </c>
      <c r="H523" s="2" t="s">
        <v>32</v>
      </c>
      <c r="I523" t="s">
        <v>980</v>
      </c>
      <c r="J523" t="s">
        <v>981</v>
      </c>
      <c r="L523" t="s">
        <v>982</v>
      </c>
      <c r="M523" t="s">
        <v>982</v>
      </c>
    </row>
    <row r="524" spans="1:15" x14ac:dyDescent="0.2">
      <c r="A524">
        <f t="shared" si="19"/>
        <v>474</v>
      </c>
      <c r="B524" s="2" t="s">
        <v>977</v>
      </c>
      <c r="C524" s="2" t="s">
        <v>983</v>
      </c>
      <c r="D524">
        <v>1980</v>
      </c>
      <c r="I524" t="s">
        <v>632</v>
      </c>
    </row>
    <row r="525" spans="1:15" x14ac:dyDescent="0.2">
      <c r="A525">
        <f t="shared" si="19"/>
        <v>475</v>
      </c>
      <c r="B525" t="s">
        <v>977</v>
      </c>
      <c r="C525" t="s">
        <v>984</v>
      </c>
      <c r="D525">
        <v>1981</v>
      </c>
      <c r="I525" t="s">
        <v>958</v>
      </c>
      <c r="L525" t="s">
        <v>985</v>
      </c>
    </row>
    <row r="526" spans="1:15" x14ac:dyDescent="0.2">
      <c r="A526">
        <f t="shared" si="19"/>
        <v>476</v>
      </c>
      <c r="B526" t="s">
        <v>1207</v>
      </c>
      <c r="C526" t="s">
        <v>2366</v>
      </c>
      <c r="D526">
        <v>1982</v>
      </c>
      <c r="I526" t="s">
        <v>2153</v>
      </c>
      <c r="J526" t="s">
        <v>2367</v>
      </c>
      <c r="L526" t="s">
        <v>2368</v>
      </c>
    </row>
    <row r="527" spans="1:15" x14ac:dyDescent="0.2">
      <c r="B527" s="163" t="s">
        <v>1207</v>
      </c>
      <c r="C527" t="s">
        <v>5568</v>
      </c>
      <c r="D527">
        <v>1981</v>
      </c>
    </row>
    <row r="528" spans="1:15" ht="102.75" x14ac:dyDescent="0.25">
      <c r="A528">
        <f>A526+1</f>
        <v>477</v>
      </c>
      <c r="B528" t="s">
        <v>1207</v>
      </c>
      <c r="C528" t="s">
        <v>1208</v>
      </c>
      <c r="D528">
        <v>1969</v>
      </c>
      <c r="F528" t="s">
        <v>724</v>
      </c>
      <c r="G528" t="s">
        <v>1209</v>
      </c>
      <c r="H528" t="s">
        <v>1210</v>
      </c>
      <c r="J528" s="16" t="s">
        <v>1211</v>
      </c>
      <c r="K528" s="117"/>
      <c r="L528" s="18" t="s">
        <v>1212</v>
      </c>
    </row>
    <row r="529" spans="1:14" x14ac:dyDescent="0.2">
      <c r="B529" s="163" t="s">
        <v>1207</v>
      </c>
      <c r="C529" t="s">
        <v>5569</v>
      </c>
      <c r="D529">
        <v>1970</v>
      </c>
    </row>
    <row r="530" spans="1:14" x14ac:dyDescent="0.2">
      <c r="B530" s="163" t="s">
        <v>1207</v>
      </c>
      <c r="C530" t="s">
        <v>5570</v>
      </c>
      <c r="D530">
        <v>1973</v>
      </c>
    </row>
    <row r="531" spans="1:14" x14ac:dyDescent="0.2">
      <c r="A531">
        <f>A528+1</f>
        <v>478</v>
      </c>
      <c r="B531" s="2" t="s">
        <v>2122</v>
      </c>
      <c r="C531" s="2" t="s">
        <v>2212</v>
      </c>
      <c r="D531">
        <v>1978</v>
      </c>
      <c r="G531" s="23">
        <v>6685043</v>
      </c>
      <c r="L531" t="s">
        <v>2213</v>
      </c>
    </row>
    <row r="532" spans="1:14" x14ac:dyDescent="0.2">
      <c r="A532">
        <f>A531+1</f>
        <v>479</v>
      </c>
      <c r="B532" s="2" t="s">
        <v>2122</v>
      </c>
      <c r="C532" s="2" t="s">
        <v>2668</v>
      </c>
      <c r="D532">
        <v>1975</v>
      </c>
      <c r="F532" t="s">
        <v>2669</v>
      </c>
      <c r="G532" s="66" t="s">
        <v>2670</v>
      </c>
      <c r="H532" t="s">
        <v>32</v>
      </c>
      <c r="M532" t="s">
        <v>2672</v>
      </c>
    </row>
    <row r="533" spans="1:14" x14ac:dyDescent="0.2">
      <c r="B533" s="163" t="s">
        <v>2122</v>
      </c>
      <c r="C533" t="s">
        <v>3221</v>
      </c>
      <c r="M533" t="s">
        <v>3222</v>
      </c>
    </row>
    <row r="534" spans="1:14" x14ac:dyDescent="0.2">
      <c r="A534">
        <f>A532+1</f>
        <v>480</v>
      </c>
      <c r="B534" s="2" t="s">
        <v>2122</v>
      </c>
      <c r="C534" s="2" t="s">
        <v>2673</v>
      </c>
      <c r="D534">
        <v>1976</v>
      </c>
      <c r="F534" t="s">
        <v>2669</v>
      </c>
      <c r="G534" s="66" t="s">
        <v>2674</v>
      </c>
      <c r="H534" t="s">
        <v>997</v>
      </c>
      <c r="M534" t="s">
        <v>2676</v>
      </c>
    </row>
    <row r="535" spans="1:14" x14ac:dyDescent="0.2">
      <c r="B535" s="163" t="s">
        <v>2122</v>
      </c>
      <c r="C535" t="s">
        <v>3218</v>
      </c>
      <c r="D535">
        <v>1976</v>
      </c>
    </row>
    <row r="536" spans="1:14" x14ac:dyDescent="0.2">
      <c r="A536">
        <f>A534+1</f>
        <v>481</v>
      </c>
      <c r="B536" s="2" t="s">
        <v>2122</v>
      </c>
      <c r="C536" s="2" t="s">
        <v>2677</v>
      </c>
      <c r="D536">
        <v>1975</v>
      </c>
      <c r="F536" t="s">
        <v>2669</v>
      </c>
      <c r="G536" s="66" t="s">
        <v>2678</v>
      </c>
      <c r="H536" t="s">
        <v>997</v>
      </c>
      <c r="M536" t="s">
        <v>2680</v>
      </c>
    </row>
    <row r="537" spans="1:14" x14ac:dyDescent="0.2">
      <c r="A537">
        <f>A536+1</f>
        <v>482</v>
      </c>
      <c r="B537" s="2" t="s">
        <v>2122</v>
      </c>
      <c r="C537" s="2" t="s">
        <v>2123</v>
      </c>
      <c r="D537" s="2">
        <v>1979</v>
      </c>
      <c r="F537" s="2" t="s">
        <v>2124</v>
      </c>
      <c r="G537" s="16" t="s">
        <v>2125</v>
      </c>
      <c r="H537" s="2" t="s">
        <v>194</v>
      </c>
      <c r="I537" t="s">
        <v>632</v>
      </c>
      <c r="J537" t="s">
        <v>2126</v>
      </c>
      <c r="L537" t="s">
        <v>2127</v>
      </c>
      <c r="M537" t="s">
        <v>2128</v>
      </c>
      <c r="N537" t="s">
        <v>2129</v>
      </c>
    </row>
    <row r="538" spans="1:14" x14ac:dyDescent="0.2">
      <c r="A538">
        <f>A537+1</f>
        <v>483</v>
      </c>
      <c r="B538" s="2" t="s">
        <v>2122</v>
      </c>
      <c r="C538" s="2" t="s">
        <v>2681</v>
      </c>
      <c r="D538">
        <v>1974</v>
      </c>
      <c r="F538" t="s">
        <v>2669</v>
      </c>
      <c r="G538" s="66" t="s">
        <v>2682</v>
      </c>
      <c r="H538" t="s">
        <v>194</v>
      </c>
      <c r="M538" t="s">
        <v>2684</v>
      </c>
    </row>
    <row r="539" spans="1:14" x14ac:dyDescent="0.2">
      <c r="B539" s="163" t="s">
        <v>2122</v>
      </c>
      <c r="C539" t="s">
        <v>4358</v>
      </c>
    </row>
    <row r="540" spans="1:14" x14ac:dyDescent="0.2">
      <c r="B540" s="163" t="s">
        <v>2122</v>
      </c>
      <c r="C540" s="16" t="s">
        <v>3223</v>
      </c>
    </row>
    <row r="541" spans="1:14" x14ac:dyDescent="0.2">
      <c r="A541">
        <f>A538+1</f>
        <v>484</v>
      </c>
      <c r="B541" s="2" t="s">
        <v>2122</v>
      </c>
      <c r="C541" s="2" t="s">
        <v>2685</v>
      </c>
      <c r="D541">
        <v>1977</v>
      </c>
      <c r="M541" s="179" t="s">
        <v>2688</v>
      </c>
    </row>
    <row r="542" spans="1:14" x14ac:dyDescent="0.2">
      <c r="B542" s="163" t="s">
        <v>2122</v>
      </c>
      <c r="C542" t="s">
        <v>3219</v>
      </c>
      <c r="D542">
        <v>1977</v>
      </c>
    </row>
    <row r="543" spans="1:14" x14ac:dyDescent="0.2">
      <c r="B543" s="163" t="s">
        <v>2122</v>
      </c>
      <c r="C543" t="s">
        <v>3220</v>
      </c>
      <c r="D543">
        <v>1979</v>
      </c>
    </row>
    <row r="544" spans="1:14" x14ac:dyDescent="0.2">
      <c r="B544" s="163" t="s">
        <v>2122</v>
      </c>
      <c r="C544" s="2" t="s">
        <v>3097</v>
      </c>
      <c r="D544">
        <v>2005</v>
      </c>
      <c r="L544" t="s">
        <v>3098</v>
      </c>
    </row>
    <row r="545" spans="1:15" ht="25.5" x14ac:dyDescent="0.2">
      <c r="A545">
        <f>A541+1</f>
        <v>485</v>
      </c>
      <c r="B545" s="2" t="s">
        <v>2122</v>
      </c>
      <c r="C545" s="16" t="s">
        <v>3245</v>
      </c>
      <c r="D545">
        <v>1988</v>
      </c>
      <c r="M545" t="s">
        <v>3247</v>
      </c>
      <c r="N545" t="s">
        <v>5571</v>
      </c>
    </row>
    <row r="546" spans="1:15" x14ac:dyDescent="0.2">
      <c r="A546">
        <f t="shared" ref="A546:A553" si="20">A545+1</f>
        <v>486</v>
      </c>
      <c r="B546" s="2" t="s">
        <v>1418</v>
      </c>
      <c r="C546" s="2" t="s">
        <v>3009</v>
      </c>
      <c r="D546" s="2">
        <v>1986</v>
      </c>
      <c r="F546" s="2" t="s">
        <v>1420</v>
      </c>
      <c r="G546" t="s">
        <v>3010</v>
      </c>
      <c r="H546" t="s">
        <v>194</v>
      </c>
      <c r="I546" t="s">
        <v>1636</v>
      </c>
      <c r="J546" t="s">
        <v>3008</v>
      </c>
      <c r="L546" t="s">
        <v>3011</v>
      </c>
      <c r="M546" t="s">
        <v>3012</v>
      </c>
      <c r="N546" t="s">
        <v>3013</v>
      </c>
    </row>
    <row r="547" spans="1:15" x14ac:dyDescent="0.2">
      <c r="A547">
        <f t="shared" si="20"/>
        <v>487</v>
      </c>
      <c r="B547" s="2" t="s">
        <v>1418</v>
      </c>
      <c r="C547" t="s">
        <v>3009</v>
      </c>
      <c r="D547">
        <v>1986</v>
      </c>
      <c r="H547" t="s">
        <v>194</v>
      </c>
      <c r="J547" t="s">
        <v>5572</v>
      </c>
      <c r="L547" t="s">
        <v>3011</v>
      </c>
      <c r="M547" t="s">
        <v>3012</v>
      </c>
      <c r="N547" t="s">
        <v>3013</v>
      </c>
    </row>
    <row r="548" spans="1:15" x14ac:dyDescent="0.2">
      <c r="A548">
        <f t="shared" si="20"/>
        <v>488</v>
      </c>
      <c r="B548" s="2" t="s">
        <v>1418</v>
      </c>
      <c r="C548" s="2" t="s">
        <v>4209</v>
      </c>
      <c r="D548" s="2">
        <v>1986</v>
      </c>
      <c r="F548" s="2"/>
      <c r="G548" s="76"/>
      <c r="I548" t="s">
        <v>931</v>
      </c>
      <c r="L548" t="s">
        <v>3011</v>
      </c>
    </row>
    <row r="549" spans="1:15" x14ac:dyDescent="0.2">
      <c r="A549">
        <f t="shared" si="20"/>
        <v>489</v>
      </c>
      <c r="B549" s="2" t="s">
        <v>1418</v>
      </c>
      <c r="C549" s="2" t="s">
        <v>1419</v>
      </c>
      <c r="D549">
        <v>1983</v>
      </c>
      <c r="F549" s="16" t="s">
        <v>1420</v>
      </c>
      <c r="G549" s="68" t="s">
        <v>1421</v>
      </c>
      <c r="H549" t="s">
        <v>64</v>
      </c>
      <c r="I549" t="s">
        <v>900</v>
      </c>
      <c r="J549" t="s">
        <v>1422</v>
      </c>
      <c r="L549" t="s">
        <v>1423</v>
      </c>
      <c r="M549" t="s">
        <v>1424</v>
      </c>
      <c r="N549" t="s">
        <v>1425</v>
      </c>
    </row>
    <row r="550" spans="1:15" x14ac:dyDescent="0.2">
      <c r="A550">
        <f t="shared" si="20"/>
        <v>490</v>
      </c>
      <c r="B550" t="s">
        <v>1418</v>
      </c>
      <c r="C550" t="s">
        <v>1419</v>
      </c>
      <c r="D550">
        <v>1983</v>
      </c>
      <c r="H550" t="s">
        <v>64</v>
      </c>
      <c r="I550" t="s">
        <v>2369</v>
      </c>
    </row>
    <row r="551" spans="1:15" x14ac:dyDescent="0.2">
      <c r="A551">
        <f t="shared" si="20"/>
        <v>491</v>
      </c>
      <c r="B551" s="2" t="s">
        <v>1418</v>
      </c>
      <c r="C551" s="2" t="s">
        <v>3007</v>
      </c>
      <c r="D551" s="2">
        <v>1984</v>
      </c>
      <c r="F551" s="2"/>
      <c r="H551" t="s">
        <v>194</v>
      </c>
      <c r="J551" t="s">
        <v>3008</v>
      </c>
    </row>
    <row r="552" spans="1:15" x14ac:dyDescent="0.2">
      <c r="A552">
        <f t="shared" si="20"/>
        <v>492</v>
      </c>
      <c r="B552" t="s">
        <v>4692</v>
      </c>
      <c r="C552" t="s">
        <v>2587</v>
      </c>
      <c r="D552">
        <v>1978</v>
      </c>
      <c r="H552" t="s">
        <v>4696</v>
      </c>
      <c r="I552" t="s">
        <v>632</v>
      </c>
      <c r="J552" t="s">
        <v>4697</v>
      </c>
      <c r="L552" t="s">
        <v>4698</v>
      </c>
      <c r="M552" t="s">
        <v>4699</v>
      </c>
      <c r="N552" t="s">
        <v>4700</v>
      </c>
    </row>
    <row r="553" spans="1:15" x14ac:dyDescent="0.2">
      <c r="A553">
        <f t="shared" si="20"/>
        <v>493</v>
      </c>
      <c r="B553" t="s">
        <v>986</v>
      </c>
      <c r="C553" t="s">
        <v>987</v>
      </c>
      <c r="D553">
        <v>1981</v>
      </c>
    </row>
    <row r="554" spans="1:15" x14ac:dyDescent="0.2">
      <c r="B554" s="163" t="s">
        <v>4863</v>
      </c>
      <c r="C554" t="s">
        <v>5573</v>
      </c>
      <c r="D554">
        <v>1972</v>
      </c>
    </row>
    <row r="555" spans="1:15" ht="25.5" x14ac:dyDescent="0.2">
      <c r="B555" s="163" t="s">
        <v>1150</v>
      </c>
      <c r="C555" s="16" t="s">
        <v>3249</v>
      </c>
    </row>
    <row r="556" spans="1:15" x14ac:dyDescent="0.2">
      <c r="A556">
        <f>A553+1</f>
        <v>494</v>
      </c>
      <c r="B556" t="s">
        <v>1150</v>
      </c>
      <c r="C556" t="s">
        <v>4921</v>
      </c>
      <c r="D556">
        <v>1982</v>
      </c>
      <c r="J556" t="s">
        <v>4922</v>
      </c>
    </row>
    <row r="557" spans="1:15" x14ac:dyDescent="0.2">
      <c r="A557">
        <f t="shared" ref="A557:A566" si="21">A556+1</f>
        <v>495</v>
      </c>
      <c r="B557" t="s">
        <v>1150</v>
      </c>
      <c r="C557" t="s">
        <v>2149</v>
      </c>
      <c r="D557">
        <v>1971</v>
      </c>
      <c r="F557" t="s">
        <v>724</v>
      </c>
      <c r="G557" t="s">
        <v>2150</v>
      </c>
      <c r="H557" t="s">
        <v>4660</v>
      </c>
      <c r="I557" t="s">
        <v>958</v>
      </c>
      <c r="J557" t="s">
        <v>1934</v>
      </c>
    </row>
    <row r="558" spans="1:15" x14ac:dyDescent="0.2">
      <c r="A558">
        <f t="shared" si="21"/>
        <v>496</v>
      </c>
      <c r="B558" s="2" t="s">
        <v>1150</v>
      </c>
      <c r="C558" t="s">
        <v>2149</v>
      </c>
      <c r="D558" s="2">
        <v>1971</v>
      </c>
      <c r="F558" s="2" t="s">
        <v>724</v>
      </c>
      <c r="G558" s="2" t="s">
        <v>2150</v>
      </c>
      <c r="H558" s="2"/>
      <c r="L558" t="s">
        <v>2151</v>
      </c>
    </row>
    <row r="559" spans="1:15" x14ac:dyDescent="0.2">
      <c r="A559">
        <f t="shared" si="21"/>
        <v>497</v>
      </c>
      <c r="B559" s="2" t="s">
        <v>1150</v>
      </c>
      <c r="C559" s="2" t="s">
        <v>2146</v>
      </c>
      <c r="D559" s="2">
        <v>1969</v>
      </c>
      <c r="F559" s="2" t="s">
        <v>724</v>
      </c>
      <c r="G559" s="2" t="s">
        <v>2147</v>
      </c>
      <c r="H559" s="2"/>
      <c r="L559" t="s">
        <v>2148</v>
      </c>
    </row>
    <row r="560" spans="1:15" x14ac:dyDescent="0.2">
      <c r="A560">
        <f t="shared" si="21"/>
        <v>498</v>
      </c>
      <c r="B560" t="s">
        <v>1150</v>
      </c>
      <c r="C560" t="s">
        <v>2020</v>
      </c>
      <c r="D560">
        <v>1969</v>
      </c>
      <c r="F560" t="s">
        <v>724</v>
      </c>
      <c r="G560" s="16" t="s">
        <v>3718</v>
      </c>
      <c r="H560" t="s">
        <v>194</v>
      </c>
      <c r="I560" t="s">
        <v>980</v>
      </c>
      <c r="J560" t="s">
        <v>3719</v>
      </c>
      <c r="M560" t="s">
        <v>3720</v>
      </c>
      <c r="N560" t="s">
        <v>3723</v>
      </c>
      <c r="O560" t="s">
        <v>5574</v>
      </c>
    </row>
    <row r="561" spans="1:14" x14ac:dyDescent="0.2">
      <c r="A561">
        <f t="shared" si="21"/>
        <v>499</v>
      </c>
      <c r="B561" s="79" t="s">
        <v>1150</v>
      </c>
      <c r="C561" s="2" t="s">
        <v>2020</v>
      </c>
      <c r="D561" s="2" t="s">
        <v>2021</v>
      </c>
      <c r="F561" s="16" t="s">
        <v>724</v>
      </c>
      <c r="G561" s="16" t="s">
        <v>2022</v>
      </c>
      <c r="H561" s="2" t="s">
        <v>17</v>
      </c>
      <c r="I561" t="s">
        <v>2023</v>
      </c>
      <c r="J561" t="s">
        <v>2024</v>
      </c>
      <c r="L561" t="s">
        <v>2025</v>
      </c>
      <c r="M561" t="s">
        <v>2026</v>
      </c>
      <c r="N561" t="s">
        <v>2027</v>
      </c>
    </row>
    <row r="562" spans="1:14" x14ac:dyDescent="0.2">
      <c r="A562">
        <f t="shared" si="21"/>
        <v>500</v>
      </c>
      <c r="B562" s="2" t="s">
        <v>1150</v>
      </c>
      <c r="C562" s="2" t="s">
        <v>1151</v>
      </c>
      <c r="D562" t="s">
        <v>1152</v>
      </c>
      <c r="F562" t="s">
        <v>724</v>
      </c>
      <c r="G562" s="16" t="s">
        <v>1153</v>
      </c>
      <c r="H562" t="s">
        <v>64</v>
      </c>
      <c r="I562" t="s">
        <v>955</v>
      </c>
      <c r="L562" t="s">
        <v>1154</v>
      </c>
      <c r="M562" t="s">
        <v>1155</v>
      </c>
    </row>
    <row r="563" spans="1:14" ht="51" x14ac:dyDescent="0.2">
      <c r="A563">
        <f t="shared" si="21"/>
        <v>501</v>
      </c>
      <c r="B563" s="2" t="s">
        <v>1150</v>
      </c>
      <c r="C563" t="s">
        <v>3913</v>
      </c>
      <c r="D563">
        <v>1979</v>
      </c>
      <c r="F563" t="s">
        <v>2014</v>
      </c>
      <c r="G563" s="16" t="s">
        <v>3914</v>
      </c>
      <c r="H563" t="s">
        <v>194</v>
      </c>
      <c r="I563" t="s">
        <v>2153</v>
      </c>
      <c r="J563" s="16" t="s">
        <v>3915</v>
      </c>
      <c r="L563" t="s">
        <v>3916</v>
      </c>
      <c r="M563" t="s">
        <v>3917</v>
      </c>
      <c r="N563" t="s">
        <v>3918</v>
      </c>
    </row>
    <row r="564" spans="1:14" x14ac:dyDescent="0.2">
      <c r="A564">
        <f t="shared" si="21"/>
        <v>502</v>
      </c>
      <c r="B564" t="s">
        <v>1150</v>
      </c>
      <c r="C564" t="s">
        <v>3913</v>
      </c>
      <c r="D564">
        <v>1979</v>
      </c>
      <c r="F564" t="s">
        <v>2014</v>
      </c>
      <c r="G564" s="16" t="s">
        <v>4163</v>
      </c>
      <c r="H564" t="s">
        <v>4164</v>
      </c>
      <c r="I564" t="s">
        <v>4165</v>
      </c>
      <c r="J564" s="16" t="s">
        <v>981</v>
      </c>
      <c r="L564" t="s">
        <v>3916</v>
      </c>
      <c r="M564" t="s">
        <v>3917</v>
      </c>
      <c r="N564" t="s">
        <v>3918</v>
      </c>
    </row>
    <row r="565" spans="1:14" x14ac:dyDescent="0.2">
      <c r="A565">
        <f t="shared" si="21"/>
        <v>503</v>
      </c>
      <c r="B565" s="79" t="s">
        <v>1150</v>
      </c>
      <c r="C565" s="2" t="s">
        <v>2013</v>
      </c>
      <c r="D565" s="2">
        <v>1975</v>
      </c>
      <c r="F565" s="16" t="s">
        <v>2014</v>
      </c>
      <c r="G565" s="16" t="s">
        <v>2015</v>
      </c>
      <c r="H565" s="2" t="s">
        <v>64</v>
      </c>
      <c r="I565" t="s">
        <v>921</v>
      </c>
      <c r="J565" t="s">
        <v>2016</v>
      </c>
      <c r="L565" t="s">
        <v>2017</v>
      </c>
      <c r="M565" t="s">
        <v>2018</v>
      </c>
      <c r="N565" t="s">
        <v>2019</v>
      </c>
    </row>
    <row r="566" spans="1:14" x14ac:dyDescent="0.2">
      <c r="A566">
        <f t="shared" si="21"/>
        <v>504</v>
      </c>
      <c r="B566" s="62" t="s">
        <v>1150</v>
      </c>
      <c r="C566" t="s">
        <v>2013</v>
      </c>
      <c r="D566">
        <v>1975</v>
      </c>
      <c r="F566" s="16" t="s">
        <v>2014</v>
      </c>
      <c r="G566" t="s">
        <v>5575</v>
      </c>
      <c r="H566" t="s">
        <v>194</v>
      </c>
      <c r="I566" t="s">
        <v>2117</v>
      </c>
      <c r="J566" t="s">
        <v>5576</v>
      </c>
    </row>
    <row r="567" spans="1:14" ht="25.5" x14ac:dyDescent="0.2">
      <c r="B567" s="163" t="s">
        <v>1150</v>
      </c>
      <c r="C567" s="16" t="s">
        <v>3099</v>
      </c>
      <c r="D567">
        <v>2010</v>
      </c>
      <c r="G567" s="68"/>
      <c r="J567" s="16" t="s">
        <v>3100</v>
      </c>
    </row>
    <row r="568" spans="1:14" x14ac:dyDescent="0.2">
      <c r="A568">
        <f>A566+1</f>
        <v>505</v>
      </c>
      <c r="B568" s="2" t="s">
        <v>988</v>
      </c>
      <c r="C568" s="2" t="s">
        <v>989</v>
      </c>
      <c r="D568">
        <v>1974</v>
      </c>
      <c r="F568" t="s">
        <v>41</v>
      </c>
      <c r="G568" s="68" t="s">
        <v>990</v>
      </c>
      <c r="H568" t="s">
        <v>123</v>
      </c>
      <c r="L568" t="s">
        <v>991</v>
      </c>
      <c r="M568" t="s">
        <v>992</v>
      </c>
    </row>
    <row r="569" spans="1:14" x14ac:dyDescent="0.2">
      <c r="A569">
        <f t="shared" ref="A569:A574" si="22">A568+1</f>
        <v>506</v>
      </c>
      <c r="B569" t="s">
        <v>3939</v>
      </c>
      <c r="C569" t="s">
        <v>4184</v>
      </c>
      <c r="D569">
        <v>1984</v>
      </c>
      <c r="F569" t="s">
        <v>75</v>
      </c>
      <c r="G569" s="71" t="s">
        <v>4185</v>
      </c>
      <c r="H569" t="s">
        <v>32</v>
      </c>
      <c r="I569" t="s">
        <v>900</v>
      </c>
      <c r="J569" t="s">
        <v>4186</v>
      </c>
      <c r="L569" t="s">
        <v>4187</v>
      </c>
      <c r="M569" t="s">
        <v>4188</v>
      </c>
      <c r="N569" t="s">
        <v>4189</v>
      </c>
    </row>
    <row r="570" spans="1:14" x14ac:dyDescent="0.2">
      <c r="A570">
        <f t="shared" si="22"/>
        <v>507</v>
      </c>
      <c r="B570" s="2" t="s">
        <v>3939</v>
      </c>
      <c r="C570" t="s">
        <v>3940</v>
      </c>
      <c r="D570">
        <v>1988</v>
      </c>
      <c r="F570" t="s">
        <v>80</v>
      </c>
      <c r="G570" t="s">
        <v>3941</v>
      </c>
      <c r="H570" t="s">
        <v>64</v>
      </c>
      <c r="I570" t="s">
        <v>18</v>
      </c>
      <c r="J570" t="s">
        <v>3942</v>
      </c>
      <c r="L570" t="s">
        <v>3943</v>
      </c>
      <c r="M570" t="s">
        <v>3944</v>
      </c>
      <c r="N570" t="s">
        <v>3945</v>
      </c>
    </row>
    <row r="571" spans="1:14" ht="25.5" x14ac:dyDescent="0.2">
      <c r="A571">
        <f t="shared" si="22"/>
        <v>508</v>
      </c>
      <c r="B571" s="2" t="s">
        <v>4068</v>
      </c>
      <c r="C571" t="s">
        <v>229</v>
      </c>
      <c r="D571">
        <v>1985</v>
      </c>
      <c r="F571" t="s">
        <v>1437</v>
      </c>
      <c r="H571" t="s">
        <v>17</v>
      </c>
      <c r="I571" s="16" t="s">
        <v>2362</v>
      </c>
    </row>
    <row r="572" spans="1:14" x14ac:dyDescent="0.2">
      <c r="A572">
        <f t="shared" si="22"/>
        <v>509</v>
      </c>
      <c r="B572" t="s">
        <v>4068</v>
      </c>
      <c r="C572" t="s">
        <v>229</v>
      </c>
      <c r="D572">
        <v>1985</v>
      </c>
      <c r="I572" t="s">
        <v>18</v>
      </c>
    </row>
    <row r="573" spans="1:14" x14ac:dyDescent="0.2">
      <c r="A573">
        <f t="shared" si="22"/>
        <v>510</v>
      </c>
      <c r="B573" s="2" t="s">
        <v>1534</v>
      </c>
      <c r="C573" s="2" t="s">
        <v>1535</v>
      </c>
      <c r="D573">
        <v>1987</v>
      </c>
      <c r="F573" t="s">
        <v>30</v>
      </c>
      <c r="G573" t="s">
        <v>1536</v>
      </c>
    </row>
    <row r="574" spans="1:14" x14ac:dyDescent="0.2">
      <c r="A574">
        <f t="shared" si="22"/>
        <v>511</v>
      </c>
      <c r="B574" s="130" t="s">
        <v>2370</v>
      </c>
      <c r="C574" s="16" t="s">
        <v>5577</v>
      </c>
      <c r="D574">
        <v>1976</v>
      </c>
      <c r="F574" t="s">
        <v>477</v>
      </c>
      <c r="G574" t="s">
        <v>5578</v>
      </c>
      <c r="H574" t="s">
        <v>64</v>
      </c>
      <c r="I574" t="s">
        <v>763</v>
      </c>
    </row>
    <row r="575" spans="1:14" x14ac:dyDescent="0.2">
      <c r="B575" s="104" t="s">
        <v>2370</v>
      </c>
      <c r="C575" s="16" t="s">
        <v>4225</v>
      </c>
      <c r="D575" s="16">
        <v>2003</v>
      </c>
    </row>
    <row r="576" spans="1:14" x14ac:dyDescent="0.2">
      <c r="A576">
        <f>A574+1</f>
        <v>512</v>
      </c>
      <c r="B576" t="s">
        <v>2370</v>
      </c>
      <c r="C576" t="s">
        <v>2371</v>
      </c>
      <c r="D576">
        <v>1976</v>
      </c>
      <c r="H576" t="s">
        <v>64</v>
      </c>
      <c r="I576" t="s">
        <v>2372</v>
      </c>
      <c r="J576" t="s">
        <v>1851</v>
      </c>
    </row>
    <row r="577" spans="1:14" x14ac:dyDescent="0.2">
      <c r="A577">
        <f t="shared" ref="A577:A609" si="23">A576+1</f>
        <v>513</v>
      </c>
      <c r="B577" s="130" t="s">
        <v>2370</v>
      </c>
      <c r="C577" s="16" t="s">
        <v>5579</v>
      </c>
      <c r="D577">
        <v>1976</v>
      </c>
      <c r="F577" t="s">
        <v>477</v>
      </c>
      <c r="G577" t="s">
        <v>5580</v>
      </c>
      <c r="H577" t="s">
        <v>194</v>
      </c>
      <c r="I577" t="s">
        <v>5581</v>
      </c>
      <c r="J577" t="s">
        <v>5582</v>
      </c>
      <c r="L577" t="s">
        <v>5583</v>
      </c>
      <c r="M577" t="s">
        <v>5584</v>
      </c>
    </row>
    <row r="578" spans="1:14" x14ac:dyDescent="0.2">
      <c r="A578">
        <f t="shared" si="23"/>
        <v>514</v>
      </c>
      <c r="B578" s="130" t="s">
        <v>2370</v>
      </c>
      <c r="C578" s="16" t="s">
        <v>5585</v>
      </c>
      <c r="D578">
        <v>1974</v>
      </c>
      <c r="F578" t="s">
        <v>477</v>
      </c>
      <c r="G578" t="s">
        <v>5586</v>
      </c>
      <c r="H578" t="s">
        <v>64</v>
      </c>
      <c r="I578" t="s">
        <v>921</v>
      </c>
      <c r="L578" t="s">
        <v>5587</v>
      </c>
      <c r="M578" t="s">
        <v>5588</v>
      </c>
      <c r="N578" t="s">
        <v>5589</v>
      </c>
    </row>
    <row r="579" spans="1:14" x14ac:dyDescent="0.2">
      <c r="A579">
        <f t="shared" si="23"/>
        <v>515</v>
      </c>
      <c r="B579" t="s">
        <v>2370</v>
      </c>
      <c r="C579" t="s">
        <v>2689</v>
      </c>
      <c r="D579">
        <v>1988</v>
      </c>
      <c r="F579" s="2" t="s">
        <v>477</v>
      </c>
      <c r="G579" s="66" t="s">
        <v>2690</v>
      </c>
      <c r="H579" t="s">
        <v>64</v>
      </c>
      <c r="M579" t="s">
        <v>2692</v>
      </c>
    </row>
    <row r="580" spans="1:14" x14ac:dyDescent="0.2">
      <c r="A580">
        <f t="shared" si="23"/>
        <v>516</v>
      </c>
      <c r="B580" s="2" t="s">
        <v>2370</v>
      </c>
      <c r="C580" s="16" t="s">
        <v>4303</v>
      </c>
    </row>
    <row r="581" spans="1:14" x14ac:dyDescent="0.2">
      <c r="A581">
        <f t="shared" si="23"/>
        <v>517</v>
      </c>
      <c r="B581" s="2" t="s">
        <v>842</v>
      </c>
      <c r="C581" s="2" t="s">
        <v>850</v>
      </c>
      <c r="D581">
        <v>1989</v>
      </c>
      <c r="I581" t="s">
        <v>18</v>
      </c>
    </row>
    <row r="582" spans="1:14" x14ac:dyDescent="0.2">
      <c r="A582">
        <f t="shared" si="23"/>
        <v>518</v>
      </c>
      <c r="B582" t="s">
        <v>842</v>
      </c>
      <c r="C582" t="s">
        <v>4044</v>
      </c>
      <c r="D582">
        <v>1984</v>
      </c>
      <c r="F582" t="s">
        <v>851</v>
      </c>
      <c r="G582" t="s">
        <v>856</v>
      </c>
      <c r="H582" t="s">
        <v>64</v>
      </c>
      <c r="I582" t="s">
        <v>955</v>
      </c>
    </row>
    <row r="583" spans="1:14" x14ac:dyDescent="0.2">
      <c r="A583">
        <f t="shared" si="23"/>
        <v>519</v>
      </c>
      <c r="B583" t="s">
        <v>842</v>
      </c>
      <c r="C583" t="s">
        <v>1853</v>
      </c>
      <c r="D583" s="2">
        <v>1990</v>
      </c>
      <c r="F583" t="s">
        <v>1300</v>
      </c>
      <c r="G583" t="s">
        <v>1854</v>
      </c>
      <c r="H583" s="2" t="s">
        <v>64</v>
      </c>
      <c r="I583" t="s">
        <v>18</v>
      </c>
      <c r="J583" t="s">
        <v>1851</v>
      </c>
      <c r="L583" t="s">
        <v>1855</v>
      </c>
      <c r="M583" t="s">
        <v>1856</v>
      </c>
      <c r="N583" t="s">
        <v>1857</v>
      </c>
    </row>
    <row r="584" spans="1:14" x14ac:dyDescent="0.2">
      <c r="A584">
        <f t="shared" si="23"/>
        <v>520</v>
      </c>
      <c r="B584" s="2" t="s">
        <v>842</v>
      </c>
      <c r="C584" s="2" t="s">
        <v>3512</v>
      </c>
      <c r="D584">
        <v>1986</v>
      </c>
      <c r="I584" t="s">
        <v>18</v>
      </c>
    </row>
    <row r="585" spans="1:14" x14ac:dyDescent="0.2">
      <c r="A585">
        <f t="shared" si="23"/>
        <v>521</v>
      </c>
      <c r="B585" s="2" t="s">
        <v>1585</v>
      </c>
      <c r="C585" s="2" t="s">
        <v>1588</v>
      </c>
      <c r="D585" s="2">
        <v>1972</v>
      </c>
      <c r="F585" s="2" t="s">
        <v>133</v>
      </c>
      <c r="G585" s="148" t="s">
        <v>1589</v>
      </c>
      <c r="H585" t="s">
        <v>32</v>
      </c>
      <c r="I585" t="s">
        <v>632</v>
      </c>
      <c r="J585" t="s">
        <v>1590</v>
      </c>
    </row>
    <row r="586" spans="1:14" x14ac:dyDescent="0.2">
      <c r="A586">
        <f t="shared" si="23"/>
        <v>522</v>
      </c>
      <c r="B586" s="2" t="s">
        <v>1585</v>
      </c>
      <c r="C586" s="2" t="s">
        <v>1586</v>
      </c>
      <c r="D586" s="2">
        <v>1973</v>
      </c>
      <c r="F586" s="2" t="s">
        <v>133</v>
      </c>
      <c r="G586" s="148" t="s">
        <v>1587</v>
      </c>
      <c r="H586" t="s">
        <v>17</v>
      </c>
      <c r="I586" t="s">
        <v>632</v>
      </c>
    </row>
    <row r="587" spans="1:14" x14ac:dyDescent="0.2">
      <c r="A587">
        <f t="shared" si="23"/>
        <v>523</v>
      </c>
      <c r="B587" s="2" t="s">
        <v>3063</v>
      </c>
      <c r="C587" t="s">
        <v>4210</v>
      </c>
      <c r="I587" t="s">
        <v>2394</v>
      </c>
      <c r="J587" s="161"/>
    </row>
    <row r="588" spans="1:14" x14ac:dyDescent="0.2">
      <c r="A588">
        <f t="shared" si="23"/>
        <v>524</v>
      </c>
      <c r="B588" s="71" t="s">
        <v>3063</v>
      </c>
      <c r="C588" s="71" t="s">
        <v>3064</v>
      </c>
      <c r="D588">
        <v>1985</v>
      </c>
    </row>
    <row r="589" spans="1:14" x14ac:dyDescent="0.2">
      <c r="A589">
        <f t="shared" si="23"/>
        <v>525</v>
      </c>
      <c r="B589" t="s">
        <v>3063</v>
      </c>
      <c r="C589" t="s">
        <v>3545</v>
      </c>
      <c r="D589">
        <v>1986</v>
      </c>
      <c r="L589" t="s">
        <v>3546</v>
      </c>
    </row>
    <row r="590" spans="1:14" x14ac:dyDescent="0.2">
      <c r="A590">
        <f t="shared" si="23"/>
        <v>526</v>
      </c>
      <c r="B590" t="s">
        <v>3063</v>
      </c>
      <c r="C590" t="s">
        <v>4546</v>
      </c>
      <c r="D590">
        <v>1988</v>
      </c>
      <c r="I590" t="s">
        <v>4547</v>
      </c>
      <c r="J590" t="s">
        <v>4548</v>
      </c>
    </row>
    <row r="591" spans="1:14" x14ac:dyDescent="0.2">
      <c r="A591">
        <f t="shared" si="23"/>
        <v>527</v>
      </c>
      <c r="B591" s="2" t="s">
        <v>4825</v>
      </c>
      <c r="C591" t="s">
        <v>4826</v>
      </c>
      <c r="D591">
        <v>1973</v>
      </c>
      <c r="I591" t="s">
        <v>632</v>
      </c>
    </row>
    <row r="592" spans="1:14" x14ac:dyDescent="0.2">
      <c r="A592">
        <f t="shared" si="23"/>
        <v>528</v>
      </c>
      <c r="B592" t="s">
        <v>4106</v>
      </c>
      <c r="C592" t="s">
        <v>4110</v>
      </c>
      <c r="D592">
        <v>1973</v>
      </c>
      <c r="G592" s="16" t="s">
        <v>4111</v>
      </c>
      <c r="H592" t="s">
        <v>17</v>
      </c>
      <c r="I592" t="s">
        <v>763</v>
      </c>
      <c r="M592" t="s">
        <v>4112</v>
      </c>
    </row>
    <row r="593" spans="1:15" x14ac:dyDescent="0.2">
      <c r="A593">
        <f t="shared" si="23"/>
        <v>529</v>
      </c>
      <c r="B593" t="s">
        <v>4106</v>
      </c>
      <c r="C593" t="s">
        <v>4107</v>
      </c>
      <c r="D593">
        <v>1971</v>
      </c>
      <c r="G593" s="16" t="s">
        <v>4108</v>
      </c>
      <c r="H593" t="s">
        <v>17</v>
      </c>
      <c r="I593" t="s">
        <v>2204</v>
      </c>
      <c r="M593" t="s">
        <v>4109</v>
      </c>
    </row>
    <row r="594" spans="1:15" x14ac:dyDescent="0.2">
      <c r="A594">
        <f t="shared" si="23"/>
        <v>530</v>
      </c>
      <c r="B594" t="s">
        <v>3855</v>
      </c>
      <c r="C594" t="s">
        <v>3856</v>
      </c>
      <c r="D594">
        <v>1985</v>
      </c>
      <c r="J594" s="16"/>
    </row>
    <row r="595" spans="1:15" x14ac:dyDescent="0.2">
      <c r="A595">
        <f t="shared" si="23"/>
        <v>531</v>
      </c>
      <c r="B595" t="s">
        <v>1112</v>
      </c>
      <c r="C595" t="s">
        <v>295</v>
      </c>
      <c r="D595">
        <v>1979</v>
      </c>
    </row>
    <row r="596" spans="1:15" x14ac:dyDescent="0.2">
      <c r="A596">
        <f t="shared" si="23"/>
        <v>532</v>
      </c>
      <c r="B596" t="s">
        <v>1112</v>
      </c>
      <c r="C596" t="s">
        <v>295</v>
      </c>
      <c r="D596">
        <v>1979</v>
      </c>
      <c r="I596" t="s">
        <v>632</v>
      </c>
    </row>
    <row r="597" spans="1:15" x14ac:dyDescent="0.2">
      <c r="A597">
        <f t="shared" si="23"/>
        <v>533</v>
      </c>
      <c r="B597" s="2" t="s">
        <v>1112</v>
      </c>
      <c r="C597" s="2" t="s">
        <v>2693</v>
      </c>
      <c r="D597">
        <v>1980</v>
      </c>
      <c r="F597" t="s">
        <v>1538</v>
      </c>
      <c r="G597" s="66" t="s">
        <v>2694</v>
      </c>
      <c r="H597" t="s">
        <v>64</v>
      </c>
      <c r="L597" t="s">
        <v>2695</v>
      </c>
      <c r="M597" t="s">
        <v>2696</v>
      </c>
    </row>
    <row r="598" spans="1:15" x14ac:dyDescent="0.2">
      <c r="A598">
        <f t="shared" si="23"/>
        <v>534</v>
      </c>
      <c r="B598" t="s">
        <v>1112</v>
      </c>
      <c r="C598" s="2" t="s">
        <v>2693</v>
      </c>
      <c r="D598">
        <v>1980</v>
      </c>
      <c r="F598" t="s">
        <v>1538</v>
      </c>
      <c r="G598" s="66"/>
      <c r="I598" t="s">
        <v>931</v>
      </c>
      <c r="L598" t="s">
        <v>2695</v>
      </c>
    </row>
    <row r="599" spans="1:15" x14ac:dyDescent="0.2">
      <c r="A599">
        <f t="shared" si="23"/>
        <v>535</v>
      </c>
      <c r="B599" s="2" t="s">
        <v>1112</v>
      </c>
      <c r="C599" s="2" t="s">
        <v>1113</v>
      </c>
      <c r="D599" s="2">
        <v>1986</v>
      </c>
      <c r="G599" s="71" t="s">
        <v>1114</v>
      </c>
      <c r="H599" s="71" t="s">
        <v>1115</v>
      </c>
      <c r="I599" s="17" t="s">
        <v>958</v>
      </c>
      <c r="L599" s="108" t="s">
        <v>1116</v>
      </c>
      <c r="O599" s="17"/>
    </row>
    <row r="600" spans="1:15" x14ac:dyDescent="0.2">
      <c r="A600">
        <f t="shared" si="23"/>
        <v>536</v>
      </c>
      <c r="B600" t="s">
        <v>1112</v>
      </c>
      <c r="C600" t="s">
        <v>2374</v>
      </c>
      <c r="D600">
        <v>1975</v>
      </c>
    </row>
    <row r="601" spans="1:15" x14ac:dyDescent="0.2">
      <c r="A601">
        <f t="shared" si="23"/>
        <v>537</v>
      </c>
      <c r="B601" t="s">
        <v>1112</v>
      </c>
      <c r="C601" t="s">
        <v>2373</v>
      </c>
      <c r="D601">
        <v>1973</v>
      </c>
    </row>
    <row r="602" spans="1:15" x14ac:dyDescent="0.2">
      <c r="A602">
        <f t="shared" si="23"/>
        <v>538</v>
      </c>
      <c r="B602" s="2" t="s">
        <v>1112</v>
      </c>
      <c r="C602" s="2" t="s">
        <v>2697</v>
      </c>
      <c r="D602">
        <v>1974</v>
      </c>
      <c r="F602" t="s">
        <v>1538</v>
      </c>
      <c r="G602" s="66" t="s">
        <v>2698</v>
      </c>
      <c r="H602" t="s">
        <v>17</v>
      </c>
      <c r="M602" t="s">
        <v>2700</v>
      </c>
    </row>
    <row r="603" spans="1:15" x14ac:dyDescent="0.2">
      <c r="A603">
        <f t="shared" si="23"/>
        <v>539</v>
      </c>
      <c r="B603" s="2" t="s">
        <v>1112</v>
      </c>
      <c r="C603" s="2" t="s">
        <v>1537</v>
      </c>
      <c r="D603">
        <v>1976</v>
      </c>
      <c r="F603" t="s">
        <v>1538</v>
      </c>
      <c r="G603" s="16" t="s">
        <v>1539</v>
      </c>
      <c r="H603" t="s">
        <v>17</v>
      </c>
      <c r="L603" t="s">
        <v>1540</v>
      </c>
      <c r="M603" t="s">
        <v>1541</v>
      </c>
      <c r="N603" t="s">
        <v>1542</v>
      </c>
    </row>
    <row r="604" spans="1:15" x14ac:dyDescent="0.2">
      <c r="A604">
        <f t="shared" si="23"/>
        <v>540</v>
      </c>
      <c r="B604" s="2" t="s">
        <v>1112</v>
      </c>
      <c r="C604" s="2" t="s">
        <v>2701</v>
      </c>
      <c r="D604" s="2">
        <v>1978</v>
      </c>
      <c r="F604" t="s">
        <v>1538</v>
      </c>
      <c r="G604" s="66" t="s">
        <v>2702</v>
      </c>
      <c r="H604" t="s">
        <v>17</v>
      </c>
      <c r="I604" t="s">
        <v>632</v>
      </c>
      <c r="J604" t="s">
        <v>2703</v>
      </c>
      <c r="M604" t="s">
        <v>2705</v>
      </c>
    </row>
    <row r="605" spans="1:15" x14ac:dyDescent="0.2">
      <c r="A605">
        <f t="shared" si="23"/>
        <v>541</v>
      </c>
      <c r="B605" s="2" t="s">
        <v>1224</v>
      </c>
      <c r="C605" s="2" t="s">
        <v>1378</v>
      </c>
      <c r="D605">
        <v>1987</v>
      </c>
      <c r="F605" t="s">
        <v>145</v>
      </c>
      <c r="G605" t="s">
        <v>1379</v>
      </c>
      <c r="H605" t="s">
        <v>64</v>
      </c>
      <c r="I605" t="s">
        <v>955</v>
      </c>
      <c r="J605" t="s">
        <v>1380</v>
      </c>
      <c r="L605" t="s">
        <v>1381</v>
      </c>
      <c r="M605" t="s">
        <v>1382</v>
      </c>
      <c r="N605" t="s">
        <v>1383</v>
      </c>
    </row>
    <row r="606" spans="1:15" x14ac:dyDescent="0.2">
      <c r="A606">
        <f t="shared" si="23"/>
        <v>542</v>
      </c>
      <c r="B606" s="2" t="s">
        <v>1224</v>
      </c>
      <c r="C606" s="2" t="s">
        <v>1614</v>
      </c>
      <c r="D606">
        <v>1984</v>
      </c>
      <c r="F606" t="s">
        <v>145</v>
      </c>
      <c r="G606" s="16" t="s">
        <v>1615</v>
      </c>
      <c r="H606" t="s">
        <v>1616</v>
      </c>
      <c r="I606" t="s">
        <v>1135</v>
      </c>
      <c r="J606" t="s">
        <v>1617</v>
      </c>
      <c r="L606" t="s">
        <v>1618</v>
      </c>
      <c r="M606" t="s">
        <v>1619</v>
      </c>
      <c r="N606" t="s">
        <v>1620</v>
      </c>
    </row>
    <row r="607" spans="1:15" x14ac:dyDescent="0.2">
      <c r="A607">
        <f t="shared" si="23"/>
        <v>543</v>
      </c>
      <c r="B607" s="2" t="s">
        <v>1224</v>
      </c>
      <c r="C607" s="2" t="s">
        <v>1614</v>
      </c>
      <c r="D607">
        <v>1984</v>
      </c>
      <c r="F607" s="2"/>
      <c r="G607" s="66"/>
      <c r="M607" s="179" t="s">
        <v>1619</v>
      </c>
    </row>
    <row r="608" spans="1:15" x14ac:dyDescent="0.2">
      <c r="A608">
        <f t="shared" si="23"/>
        <v>544</v>
      </c>
      <c r="B608" s="2" t="s">
        <v>1224</v>
      </c>
      <c r="C608" t="s">
        <v>4212</v>
      </c>
      <c r="D608">
        <v>1991</v>
      </c>
      <c r="I608" t="s">
        <v>958</v>
      </c>
    </row>
    <row r="609" spans="1:14" x14ac:dyDescent="0.2">
      <c r="A609">
        <f t="shared" si="23"/>
        <v>545</v>
      </c>
      <c r="B609" s="16" t="s">
        <v>1224</v>
      </c>
      <c r="C609" s="16" t="s">
        <v>1225</v>
      </c>
      <c r="D609">
        <v>1985</v>
      </c>
      <c r="F609" t="s">
        <v>145</v>
      </c>
      <c r="G609" s="16" t="s">
        <v>1226</v>
      </c>
      <c r="H609" t="s">
        <v>17</v>
      </c>
      <c r="I609" t="s">
        <v>942</v>
      </c>
      <c r="J609" t="s">
        <v>1227</v>
      </c>
      <c r="L609" t="s">
        <v>1228</v>
      </c>
      <c r="M609" t="s">
        <v>1229</v>
      </c>
    </row>
    <row r="610" spans="1:14" x14ac:dyDescent="0.2">
      <c r="B610" s="163" t="s">
        <v>1224</v>
      </c>
      <c r="C610" s="16" t="s">
        <v>3532</v>
      </c>
      <c r="D610">
        <v>1998</v>
      </c>
      <c r="M610" t="s">
        <v>3533</v>
      </c>
    </row>
    <row r="611" spans="1:14" x14ac:dyDescent="0.2">
      <c r="A611">
        <f>A609+1</f>
        <v>546</v>
      </c>
      <c r="B611" s="2" t="s">
        <v>1224</v>
      </c>
      <c r="C611" s="2" t="s">
        <v>3035</v>
      </c>
      <c r="D611">
        <v>1984</v>
      </c>
      <c r="I611" t="s">
        <v>632</v>
      </c>
      <c r="M611" t="s">
        <v>3036</v>
      </c>
    </row>
    <row r="612" spans="1:14" x14ac:dyDescent="0.2">
      <c r="A612">
        <f>A611+1</f>
        <v>547</v>
      </c>
      <c r="B612" s="2" t="s">
        <v>1224</v>
      </c>
      <c r="C612" s="2" t="s">
        <v>1662</v>
      </c>
      <c r="D612">
        <v>1983</v>
      </c>
      <c r="F612" t="s">
        <v>145</v>
      </c>
      <c r="G612" s="16" t="s">
        <v>1663</v>
      </c>
      <c r="H612" t="s">
        <v>64</v>
      </c>
      <c r="I612" t="s">
        <v>18</v>
      </c>
      <c r="J612" t="s">
        <v>1664</v>
      </c>
      <c r="L612" t="s">
        <v>1665</v>
      </c>
      <c r="M612" t="s">
        <v>1666</v>
      </c>
      <c r="N612" t="s">
        <v>1667</v>
      </c>
    </row>
    <row r="613" spans="1:14" x14ac:dyDescent="0.2">
      <c r="A613">
        <f>A612+1</f>
        <v>548</v>
      </c>
      <c r="B613" s="2" t="s">
        <v>1224</v>
      </c>
      <c r="C613" s="2" t="s">
        <v>1662</v>
      </c>
      <c r="D613">
        <v>1983</v>
      </c>
      <c r="F613" t="s">
        <v>145</v>
      </c>
      <c r="G613" s="66" t="s">
        <v>2706</v>
      </c>
      <c r="H613" t="s">
        <v>17</v>
      </c>
      <c r="M613" t="s">
        <v>2707</v>
      </c>
    </row>
    <row r="614" spans="1:14" x14ac:dyDescent="0.2">
      <c r="A614">
        <f>A613+1</f>
        <v>549</v>
      </c>
      <c r="B614" s="2" t="s">
        <v>1224</v>
      </c>
      <c r="C614" s="2" t="s">
        <v>2708</v>
      </c>
      <c r="D614">
        <v>1990</v>
      </c>
      <c r="F614" t="s">
        <v>2639</v>
      </c>
      <c r="G614" s="66" t="s">
        <v>2709</v>
      </c>
      <c r="H614" t="s">
        <v>64</v>
      </c>
      <c r="M614" t="s">
        <v>2711</v>
      </c>
    </row>
    <row r="615" spans="1:14" x14ac:dyDescent="0.2">
      <c r="A615">
        <f>A614+1</f>
        <v>550</v>
      </c>
      <c r="B615" s="2" t="s">
        <v>1224</v>
      </c>
      <c r="C615" t="s">
        <v>2708</v>
      </c>
      <c r="D615">
        <v>1990</v>
      </c>
      <c r="I615" t="s">
        <v>1880</v>
      </c>
      <c r="J615" t="s">
        <v>3841</v>
      </c>
    </row>
    <row r="616" spans="1:14" x14ac:dyDescent="0.2">
      <c r="B616" s="163" t="s">
        <v>1224</v>
      </c>
      <c r="C616" s="16" t="s">
        <v>3534</v>
      </c>
      <c r="D616">
        <v>2012</v>
      </c>
      <c r="M616" t="s">
        <v>3535</v>
      </c>
    </row>
    <row r="617" spans="1:14" x14ac:dyDescent="0.2">
      <c r="A617">
        <f>A615+1</f>
        <v>551</v>
      </c>
      <c r="B617" s="2" t="s">
        <v>1224</v>
      </c>
      <c r="C617" s="2" t="s">
        <v>2712</v>
      </c>
      <c r="D617">
        <v>1988</v>
      </c>
      <c r="M617" s="179" t="s">
        <v>2714</v>
      </c>
    </row>
    <row r="618" spans="1:14" x14ac:dyDescent="0.2">
      <c r="A618">
        <f>A617+1</f>
        <v>552</v>
      </c>
      <c r="B618" s="16" t="s">
        <v>1975</v>
      </c>
      <c r="C618" s="16" t="s">
        <v>1976</v>
      </c>
      <c r="D618">
        <v>1981</v>
      </c>
      <c r="F618" s="16" t="s">
        <v>1977</v>
      </c>
      <c r="G618" s="16" t="s">
        <v>1978</v>
      </c>
      <c r="H618" t="s">
        <v>123</v>
      </c>
      <c r="I618" s="16" t="s">
        <v>439</v>
      </c>
      <c r="J618" s="16" t="s">
        <v>1922</v>
      </c>
      <c r="L618" t="s">
        <v>1979</v>
      </c>
      <c r="M618" t="s">
        <v>1980</v>
      </c>
    </row>
    <row r="619" spans="1:14" x14ac:dyDescent="0.2">
      <c r="A619">
        <f>A618+1</f>
        <v>553</v>
      </c>
      <c r="B619" s="2" t="s">
        <v>2715</v>
      </c>
      <c r="C619" s="2" t="s">
        <v>995</v>
      </c>
      <c r="D619">
        <v>1981</v>
      </c>
      <c r="F619" t="s">
        <v>75</v>
      </c>
      <c r="G619" s="71" t="s">
        <v>996</v>
      </c>
      <c r="H619" t="s">
        <v>997</v>
      </c>
      <c r="M619" t="s">
        <v>998</v>
      </c>
    </row>
    <row r="620" spans="1:14" x14ac:dyDescent="0.2">
      <c r="B620" s="163" t="s">
        <v>2275</v>
      </c>
      <c r="C620" s="2" t="s">
        <v>2276</v>
      </c>
      <c r="D620">
        <v>2002</v>
      </c>
      <c r="L620" t="s">
        <v>2277</v>
      </c>
    </row>
    <row r="621" spans="1:14" x14ac:dyDescent="0.2">
      <c r="A621">
        <f>A619+1</f>
        <v>554</v>
      </c>
      <c r="B621" s="2" t="s">
        <v>1117</v>
      </c>
      <c r="C621" t="s">
        <v>4007</v>
      </c>
      <c r="D621">
        <v>1984</v>
      </c>
      <c r="F621" s="16" t="s">
        <v>4008</v>
      </c>
      <c r="G621" s="16" t="s">
        <v>4009</v>
      </c>
      <c r="H621" t="s">
        <v>32</v>
      </c>
      <c r="I621" t="s">
        <v>921</v>
      </c>
      <c r="J621" t="s">
        <v>3925</v>
      </c>
      <c r="L621" t="s">
        <v>4010</v>
      </c>
      <c r="M621" t="s">
        <v>4011</v>
      </c>
      <c r="N621" t="s">
        <v>4012</v>
      </c>
    </row>
    <row r="622" spans="1:14" x14ac:dyDescent="0.2">
      <c r="A622">
        <f t="shared" ref="A622:A629" si="24">A621+1</f>
        <v>555</v>
      </c>
      <c r="B622" t="s">
        <v>1117</v>
      </c>
      <c r="C622" t="s">
        <v>2375</v>
      </c>
      <c r="D622">
        <v>1985</v>
      </c>
      <c r="H622" t="s">
        <v>202</v>
      </c>
      <c r="I622" t="s">
        <v>1135</v>
      </c>
    </row>
    <row r="623" spans="1:14" x14ac:dyDescent="0.2">
      <c r="A623">
        <f t="shared" si="24"/>
        <v>556</v>
      </c>
      <c r="B623" s="173" t="s">
        <v>1117</v>
      </c>
      <c r="C623" s="174" t="s">
        <v>1858</v>
      </c>
      <c r="D623" s="2">
        <v>1986</v>
      </c>
      <c r="F623" t="s">
        <v>1420</v>
      </c>
      <c r="G623" t="s">
        <v>1859</v>
      </c>
      <c r="H623" s="2" t="s">
        <v>64</v>
      </c>
      <c r="I623" t="s">
        <v>1860</v>
      </c>
      <c r="J623" t="s">
        <v>1861</v>
      </c>
      <c r="L623" t="s">
        <v>1862</v>
      </c>
      <c r="M623" t="s">
        <v>1863</v>
      </c>
      <c r="N623" t="s">
        <v>1864</v>
      </c>
    </row>
    <row r="624" spans="1:14" x14ac:dyDescent="0.2">
      <c r="A624">
        <f t="shared" si="24"/>
        <v>557</v>
      </c>
      <c r="B624" s="62" t="s">
        <v>1117</v>
      </c>
      <c r="C624" t="s">
        <v>4979</v>
      </c>
      <c r="D624">
        <v>1984</v>
      </c>
      <c r="I624" t="s">
        <v>18</v>
      </c>
      <c r="K624" t="s">
        <v>4980</v>
      </c>
    </row>
    <row r="625" spans="1:15" x14ac:dyDescent="0.2">
      <c r="A625">
        <f t="shared" si="24"/>
        <v>558</v>
      </c>
      <c r="B625" s="2" t="s">
        <v>1117</v>
      </c>
      <c r="C625" s="2" t="s">
        <v>1118</v>
      </c>
      <c r="D625" s="2">
        <v>1983</v>
      </c>
      <c r="G625" s="71" t="s">
        <v>1119</v>
      </c>
      <c r="H625" s="71" t="s">
        <v>32</v>
      </c>
      <c r="I625" s="17" t="s">
        <v>18</v>
      </c>
      <c r="L625" s="109" t="s">
        <v>1120</v>
      </c>
      <c r="O625" s="107">
        <v>3.5034722222222203E-2</v>
      </c>
    </row>
    <row r="626" spans="1:15" x14ac:dyDescent="0.2">
      <c r="A626">
        <f t="shared" si="24"/>
        <v>559</v>
      </c>
      <c r="B626" t="s">
        <v>2376</v>
      </c>
      <c r="C626" t="s">
        <v>2377</v>
      </c>
      <c r="D626">
        <v>1973</v>
      </c>
      <c r="G626" s="23"/>
      <c r="I626" t="s">
        <v>1636</v>
      </c>
      <c r="L626" t="s">
        <v>2378</v>
      </c>
    </row>
    <row r="627" spans="1:15" x14ac:dyDescent="0.2">
      <c r="A627">
        <f t="shared" si="24"/>
        <v>560</v>
      </c>
      <c r="B627" t="s">
        <v>3857</v>
      </c>
      <c r="C627" t="s">
        <v>3858</v>
      </c>
      <c r="D627">
        <v>1988</v>
      </c>
      <c r="J627" s="16"/>
      <c r="L627" t="s">
        <v>3859</v>
      </c>
      <c r="M627" t="s">
        <v>3860</v>
      </c>
      <c r="N627" t="s">
        <v>3861</v>
      </c>
    </row>
    <row r="628" spans="1:15" x14ac:dyDescent="0.2">
      <c r="A628">
        <f t="shared" si="24"/>
        <v>561</v>
      </c>
      <c r="B628" t="s">
        <v>3250</v>
      </c>
      <c r="C628" t="s">
        <v>4791</v>
      </c>
      <c r="D628">
        <v>1986</v>
      </c>
      <c r="F628" t="s">
        <v>4792</v>
      </c>
      <c r="G628" t="s">
        <v>4793</v>
      </c>
      <c r="H628" t="s">
        <v>17</v>
      </c>
      <c r="I628" t="s">
        <v>1042</v>
      </c>
      <c r="L628" t="s">
        <v>4794</v>
      </c>
      <c r="M628" t="s">
        <v>4795</v>
      </c>
      <c r="N628" t="s">
        <v>4796</v>
      </c>
    </row>
    <row r="629" spans="1:15" x14ac:dyDescent="0.2">
      <c r="A629">
        <f t="shared" si="24"/>
        <v>562</v>
      </c>
      <c r="B629" t="s">
        <v>3250</v>
      </c>
      <c r="C629" t="s">
        <v>4746</v>
      </c>
      <c r="D629">
        <v>1986</v>
      </c>
      <c r="I629" t="s">
        <v>763</v>
      </c>
      <c r="L629" t="s">
        <v>4747</v>
      </c>
      <c r="M629" t="s">
        <v>4748</v>
      </c>
      <c r="N629" t="s">
        <v>4749</v>
      </c>
    </row>
    <row r="630" spans="1:15" x14ac:dyDescent="0.2">
      <c r="B630" s="163" t="s">
        <v>3250</v>
      </c>
      <c r="C630" t="s">
        <v>3267</v>
      </c>
    </row>
    <row r="631" spans="1:15" x14ac:dyDescent="0.2">
      <c r="A631">
        <f>A629+1</f>
        <v>563</v>
      </c>
      <c r="B631" t="s">
        <v>3250</v>
      </c>
      <c r="C631" t="s">
        <v>4750</v>
      </c>
      <c r="D631">
        <v>1984</v>
      </c>
      <c r="I631" t="s">
        <v>632</v>
      </c>
      <c r="L631" t="s">
        <v>4751</v>
      </c>
    </row>
    <row r="632" spans="1:15" x14ac:dyDescent="0.2">
      <c r="B632" s="163" t="s">
        <v>3250</v>
      </c>
      <c r="C632" t="s">
        <v>3251</v>
      </c>
    </row>
    <row r="633" spans="1:15" x14ac:dyDescent="0.2">
      <c r="A633">
        <f>A631+1</f>
        <v>564</v>
      </c>
      <c r="B633" t="s">
        <v>3559</v>
      </c>
      <c r="C633" t="s">
        <v>3560</v>
      </c>
      <c r="D633">
        <v>1988</v>
      </c>
      <c r="F633" t="s">
        <v>133</v>
      </c>
      <c r="G633" s="16" t="s">
        <v>3561</v>
      </c>
      <c r="H633" t="s">
        <v>32</v>
      </c>
      <c r="I633" t="s">
        <v>3562</v>
      </c>
      <c r="J633" t="s">
        <v>3563</v>
      </c>
      <c r="M633" t="s">
        <v>3564</v>
      </c>
      <c r="N633" t="s">
        <v>3565</v>
      </c>
    </row>
    <row r="634" spans="1:15" x14ac:dyDescent="0.2">
      <c r="A634">
        <f t="shared" ref="A634:A655" si="25">A633+1</f>
        <v>565</v>
      </c>
      <c r="B634" s="2" t="s">
        <v>3452</v>
      </c>
      <c r="C634" s="2" t="s">
        <v>3455</v>
      </c>
      <c r="D634">
        <v>1987</v>
      </c>
      <c r="F634" t="s">
        <v>3454</v>
      </c>
      <c r="G634" s="69" t="s">
        <v>3456</v>
      </c>
      <c r="H634" t="s">
        <v>32</v>
      </c>
      <c r="I634" t="s">
        <v>958</v>
      </c>
      <c r="J634" t="s">
        <v>959</v>
      </c>
    </row>
    <row r="635" spans="1:15" x14ac:dyDescent="0.2">
      <c r="A635">
        <f t="shared" si="25"/>
        <v>566</v>
      </c>
      <c r="B635" s="2" t="s">
        <v>3452</v>
      </c>
      <c r="C635" t="s">
        <v>3455</v>
      </c>
      <c r="D635">
        <v>1987</v>
      </c>
      <c r="F635" t="s">
        <v>15</v>
      </c>
      <c r="G635" s="16" t="s">
        <v>3919</v>
      </c>
      <c r="H635" t="s">
        <v>202</v>
      </c>
      <c r="I635" t="s">
        <v>921</v>
      </c>
      <c r="J635" t="s">
        <v>3920</v>
      </c>
      <c r="L635" t="s">
        <v>3921</v>
      </c>
      <c r="M635" t="s">
        <v>3922</v>
      </c>
      <c r="N635" t="s">
        <v>3923</v>
      </c>
    </row>
    <row r="636" spans="1:15" x14ac:dyDescent="0.2">
      <c r="A636">
        <f t="shared" si="25"/>
        <v>567</v>
      </c>
      <c r="B636" s="2" t="s">
        <v>3452</v>
      </c>
      <c r="C636" s="2" t="s">
        <v>3453</v>
      </c>
      <c r="D636">
        <v>1982</v>
      </c>
      <c r="F636" t="s">
        <v>3454</v>
      </c>
      <c r="G636" s="69"/>
      <c r="I636" t="s">
        <v>958</v>
      </c>
      <c r="J636" t="s">
        <v>959</v>
      </c>
    </row>
    <row r="637" spans="1:15" x14ac:dyDescent="0.2">
      <c r="A637">
        <f t="shared" si="25"/>
        <v>568</v>
      </c>
      <c r="B637" t="s">
        <v>3452</v>
      </c>
      <c r="C637" t="s">
        <v>3453</v>
      </c>
      <c r="D637">
        <v>1982</v>
      </c>
      <c r="F637" t="s">
        <v>15</v>
      </c>
      <c r="G637" s="16" t="s">
        <v>3725</v>
      </c>
      <c r="H637" t="s">
        <v>32</v>
      </c>
      <c r="I637" t="s">
        <v>900</v>
      </c>
      <c r="J637" t="s">
        <v>1851</v>
      </c>
      <c r="M637" t="s">
        <v>3726</v>
      </c>
      <c r="N637" t="s">
        <v>3727</v>
      </c>
      <c r="O637" t="s">
        <v>3728</v>
      </c>
    </row>
    <row r="638" spans="1:15" x14ac:dyDescent="0.2">
      <c r="A638">
        <f t="shared" si="25"/>
        <v>569</v>
      </c>
      <c r="B638" t="s">
        <v>4113</v>
      </c>
      <c r="C638" t="s">
        <v>4114</v>
      </c>
      <c r="D638">
        <v>1975</v>
      </c>
      <c r="G638" s="16"/>
    </row>
    <row r="639" spans="1:15" x14ac:dyDescent="0.2">
      <c r="A639">
        <f t="shared" si="25"/>
        <v>570</v>
      </c>
      <c r="B639" t="s">
        <v>3862</v>
      </c>
      <c r="C639" t="s">
        <v>3863</v>
      </c>
      <c r="D639">
        <v>1990</v>
      </c>
      <c r="J639" s="16"/>
    </row>
    <row r="640" spans="1:15" x14ac:dyDescent="0.2">
      <c r="A640">
        <f t="shared" si="25"/>
        <v>571</v>
      </c>
      <c r="B640" t="s">
        <v>1121</v>
      </c>
      <c r="C640" t="s">
        <v>3870</v>
      </c>
      <c r="D640">
        <v>1990</v>
      </c>
      <c r="I640" t="s">
        <v>632</v>
      </c>
      <c r="J640" s="16"/>
      <c r="L640" t="s">
        <v>3871</v>
      </c>
    </row>
    <row r="641" spans="1:15" x14ac:dyDescent="0.2">
      <c r="A641">
        <f t="shared" si="25"/>
        <v>572</v>
      </c>
      <c r="B641" s="2" t="s">
        <v>1121</v>
      </c>
      <c r="C641" s="2" t="s">
        <v>1122</v>
      </c>
      <c r="D641" s="2">
        <v>1983</v>
      </c>
      <c r="G641" s="71" t="s">
        <v>1123</v>
      </c>
      <c r="H641" s="71" t="s">
        <v>1115</v>
      </c>
      <c r="I641" s="17" t="s">
        <v>900</v>
      </c>
      <c r="J641" t="s">
        <v>1124</v>
      </c>
      <c r="L641" s="109" t="s">
        <v>1125</v>
      </c>
      <c r="O641" s="107" t="s">
        <v>1126</v>
      </c>
    </row>
    <row r="642" spans="1:15" x14ac:dyDescent="0.2">
      <c r="A642">
        <f t="shared" si="25"/>
        <v>573</v>
      </c>
      <c r="B642" s="2" t="s">
        <v>1121</v>
      </c>
      <c r="C642" t="s">
        <v>1122</v>
      </c>
      <c r="D642">
        <v>1983</v>
      </c>
      <c r="F642" t="s">
        <v>4013</v>
      </c>
      <c r="G642" t="s">
        <v>4014</v>
      </c>
      <c r="H642" t="s">
        <v>64</v>
      </c>
      <c r="I642" t="s">
        <v>921</v>
      </c>
      <c r="J642" t="s">
        <v>4015</v>
      </c>
      <c r="L642" t="s">
        <v>1125</v>
      </c>
      <c r="M642" t="s">
        <v>4016</v>
      </c>
      <c r="N642" t="s">
        <v>4017</v>
      </c>
    </row>
    <row r="643" spans="1:15" x14ac:dyDescent="0.2">
      <c r="A643">
        <f t="shared" si="25"/>
        <v>574</v>
      </c>
      <c r="B643" s="2" t="s">
        <v>1121</v>
      </c>
      <c r="C643" t="s">
        <v>2587</v>
      </c>
      <c r="D643">
        <v>1984</v>
      </c>
      <c r="L643" t="s">
        <v>3164</v>
      </c>
    </row>
    <row r="644" spans="1:15" x14ac:dyDescent="0.2">
      <c r="A644">
        <f t="shared" si="25"/>
        <v>575</v>
      </c>
      <c r="B644" t="s">
        <v>1121</v>
      </c>
      <c r="C644" t="s">
        <v>2587</v>
      </c>
      <c r="D644">
        <v>1984</v>
      </c>
      <c r="I644" t="s">
        <v>931</v>
      </c>
      <c r="J644" s="16"/>
      <c r="L644" t="s">
        <v>3869</v>
      </c>
    </row>
    <row r="645" spans="1:15" x14ac:dyDescent="0.2">
      <c r="A645">
        <f t="shared" si="25"/>
        <v>576</v>
      </c>
      <c r="B645" t="s">
        <v>1121</v>
      </c>
      <c r="C645" t="s">
        <v>3867</v>
      </c>
      <c r="D645">
        <v>1979</v>
      </c>
      <c r="I645" t="s">
        <v>931</v>
      </c>
      <c r="J645" s="16"/>
      <c r="L645" t="s">
        <v>3868</v>
      </c>
    </row>
    <row r="646" spans="1:15" x14ac:dyDescent="0.2">
      <c r="A646">
        <f t="shared" si="25"/>
        <v>577</v>
      </c>
      <c r="B646" t="s">
        <v>1121</v>
      </c>
      <c r="C646" t="s">
        <v>4643</v>
      </c>
      <c r="D646">
        <v>1982</v>
      </c>
      <c r="F646" t="s">
        <v>680</v>
      </c>
      <c r="G646" t="s">
        <v>4644</v>
      </c>
      <c r="I646" t="s">
        <v>18</v>
      </c>
      <c r="J646" t="s">
        <v>1851</v>
      </c>
    </row>
    <row r="647" spans="1:15" x14ac:dyDescent="0.2">
      <c r="A647">
        <f t="shared" si="25"/>
        <v>578</v>
      </c>
      <c r="B647" t="s">
        <v>1121</v>
      </c>
      <c r="C647" s="16" t="s">
        <v>4511</v>
      </c>
      <c r="D647">
        <v>1974</v>
      </c>
      <c r="G647" s="16"/>
      <c r="I647" t="s">
        <v>632</v>
      </c>
      <c r="L647" t="s">
        <v>4512</v>
      </c>
    </row>
    <row r="648" spans="1:15" x14ac:dyDescent="0.2">
      <c r="A648">
        <f t="shared" si="25"/>
        <v>579</v>
      </c>
      <c r="B648" t="s">
        <v>1121</v>
      </c>
      <c r="C648" s="16" t="s">
        <v>4467</v>
      </c>
      <c r="D648">
        <v>1980</v>
      </c>
      <c r="F648" s="16" t="s">
        <v>4468</v>
      </c>
      <c r="G648" s="16" t="s">
        <v>4469</v>
      </c>
      <c r="I648" t="s">
        <v>1302</v>
      </c>
      <c r="J648" t="s">
        <v>1259</v>
      </c>
    </row>
    <row r="649" spans="1:15" x14ac:dyDescent="0.2">
      <c r="A649">
        <f t="shared" si="25"/>
        <v>580</v>
      </c>
      <c r="B649" s="2" t="s">
        <v>1121</v>
      </c>
      <c r="C649" s="2" t="s">
        <v>2483</v>
      </c>
      <c r="D649">
        <v>1973</v>
      </c>
      <c r="I649" t="s">
        <v>632</v>
      </c>
    </row>
    <row r="650" spans="1:15" x14ac:dyDescent="0.2">
      <c r="A650">
        <f t="shared" si="25"/>
        <v>581</v>
      </c>
      <c r="B650" s="2" t="s">
        <v>1121</v>
      </c>
      <c r="C650" s="2" t="s">
        <v>2483</v>
      </c>
      <c r="D650">
        <v>1973</v>
      </c>
      <c r="F650" t="s">
        <v>680</v>
      </c>
      <c r="G650" s="66" t="s">
        <v>2484</v>
      </c>
      <c r="H650" t="s">
        <v>997</v>
      </c>
      <c r="M650" t="s">
        <v>2716</v>
      </c>
    </row>
    <row r="651" spans="1:15" x14ac:dyDescent="0.2">
      <c r="A651">
        <f t="shared" si="25"/>
        <v>582</v>
      </c>
      <c r="B651" t="s">
        <v>1121</v>
      </c>
      <c r="C651" t="s">
        <v>2483</v>
      </c>
      <c r="D651">
        <v>1973</v>
      </c>
    </row>
    <row r="652" spans="1:15" x14ac:dyDescent="0.2">
      <c r="A652">
        <f t="shared" si="25"/>
        <v>583</v>
      </c>
      <c r="B652" t="s">
        <v>5590</v>
      </c>
      <c r="C652" t="s">
        <v>4383</v>
      </c>
      <c r="D652">
        <v>1981</v>
      </c>
      <c r="F652" t="s">
        <v>4384</v>
      </c>
      <c r="H652" t="s">
        <v>194</v>
      </c>
      <c r="I652" t="s">
        <v>4385</v>
      </c>
      <c r="J652" t="s">
        <v>4386</v>
      </c>
    </row>
    <row r="653" spans="1:15" x14ac:dyDescent="0.2">
      <c r="A653">
        <f t="shared" si="25"/>
        <v>584</v>
      </c>
      <c r="B653" t="s">
        <v>4115</v>
      </c>
      <c r="C653" t="s">
        <v>4116</v>
      </c>
      <c r="D653">
        <v>1979</v>
      </c>
      <c r="F653" t="s">
        <v>15</v>
      </c>
      <c r="G653" s="16" t="s">
        <v>4117</v>
      </c>
      <c r="H653" t="s">
        <v>17</v>
      </c>
      <c r="I653" t="s">
        <v>18</v>
      </c>
    </row>
    <row r="654" spans="1:15" x14ac:dyDescent="0.2">
      <c r="A654">
        <f t="shared" si="25"/>
        <v>585</v>
      </c>
      <c r="B654" s="2" t="s">
        <v>3354</v>
      </c>
      <c r="C654" s="2" t="s">
        <v>3355</v>
      </c>
      <c r="D654">
        <v>1991</v>
      </c>
      <c r="L654" t="s">
        <v>3356</v>
      </c>
      <c r="M654" t="s">
        <v>3357</v>
      </c>
    </row>
    <row r="655" spans="1:15" x14ac:dyDescent="0.2">
      <c r="A655">
        <f t="shared" si="25"/>
        <v>586</v>
      </c>
      <c r="B655" s="2" t="s">
        <v>4018</v>
      </c>
      <c r="C655" t="s">
        <v>4019</v>
      </c>
      <c r="D655">
        <v>1979</v>
      </c>
      <c r="F655" t="s">
        <v>3454</v>
      </c>
      <c r="G655" t="s">
        <v>4020</v>
      </c>
      <c r="H655" t="s">
        <v>32</v>
      </c>
      <c r="I655" t="s">
        <v>921</v>
      </c>
      <c r="J655" t="s">
        <v>1934</v>
      </c>
      <c r="L655" t="s">
        <v>4021</v>
      </c>
      <c r="M655" t="s">
        <v>4022</v>
      </c>
      <c r="N655" t="s">
        <v>4023</v>
      </c>
    </row>
    <row r="656" spans="1:15" x14ac:dyDescent="0.2">
      <c r="B656" s="163" t="s">
        <v>4549</v>
      </c>
      <c r="C656" t="s">
        <v>4550</v>
      </c>
      <c r="D656">
        <v>1997</v>
      </c>
      <c r="I656" t="s">
        <v>18</v>
      </c>
      <c r="J656" t="s">
        <v>4537</v>
      </c>
    </row>
    <row r="657" spans="1:14" x14ac:dyDescent="0.2">
      <c r="B657" s="163" t="s">
        <v>4549</v>
      </c>
      <c r="C657" s="180" t="s">
        <v>4866</v>
      </c>
      <c r="D657">
        <v>1999</v>
      </c>
    </row>
    <row r="658" spans="1:14" x14ac:dyDescent="0.2">
      <c r="B658" s="163" t="s">
        <v>4549</v>
      </c>
      <c r="C658" t="s">
        <v>4865</v>
      </c>
      <c r="D658">
        <v>1998</v>
      </c>
    </row>
    <row r="659" spans="1:14" x14ac:dyDescent="0.2">
      <c r="B659" s="163" t="s">
        <v>3536</v>
      </c>
      <c r="C659" t="s">
        <v>3537</v>
      </c>
    </row>
    <row r="660" spans="1:14" x14ac:dyDescent="0.2">
      <c r="A660">
        <f>A655+1</f>
        <v>587</v>
      </c>
      <c r="B660" t="s">
        <v>2043</v>
      </c>
      <c r="C660" t="s">
        <v>4701</v>
      </c>
      <c r="D660">
        <v>1982</v>
      </c>
      <c r="I660" t="s">
        <v>632</v>
      </c>
      <c r="L660" t="s">
        <v>4702</v>
      </c>
    </row>
    <row r="661" spans="1:14" x14ac:dyDescent="0.2">
      <c r="A661">
        <f t="shared" ref="A661:A677" si="26">A660+1</f>
        <v>588</v>
      </c>
      <c r="B661" s="2" t="s">
        <v>2043</v>
      </c>
      <c r="C661" s="2" t="s">
        <v>3514</v>
      </c>
      <c r="D661">
        <v>1986</v>
      </c>
      <c r="I661" t="s">
        <v>921</v>
      </c>
    </row>
    <row r="662" spans="1:14" x14ac:dyDescent="0.2">
      <c r="A662">
        <f t="shared" si="26"/>
        <v>589</v>
      </c>
      <c r="B662" t="s">
        <v>2043</v>
      </c>
      <c r="C662" t="s">
        <v>2381</v>
      </c>
      <c r="D662">
        <v>1976</v>
      </c>
      <c r="I662" t="s">
        <v>980</v>
      </c>
      <c r="L662" t="s">
        <v>2382</v>
      </c>
    </row>
    <row r="663" spans="1:14" x14ac:dyDescent="0.2">
      <c r="A663">
        <f t="shared" si="26"/>
        <v>590</v>
      </c>
      <c r="B663" s="2" t="s">
        <v>2043</v>
      </c>
      <c r="C663" s="2" t="s">
        <v>3101</v>
      </c>
      <c r="D663">
        <v>1976</v>
      </c>
      <c r="G663" s="68"/>
    </row>
    <row r="664" spans="1:14" x14ac:dyDescent="0.2">
      <c r="A664">
        <f t="shared" si="26"/>
        <v>591</v>
      </c>
      <c r="B664" s="2" t="s">
        <v>2043</v>
      </c>
      <c r="C664" t="s">
        <v>3165</v>
      </c>
      <c r="D664">
        <v>1972</v>
      </c>
      <c r="F664" t="s">
        <v>644</v>
      </c>
      <c r="G664" s="71" t="s">
        <v>3166</v>
      </c>
      <c r="H664" t="s">
        <v>64</v>
      </c>
      <c r="I664" t="s">
        <v>921</v>
      </c>
      <c r="J664" t="s">
        <v>647</v>
      </c>
      <c r="L664" t="s">
        <v>3167</v>
      </c>
      <c r="M664" t="s">
        <v>3168</v>
      </c>
      <c r="N664" t="s">
        <v>3169</v>
      </c>
    </row>
    <row r="665" spans="1:14" x14ac:dyDescent="0.2">
      <c r="A665">
        <f t="shared" si="26"/>
        <v>592</v>
      </c>
      <c r="B665" s="2" t="s">
        <v>2043</v>
      </c>
      <c r="C665" s="2" t="s">
        <v>2717</v>
      </c>
      <c r="D665">
        <v>1977</v>
      </c>
      <c r="F665" t="s">
        <v>133</v>
      </c>
      <c r="G665" s="66" t="s">
        <v>2718</v>
      </c>
      <c r="H665" t="s">
        <v>32</v>
      </c>
      <c r="M665" t="s">
        <v>2720</v>
      </c>
    </row>
    <row r="666" spans="1:14" x14ac:dyDescent="0.2">
      <c r="A666">
        <f t="shared" si="26"/>
        <v>593</v>
      </c>
      <c r="B666" s="2" t="s">
        <v>2043</v>
      </c>
      <c r="C666" t="s">
        <v>2717</v>
      </c>
      <c r="D666">
        <v>1977</v>
      </c>
      <c r="H666" t="s">
        <v>64</v>
      </c>
      <c r="I666" t="s">
        <v>3568</v>
      </c>
      <c r="J666" t="s">
        <v>3843</v>
      </c>
    </row>
    <row r="667" spans="1:14" x14ac:dyDescent="0.2">
      <c r="A667">
        <f t="shared" si="26"/>
        <v>594</v>
      </c>
      <c r="B667" s="2" t="s">
        <v>2043</v>
      </c>
      <c r="C667" s="2" t="s">
        <v>2721</v>
      </c>
      <c r="D667">
        <v>1975</v>
      </c>
      <c r="F667" t="s">
        <v>2722</v>
      </c>
      <c r="G667" s="66" t="s">
        <v>2723</v>
      </c>
      <c r="H667" t="s">
        <v>202</v>
      </c>
      <c r="M667" t="s">
        <v>2725</v>
      </c>
    </row>
    <row r="668" spans="1:14" x14ac:dyDescent="0.2">
      <c r="A668">
        <f t="shared" si="26"/>
        <v>595</v>
      </c>
      <c r="B668" t="s">
        <v>2043</v>
      </c>
      <c r="C668" t="s">
        <v>2379</v>
      </c>
      <c r="D668">
        <v>1973</v>
      </c>
      <c r="H668" t="s">
        <v>32</v>
      </c>
      <c r="I668" t="s">
        <v>955</v>
      </c>
      <c r="L668" t="s">
        <v>2380</v>
      </c>
    </row>
    <row r="669" spans="1:14" ht="38.25" x14ac:dyDescent="0.2">
      <c r="A669">
        <f t="shared" si="26"/>
        <v>596</v>
      </c>
      <c r="B669" s="2" t="s">
        <v>2043</v>
      </c>
      <c r="C669" t="s">
        <v>2379</v>
      </c>
      <c r="D669">
        <v>1973</v>
      </c>
      <c r="H669" t="s">
        <v>64</v>
      </c>
      <c r="I669" t="s">
        <v>3833</v>
      </c>
      <c r="J669" s="16" t="s">
        <v>3842</v>
      </c>
    </row>
    <row r="670" spans="1:14" x14ac:dyDescent="0.2">
      <c r="A670">
        <f t="shared" si="26"/>
        <v>597</v>
      </c>
      <c r="B670" s="2" t="s">
        <v>2043</v>
      </c>
      <c r="C670" s="2" t="s">
        <v>2726</v>
      </c>
      <c r="D670">
        <v>1973</v>
      </c>
      <c r="F670" t="s">
        <v>133</v>
      </c>
      <c r="G670" s="66" t="s">
        <v>2727</v>
      </c>
      <c r="H670" t="s">
        <v>32</v>
      </c>
      <c r="M670" t="s">
        <v>2728</v>
      </c>
    </row>
    <row r="671" spans="1:14" x14ac:dyDescent="0.2">
      <c r="A671">
        <f t="shared" si="26"/>
        <v>598</v>
      </c>
      <c r="B671" s="2" t="s">
        <v>2043</v>
      </c>
      <c r="C671" s="2" t="s">
        <v>3513</v>
      </c>
      <c r="D671">
        <v>1985</v>
      </c>
      <c r="I671" t="s">
        <v>955</v>
      </c>
    </row>
    <row r="672" spans="1:14" x14ac:dyDescent="0.2">
      <c r="A672">
        <f t="shared" si="26"/>
        <v>599</v>
      </c>
      <c r="B672" t="s">
        <v>2043</v>
      </c>
      <c r="C672" t="s">
        <v>2383</v>
      </c>
    </row>
    <row r="673" spans="1:14" x14ac:dyDescent="0.2">
      <c r="A673">
        <f t="shared" si="26"/>
        <v>600</v>
      </c>
      <c r="B673" s="2" t="s">
        <v>2043</v>
      </c>
      <c r="C673" s="2" t="s">
        <v>2043</v>
      </c>
      <c r="D673">
        <v>1971</v>
      </c>
      <c r="F673" t="s">
        <v>133</v>
      </c>
      <c r="G673" s="66" t="s">
        <v>2729</v>
      </c>
      <c r="H673" t="s">
        <v>32</v>
      </c>
      <c r="M673" t="s">
        <v>2731</v>
      </c>
      <c r="N673" t="s">
        <v>2732</v>
      </c>
    </row>
    <row r="674" spans="1:14" x14ac:dyDescent="0.2">
      <c r="A674">
        <f t="shared" si="26"/>
        <v>601</v>
      </c>
      <c r="B674" s="16" t="s">
        <v>2043</v>
      </c>
      <c r="C674" s="16" t="s">
        <v>2044</v>
      </c>
      <c r="D674" s="2">
        <v>1974</v>
      </c>
      <c r="F674" t="s">
        <v>133</v>
      </c>
      <c r="G674" s="16" t="s">
        <v>2045</v>
      </c>
      <c r="H674" s="2" t="s">
        <v>163</v>
      </c>
      <c r="I674" t="s">
        <v>18</v>
      </c>
      <c r="J674" t="s">
        <v>2046</v>
      </c>
      <c r="L674" t="s">
        <v>2047</v>
      </c>
      <c r="M674" t="s">
        <v>2048</v>
      </c>
      <c r="N674" t="s">
        <v>2049</v>
      </c>
    </row>
    <row r="675" spans="1:14" x14ac:dyDescent="0.2">
      <c r="A675">
        <f t="shared" si="26"/>
        <v>602</v>
      </c>
      <c r="B675" t="s">
        <v>2043</v>
      </c>
      <c r="C675" t="s">
        <v>2152</v>
      </c>
      <c r="D675">
        <v>1973</v>
      </c>
      <c r="H675" t="s">
        <v>32</v>
      </c>
      <c r="I675" t="s">
        <v>955</v>
      </c>
      <c r="L675" t="s">
        <v>2155</v>
      </c>
    </row>
    <row r="676" spans="1:14" x14ac:dyDescent="0.2">
      <c r="A676">
        <f t="shared" si="26"/>
        <v>603</v>
      </c>
      <c r="B676" s="2" t="s">
        <v>2043</v>
      </c>
      <c r="C676" s="2" t="s">
        <v>2152</v>
      </c>
      <c r="D676">
        <v>1973</v>
      </c>
      <c r="F676" t="s">
        <v>644</v>
      </c>
      <c r="G676" s="66" t="s">
        <v>2733</v>
      </c>
      <c r="H676" t="s">
        <v>997</v>
      </c>
      <c r="M676" t="s">
        <v>2734</v>
      </c>
    </row>
    <row r="677" spans="1:14" x14ac:dyDescent="0.2">
      <c r="A677">
        <f t="shared" si="26"/>
        <v>604</v>
      </c>
      <c r="B677" s="2" t="s">
        <v>2043</v>
      </c>
      <c r="C677" s="2" t="s">
        <v>2736</v>
      </c>
      <c r="D677">
        <v>1981</v>
      </c>
      <c r="F677" s="2" t="s">
        <v>2737</v>
      </c>
      <c r="G677" s="16" t="s">
        <v>2738</v>
      </c>
      <c r="H677" t="s">
        <v>17</v>
      </c>
      <c r="J677" t="s">
        <v>5591</v>
      </c>
      <c r="M677" t="s">
        <v>2741</v>
      </c>
      <c r="N677" t="s">
        <v>2742</v>
      </c>
    </row>
    <row r="678" spans="1:14" x14ac:dyDescent="0.2">
      <c r="B678" s="163" t="s">
        <v>4867</v>
      </c>
      <c r="C678" t="s">
        <v>5592</v>
      </c>
      <c r="D678">
        <v>2003</v>
      </c>
    </row>
    <row r="679" spans="1:14" x14ac:dyDescent="0.2">
      <c r="A679">
        <f>A677+1</f>
        <v>605</v>
      </c>
      <c r="B679" t="s">
        <v>2384</v>
      </c>
      <c r="C679" t="s">
        <v>601</v>
      </c>
      <c r="D679">
        <v>1971</v>
      </c>
      <c r="G679" s="23"/>
      <c r="I679" t="s">
        <v>1560</v>
      </c>
      <c r="J679" t="s">
        <v>5593</v>
      </c>
    </row>
    <row r="680" spans="1:14" x14ac:dyDescent="0.2">
      <c r="A680">
        <f>A679+1</f>
        <v>606</v>
      </c>
      <c r="B680" t="s">
        <v>4923</v>
      </c>
      <c r="C680" t="s">
        <v>4924</v>
      </c>
      <c r="D680">
        <v>1975</v>
      </c>
    </row>
    <row r="681" spans="1:14" x14ac:dyDescent="0.2">
      <c r="A681">
        <f>A680+1</f>
        <v>607</v>
      </c>
      <c r="B681" s="79" t="s">
        <v>1820</v>
      </c>
      <c r="C681" s="2" t="s">
        <v>1821</v>
      </c>
      <c r="D681">
        <v>1985</v>
      </c>
      <c r="F681" s="16"/>
      <c r="G681" s="16"/>
      <c r="L681" t="s">
        <v>1822</v>
      </c>
    </row>
    <row r="682" spans="1:14" x14ac:dyDescent="0.2">
      <c r="A682">
        <f>A681+1</f>
        <v>608</v>
      </c>
      <c r="B682" t="s">
        <v>4591</v>
      </c>
      <c r="C682" t="s">
        <v>4593</v>
      </c>
      <c r="D682">
        <v>1986</v>
      </c>
      <c r="I682" t="s">
        <v>18</v>
      </c>
    </row>
    <row r="683" spans="1:14" x14ac:dyDescent="0.2">
      <c r="A683">
        <f>A682+1</f>
        <v>609</v>
      </c>
      <c r="B683" t="s">
        <v>4591</v>
      </c>
      <c r="C683" t="s">
        <v>5594</v>
      </c>
      <c r="I683" t="s">
        <v>18</v>
      </c>
    </row>
    <row r="684" spans="1:14" x14ac:dyDescent="0.2">
      <c r="A684">
        <f>A683+1</f>
        <v>610</v>
      </c>
      <c r="B684" t="s">
        <v>4591</v>
      </c>
      <c r="C684" t="s">
        <v>4592</v>
      </c>
      <c r="D684">
        <v>1985</v>
      </c>
      <c r="I684" t="s">
        <v>18</v>
      </c>
    </row>
    <row r="685" spans="1:14" x14ac:dyDescent="0.2">
      <c r="B685" s="163" t="s">
        <v>4371</v>
      </c>
      <c r="C685" t="s">
        <v>4372</v>
      </c>
      <c r="D685">
        <v>2005</v>
      </c>
      <c r="L685" t="s">
        <v>4373</v>
      </c>
      <c r="M685" t="s">
        <v>4374</v>
      </c>
    </row>
    <row r="686" spans="1:14" x14ac:dyDescent="0.2">
      <c r="A686">
        <f>A684+1</f>
        <v>611</v>
      </c>
      <c r="B686" s="2" t="s">
        <v>999</v>
      </c>
      <c r="C686" s="2" t="s">
        <v>1000</v>
      </c>
      <c r="D686">
        <v>1977</v>
      </c>
      <c r="I686" t="s">
        <v>1001</v>
      </c>
      <c r="M686" t="s">
        <v>1002</v>
      </c>
    </row>
    <row r="687" spans="1:14" x14ac:dyDescent="0.2">
      <c r="A687">
        <f>A686+1</f>
        <v>612</v>
      </c>
      <c r="B687" s="2" t="s">
        <v>1003</v>
      </c>
      <c r="C687" s="2" t="s">
        <v>1004</v>
      </c>
      <c r="D687">
        <v>1975</v>
      </c>
      <c r="I687" t="s">
        <v>1005</v>
      </c>
    </row>
    <row r="688" spans="1:14" x14ac:dyDescent="0.2">
      <c r="A688">
        <f>A687+1</f>
        <v>613</v>
      </c>
      <c r="B688" t="s">
        <v>1003</v>
      </c>
      <c r="C688" t="s">
        <v>2386</v>
      </c>
      <c r="D688">
        <v>1975</v>
      </c>
      <c r="G688" s="23"/>
      <c r="I688" t="s">
        <v>2387</v>
      </c>
    </row>
    <row r="689" spans="1:15" x14ac:dyDescent="0.2">
      <c r="B689" s="163" t="s">
        <v>4869</v>
      </c>
      <c r="C689" t="s">
        <v>5595</v>
      </c>
      <c r="D689">
        <v>1994</v>
      </c>
    </row>
    <row r="690" spans="1:15" x14ac:dyDescent="0.2">
      <c r="A690">
        <f>A688+1</f>
        <v>614</v>
      </c>
      <c r="B690" s="2" t="s">
        <v>1127</v>
      </c>
      <c r="C690" s="2" t="s">
        <v>1128</v>
      </c>
      <c r="D690" s="2">
        <v>1984</v>
      </c>
      <c r="G690" s="71" t="s">
        <v>1129</v>
      </c>
      <c r="H690" s="71" t="s">
        <v>1130</v>
      </c>
      <c r="I690" s="17" t="s">
        <v>18</v>
      </c>
      <c r="J690" s="108"/>
      <c r="L690" s="2" t="s">
        <v>1120</v>
      </c>
      <c r="O690" s="107">
        <v>2.73263888888889E-2</v>
      </c>
    </row>
    <row r="691" spans="1:15" x14ac:dyDescent="0.2">
      <c r="A691">
        <f>A690+1</f>
        <v>615</v>
      </c>
      <c r="B691" t="s">
        <v>4925</v>
      </c>
      <c r="C691" t="s">
        <v>4926</v>
      </c>
      <c r="D691">
        <v>1986</v>
      </c>
    </row>
    <row r="692" spans="1:15" x14ac:dyDescent="0.2">
      <c r="B692" s="163" t="s">
        <v>4871</v>
      </c>
      <c r="C692" s="16" t="s">
        <v>5596</v>
      </c>
      <c r="D692">
        <v>1972</v>
      </c>
    </row>
    <row r="693" spans="1:15" x14ac:dyDescent="0.2">
      <c r="B693" s="163" t="s">
        <v>4871</v>
      </c>
      <c r="C693" t="s">
        <v>2753</v>
      </c>
      <c r="D693">
        <v>1974</v>
      </c>
    </row>
    <row r="694" spans="1:15" x14ac:dyDescent="0.2">
      <c r="B694" s="163" t="s">
        <v>4874</v>
      </c>
      <c r="C694" t="s">
        <v>5597</v>
      </c>
      <c r="D694">
        <v>2002</v>
      </c>
    </row>
    <row r="695" spans="1:15" x14ac:dyDescent="0.2">
      <c r="A695">
        <f>A691+1</f>
        <v>616</v>
      </c>
      <c r="B695" t="s">
        <v>4927</v>
      </c>
      <c r="C695" t="s">
        <v>4928</v>
      </c>
      <c r="D695">
        <v>1988</v>
      </c>
    </row>
    <row r="696" spans="1:15" x14ac:dyDescent="0.2">
      <c r="A696">
        <f>A695+1</f>
        <v>617</v>
      </c>
      <c r="B696" t="s">
        <v>2388</v>
      </c>
      <c r="C696" t="s">
        <v>2389</v>
      </c>
      <c r="D696">
        <v>1982</v>
      </c>
      <c r="I696" s="23" t="s">
        <v>632</v>
      </c>
      <c r="J696" t="s">
        <v>1259</v>
      </c>
    </row>
    <row r="697" spans="1:15" x14ac:dyDescent="0.2">
      <c r="A697">
        <f>A696+1</f>
        <v>618</v>
      </c>
      <c r="B697" t="s">
        <v>3729</v>
      </c>
      <c r="C697" t="s">
        <v>3730</v>
      </c>
      <c r="D697">
        <v>1973</v>
      </c>
      <c r="F697" t="s">
        <v>3094</v>
      </c>
      <c r="G697" t="s">
        <v>3731</v>
      </c>
      <c r="H697" t="s">
        <v>17</v>
      </c>
      <c r="I697" t="s">
        <v>632</v>
      </c>
      <c r="J697" t="s">
        <v>3732</v>
      </c>
      <c r="M697" t="s">
        <v>3733</v>
      </c>
      <c r="N697" t="s">
        <v>3734</v>
      </c>
      <c r="O697" t="s">
        <v>3735</v>
      </c>
    </row>
    <row r="698" spans="1:15" ht="25.5" x14ac:dyDescent="0.2">
      <c r="A698">
        <f>A697+1</f>
        <v>619</v>
      </c>
      <c r="B698" s="2" t="s">
        <v>3729</v>
      </c>
      <c r="C698" t="s">
        <v>3730</v>
      </c>
      <c r="D698">
        <v>1973</v>
      </c>
      <c r="F698" t="s">
        <v>3094</v>
      </c>
      <c r="G698" s="16" t="s">
        <v>3946</v>
      </c>
      <c r="H698" t="s">
        <v>17</v>
      </c>
      <c r="I698" t="s">
        <v>632</v>
      </c>
      <c r="J698" t="s">
        <v>913</v>
      </c>
      <c r="L698" t="s">
        <v>3733</v>
      </c>
      <c r="M698" t="s">
        <v>3734</v>
      </c>
      <c r="N698" t="s">
        <v>3947</v>
      </c>
    </row>
    <row r="699" spans="1:15" x14ac:dyDescent="0.2">
      <c r="A699">
        <f>A698+1</f>
        <v>620</v>
      </c>
      <c r="B699" t="s">
        <v>2390</v>
      </c>
      <c r="C699" t="s">
        <v>2391</v>
      </c>
      <c r="D699">
        <v>1979</v>
      </c>
      <c r="I699" s="23" t="s">
        <v>1697</v>
      </c>
    </row>
    <row r="700" spans="1:15" x14ac:dyDescent="0.2">
      <c r="A700">
        <f>A699+1</f>
        <v>621</v>
      </c>
      <c r="B700" t="s">
        <v>2392</v>
      </c>
      <c r="C700" t="s">
        <v>2393</v>
      </c>
      <c r="D700">
        <v>1975</v>
      </c>
      <c r="G700" s="23"/>
      <c r="I700" t="s">
        <v>2394</v>
      </c>
      <c r="J700" t="s">
        <v>634</v>
      </c>
      <c r="L700" t="s">
        <v>2395</v>
      </c>
    </row>
    <row r="701" spans="1:15" x14ac:dyDescent="0.2">
      <c r="B701" s="163" t="s">
        <v>3529</v>
      </c>
      <c r="C701" t="s">
        <v>3538</v>
      </c>
      <c r="D701">
        <v>1994</v>
      </c>
      <c r="M701" t="s">
        <v>3539</v>
      </c>
    </row>
    <row r="702" spans="1:15" x14ac:dyDescent="0.2">
      <c r="A702">
        <f>A700+1</f>
        <v>622</v>
      </c>
      <c r="B702" s="2" t="s">
        <v>3529</v>
      </c>
      <c r="C702" s="16" t="s">
        <v>3530</v>
      </c>
      <c r="D702">
        <v>1988</v>
      </c>
      <c r="I702" t="s">
        <v>18</v>
      </c>
      <c r="M702" t="s">
        <v>3531</v>
      </c>
    </row>
    <row r="703" spans="1:15" x14ac:dyDescent="0.2">
      <c r="A703">
        <f>A702+1</f>
        <v>623</v>
      </c>
      <c r="B703" s="2" t="s">
        <v>2263</v>
      </c>
      <c r="C703" s="2" t="s">
        <v>2264</v>
      </c>
      <c r="D703">
        <v>1982</v>
      </c>
      <c r="L703" t="s">
        <v>2265</v>
      </c>
    </row>
    <row r="704" spans="1:15" x14ac:dyDescent="0.2">
      <c r="B704" s="163" t="s">
        <v>2263</v>
      </c>
      <c r="C704" t="s">
        <v>3268</v>
      </c>
    </row>
    <row r="705" spans="1:15" x14ac:dyDescent="0.2">
      <c r="B705" s="163" t="s">
        <v>2263</v>
      </c>
      <c r="C705" t="s">
        <v>4375</v>
      </c>
      <c r="L705" t="s">
        <v>4376</v>
      </c>
    </row>
    <row r="706" spans="1:15" x14ac:dyDescent="0.2">
      <c r="A706">
        <f>A703+1</f>
        <v>624</v>
      </c>
      <c r="B706" s="2" t="s">
        <v>1591</v>
      </c>
      <c r="C706" s="2" t="s">
        <v>2748</v>
      </c>
      <c r="D706">
        <v>1983</v>
      </c>
      <c r="F706" t="s">
        <v>1718</v>
      </c>
      <c r="G706" s="66" t="s">
        <v>2749</v>
      </c>
      <c r="H706" t="s">
        <v>32</v>
      </c>
      <c r="M706" t="s">
        <v>2751</v>
      </c>
    </row>
    <row r="707" spans="1:15" x14ac:dyDescent="0.2">
      <c r="A707">
        <f t="shared" ref="A707:A719" si="27">A706+1</f>
        <v>625</v>
      </c>
      <c r="B707" s="2" t="s">
        <v>1591</v>
      </c>
      <c r="C707" s="2" t="s">
        <v>1592</v>
      </c>
      <c r="D707" s="2">
        <v>1977</v>
      </c>
      <c r="F707" s="2"/>
      <c r="G707" s="76"/>
    </row>
    <row r="708" spans="1:15" x14ac:dyDescent="0.2">
      <c r="A708">
        <f t="shared" si="27"/>
        <v>626</v>
      </c>
      <c r="B708" t="s">
        <v>1591</v>
      </c>
      <c r="C708" t="s">
        <v>4551</v>
      </c>
      <c r="D708">
        <v>1980</v>
      </c>
      <c r="F708" t="s">
        <v>1718</v>
      </c>
      <c r="G708" s="68" t="s">
        <v>4552</v>
      </c>
      <c r="H708" t="s">
        <v>4553</v>
      </c>
      <c r="I708" t="s">
        <v>4554</v>
      </c>
      <c r="J708" t="s">
        <v>4555</v>
      </c>
    </row>
    <row r="709" spans="1:15" x14ac:dyDescent="0.2">
      <c r="A709">
        <f t="shared" si="27"/>
        <v>627</v>
      </c>
      <c r="B709" s="2" t="s">
        <v>1591</v>
      </c>
      <c r="C709" s="2" t="s">
        <v>2743</v>
      </c>
      <c r="D709">
        <v>1978</v>
      </c>
      <c r="F709" t="s">
        <v>724</v>
      </c>
      <c r="G709" s="66" t="s">
        <v>2744</v>
      </c>
      <c r="H709" t="s">
        <v>194</v>
      </c>
      <c r="L709" t="s">
        <v>2745</v>
      </c>
      <c r="M709" t="s">
        <v>2746</v>
      </c>
      <c r="N709" t="s">
        <v>2747</v>
      </c>
    </row>
    <row r="710" spans="1:15" x14ac:dyDescent="0.2">
      <c r="A710">
        <f t="shared" si="27"/>
        <v>628</v>
      </c>
      <c r="B710" s="2" t="s">
        <v>1591</v>
      </c>
      <c r="C710" t="s">
        <v>3306</v>
      </c>
      <c r="D710">
        <v>1978</v>
      </c>
    </row>
    <row r="711" spans="1:15" x14ac:dyDescent="0.2">
      <c r="A711">
        <f t="shared" si="27"/>
        <v>629</v>
      </c>
      <c r="B711" s="2" t="s">
        <v>1591</v>
      </c>
      <c r="C711" t="s">
        <v>3948</v>
      </c>
      <c r="D711">
        <v>1980</v>
      </c>
      <c r="F711" t="s">
        <v>1718</v>
      </c>
      <c r="G711" t="s">
        <v>3949</v>
      </c>
      <c r="H711" t="s">
        <v>202</v>
      </c>
      <c r="I711" t="s">
        <v>439</v>
      </c>
      <c r="J711" t="s">
        <v>913</v>
      </c>
    </row>
    <row r="712" spans="1:15" x14ac:dyDescent="0.2">
      <c r="A712">
        <f t="shared" si="27"/>
        <v>630</v>
      </c>
      <c r="B712" s="2" t="s">
        <v>1591</v>
      </c>
      <c r="C712" t="s">
        <v>4069</v>
      </c>
      <c r="D712">
        <v>1982</v>
      </c>
      <c r="F712" t="s">
        <v>1718</v>
      </c>
      <c r="H712" t="s">
        <v>899</v>
      </c>
      <c r="I712" t="s">
        <v>1880</v>
      </c>
      <c r="J712" t="s">
        <v>913</v>
      </c>
    </row>
    <row r="713" spans="1:15" x14ac:dyDescent="0.2">
      <c r="A713">
        <f t="shared" si="27"/>
        <v>631</v>
      </c>
      <c r="B713" s="2" t="s">
        <v>2752</v>
      </c>
      <c r="C713" s="2" t="s">
        <v>2753</v>
      </c>
      <c r="D713">
        <v>1973</v>
      </c>
      <c r="F713" s="2"/>
      <c r="G713" s="66"/>
      <c r="J713" t="s">
        <v>2754</v>
      </c>
      <c r="L713" t="s">
        <v>2755</v>
      </c>
      <c r="M713" t="s">
        <v>2756</v>
      </c>
    </row>
    <row r="714" spans="1:15" x14ac:dyDescent="0.2">
      <c r="A714">
        <f t="shared" si="27"/>
        <v>632</v>
      </c>
      <c r="B714" t="s">
        <v>4929</v>
      </c>
      <c r="C714" t="s">
        <v>229</v>
      </c>
      <c r="D714">
        <v>1985</v>
      </c>
      <c r="J714" t="s">
        <v>4930</v>
      </c>
    </row>
    <row r="715" spans="1:15" x14ac:dyDescent="0.2">
      <c r="A715">
        <f t="shared" si="27"/>
        <v>633</v>
      </c>
      <c r="B715" s="2" t="s">
        <v>1131</v>
      </c>
      <c r="C715" s="2" t="s">
        <v>1668</v>
      </c>
      <c r="D715">
        <v>1980</v>
      </c>
      <c r="F715" t="s">
        <v>724</v>
      </c>
      <c r="G715" s="16" t="s">
        <v>1669</v>
      </c>
      <c r="H715" t="s">
        <v>64</v>
      </c>
      <c r="I715" t="s">
        <v>955</v>
      </c>
      <c r="J715" t="s">
        <v>1670</v>
      </c>
      <c r="L715" t="s">
        <v>1671</v>
      </c>
      <c r="M715" t="s">
        <v>1672</v>
      </c>
      <c r="N715" t="s">
        <v>1673</v>
      </c>
    </row>
    <row r="716" spans="1:15" x14ac:dyDescent="0.2">
      <c r="A716">
        <f t="shared" si="27"/>
        <v>634</v>
      </c>
      <c r="B716" s="2" t="s">
        <v>1131</v>
      </c>
      <c r="C716" s="2" t="s">
        <v>1132</v>
      </c>
      <c r="D716" s="2">
        <v>1985</v>
      </c>
      <c r="G716" s="71" t="s">
        <v>1133</v>
      </c>
      <c r="H716" s="71" t="s">
        <v>1134</v>
      </c>
      <c r="I716" s="17" t="s">
        <v>1135</v>
      </c>
      <c r="L716" s="109"/>
      <c r="O716" s="107">
        <v>3.2430555555555601E-2</v>
      </c>
    </row>
    <row r="717" spans="1:15" x14ac:dyDescent="0.2">
      <c r="A717">
        <f t="shared" si="27"/>
        <v>635</v>
      </c>
      <c r="B717" s="2" t="s">
        <v>317</v>
      </c>
      <c r="C717" s="2" t="s">
        <v>3518</v>
      </c>
      <c r="D717">
        <v>1987</v>
      </c>
      <c r="I717" t="s">
        <v>1022</v>
      </c>
    </row>
    <row r="718" spans="1:15" x14ac:dyDescent="0.2">
      <c r="A718">
        <f t="shared" si="27"/>
        <v>636</v>
      </c>
      <c r="B718" s="2" t="s">
        <v>317</v>
      </c>
      <c r="C718" s="2" t="s">
        <v>2115</v>
      </c>
      <c r="D718" s="2">
        <v>1988</v>
      </c>
      <c r="F718" s="2" t="s">
        <v>145</v>
      </c>
      <c r="G718" s="2" t="s">
        <v>2116</v>
      </c>
      <c r="H718" s="2" t="s">
        <v>64</v>
      </c>
      <c r="I718" t="s">
        <v>2117</v>
      </c>
      <c r="J718" t="s">
        <v>2118</v>
      </c>
      <c r="L718" t="s">
        <v>2119</v>
      </c>
      <c r="M718" t="s">
        <v>2120</v>
      </c>
      <c r="N718" t="s">
        <v>2121</v>
      </c>
    </row>
    <row r="719" spans="1:15" x14ac:dyDescent="0.2">
      <c r="A719">
        <f t="shared" si="27"/>
        <v>637</v>
      </c>
      <c r="B719" s="2" t="s">
        <v>317</v>
      </c>
      <c r="C719" s="2" t="s">
        <v>3517</v>
      </c>
      <c r="D719">
        <v>1983</v>
      </c>
      <c r="I719" t="s">
        <v>931</v>
      </c>
    </row>
    <row r="720" spans="1:15" x14ac:dyDescent="0.2">
      <c r="B720" s="163" t="s">
        <v>317</v>
      </c>
      <c r="C720" t="s">
        <v>4226</v>
      </c>
      <c r="D720">
        <v>2005</v>
      </c>
    </row>
    <row r="721" spans="1:15" x14ac:dyDescent="0.2">
      <c r="A721">
        <f>A719+1</f>
        <v>638</v>
      </c>
      <c r="B721" s="2" t="s">
        <v>317</v>
      </c>
      <c r="C721" t="s">
        <v>3312</v>
      </c>
    </row>
    <row r="722" spans="1:15" x14ac:dyDescent="0.2">
      <c r="A722">
        <f t="shared" ref="A722:A749" si="28">A721+1</f>
        <v>639</v>
      </c>
      <c r="B722" t="s">
        <v>317</v>
      </c>
      <c r="C722" t="s">
        <v>3736</v>
      </c>
      <c r="D722">
        <v>1970</v>
      </c>
      <c r="F722" t="s">
        <v>68</v>
      </c>
      <c r="G722" s="16" t="s">
        <v>3737</v>
      </c>
      <c r="H722" t="s">
        <v>32</v>
      </c>
      <c r="I722" t="s">
        <v>763</v>
      </c>
      <c r="J722" t="s">
        <v>3738</v>
      </c>
      <c r="M722" t="s">
        <v>3739</v>
      </c>
      <c r="N722" t="s">
        <v>3740</v>
      </c>
      <c r="O722" t="s">
        <v>3741</v>
      </c>
    </row>
    <row r="723" spans="1:15" x14ac:dyDescent="0.2">
      <c r="A723">
        <f t="shared" si="28"/>
        <v>640</v>
      </c>
      <c r="B723" t="s">
        <v>317</v>
      </c>
      <c r="C723" t="s">
        <v>2396</v>
      </c>
      <c r="D723">
        <v>1973</v>
      </c>
      <c r="G723" s="23"/>
      <c r="H723" t="s">
        <v>17</v>
      </c>
      <c r="I723" t="s">
        <v>2397</v>
      </c>
      <c r="J723" t="s">
        <v>2398</v>
      </c>
    </row>
    <row r="724" spans="1:15" x14ac:dyDescent="0.2">
      <c r="A724">
        <f t="shared" si="28"/>
        <v>641</v>
      </c>
      <c r="B724" s="2" t="s">
        <v>317</v>
      </c>
      <c r="C724" t="s">
        <v>3515</v>
      </c>
      <c r="D724">
        <v>1973</v>
      </c>
      <c r="I724" t="s">
        <v>1005</v>
      </c>
    </row>
    <row r="725" spans="1:15" x14ac:dyDescent="0.2">
      <c r="A725">
        <f t="shared" si="28"/>
        <v>642</v>
      </c>
      <c r="B725" s="2" t="s">
        <v>317</v>
      </c>
      <c r="C725" t="s">
        <v>727</v>
      </c>
      <c r="D725">
        <v>1979</v>
      </c>
      <c r="F725" t="s">
        <v>601</v>
      </c>
      <c r="G725" t="s">
        <v>3314</v>
      </c>
      <c r="H725" t="s">
        <v>32</v>
      </c>
      <c r="I725" t="s">
        <v>921</v>
      </c>
    </row>
    <row r="726" spans="1:15" x14ac:dyDescent="0.2">
      <c r="A726">
        <f t="shared" si="28"/>
        <v>643</v>
      </c>
      <c r="B726" t="s">
        <v>317</v>
      </c>
      <c r="C726" t="s">
        <v>727</v>
      </c>
      <c r="D726">
        <v>1979</v>
      </c>
      <c r="H726" t="s">
        <v>163</v>
      </c>
      <c r="I726" t="s">
        <v>931</v>
      </c>
    </row>
    <row r="727" spans="1:15" x14ac:dyDescent="0.2">
      <c r="A727">
        <f t="shared" si="28"/>
        <v>644</v>
      </c>
      <c r="B727" t="s">
        <v>317</v>
      </c>
      <c r="C727" t="s">
        <v>727</v>
      </c>
      <c r="D727">
        <v>1979</v>
      </c>
    </row>
    <row r="728" spans="1:15" x14ac:dyDescent="0.2">
      <c r="A728">
        <f t="shared" si="28"/>
        <v>645</v>
      </c>
      <c r="B728" s="2" t="s">
        <v>317</v>
      </c>
      <c r="C728" s="2" t="s">
        <v>3189</v>
      </c>
      <c r="D728">
        <v>1975</v>
      </c>
      <c r="G728" s="16" t="s">
        <v>3190</v>
      </c>
      <c r="H728" t="s">
        <v>17</v>
      </c>
      <c r="I728" t="s">
        <v>632</v>
      </c>
      <c r="M728" t="s">
        <v>3191</v>
      </c>
      <c r="N728" t="s">
        <v>3192</v>
      </c>
    </row>
    <row r="729" spans="1:15" x14ac:dyDescent="0.2">
      <c r="A729">
        <f t="shared" si="28"/>
        <v>646</v>
      </c>
      <c r="B729" s="2" t="s">
        <v>317</v>
      </c>
      <c r="C729" s="2" t="s">
        <v>3516</v>
      </c>
      <c r="D729">
        <v>1975</v>
      </c>
      <c r="I729" t="s">
        <v>931</v>
      </c>
    </row>
    <row r="730" spans="1:15" x14ac:dyDescent="0.2">
      <c r="A730">
        <f t="shared" si="28"/>
        <v>647</v>
      </c>
      <c r="B730" t="s">
        <v>4556</v>
      </c>
      <c r="C730" t="s">
        <v>4557</v>
      </c>
      <c r="D730">
        <v>1990</v>
      </c>
      <c r="H730" t="s">
        <v>64</v>
      </c>
      <c r="I730" t="s">
        <v>4071</v>
      </c>
      <c r="L730" t="s">
        <v>4558</v>
      </c>
    </row>
    <row r="731" spans="1:15" x14ac:dyDescent="0.2">
      <c r="A731">
        <f t="shared" si="28"/>
        <v>648</v>
      </c>
      <c r="B731" s="2" t="s">
        <v>1136</v>
      </c>
      <c r="C731" s="2" t="s">
        <v>1543</v>
      </c>
      <c r="D731" s="2">
        <v>1983</v>
      </c>
      <c r="F731" s="3"/>
      <c r="G731" s="76" t="s">
        <v>1544</v>
      </c>
      <c r="I731" t="s">
        <v>958</v>
      </c>
      <c r="J731" t="s">
        <v>1545</v>
      </c>
      <c r="L731" t="s">
        <v>1546</v>
      </c>
    </row>
    <row r="732" spans="1:15" x14ac:dyDescent="0.2">
      <c r="A732">
        <f t="shared" si="28"/>
        <v>649</v>
      </c>
      <c r="B732" s="2" t="s">
        <v>1136</v>
      </c>
      <c r="C732" s="2" t="s">
        <v>1137</v>
      </c>
      <c r="D732" s="2">
        <v>1984</v>
      </c>
      <c r="G732" s="71" t="s">
        <v>1138</v>
      </c>
      <c r="H732" s="71" t="s">
        <v>1130</v>
      </c>
      <c r="I732" s="17" t="s">
        <v>955</v>
      </c>
      <c r="J732" s="2" t="s">
        <v>1139</v>
      </c>
      <c r="K732" t="s">
        <v>330</v>
      </c>
      <c r="L732" s="109" t="s">
        <v>1140</v>
      </c>
      <c r="O732" s="107">
        <v>2.9884259259259301E-2</v>
      </c>
    </row>
    <row r="733" spans="1:15" x14ac:dyDescent="0.2">
      <c r="A733">
        <f t="shared" si="28"/>
        <v>650</v>
      </c>
      <c r="B733" s="2" t="s">
        <v>1136</v>
      </c>
      <c r="C733" s="2" t="s">
        <v>229</v>
      </c>
      <c r="D733" s="2">
        <v>1980</v>
      </c>
      <c r="G733" s="66" t="s">
        <v>1141</v>
      </c>
      <c r="H733" s="71" t="s">
        <v>1115</v>
      </c>
      <c r="I733" s="109" t="s">
        <v>1135</v>
      </c>
      <c r="J733" s="2" t="s">
        <v>1139</v>
      </c>
      <c r="K733" t="s">
        <v>330</v>
      </c>
      <c r="L733" s="17" t="s">
        <v>1142</v>
      </c>
      <c r="M733" s="2"/>
      <c r="N733" s="2"/>
    </row>
    <row r="734" spans="1:15" x14ac:dyDescent="0.2">
      <c r="A734">
        <f t="shared" si="28"/>
        <v>651</v>
      </c>
      <c r="B734" s="2" t="s">
        <v>3051</v>
      </c>
      <c r="C734" s="2" t="s">
        <v>3052</v>
      </c>
      <c r="D734">
        <v>1984</v>
      </c>
      <c r="M734" t="s">
        <v>3053</v>
      </c>
    </row>
    <row r="735" spans="1:15" x14ac:dyDescent="0.2">
      <c r="A735">
        <f t="shared" si="28"/>
        <v>652</v>
      </c>
      <c r="B735" s="2" t="s">
        <v>3051</v>
      </c>
      <c r="C735" s="2" t="s">
        <v>3052</v>
      </c>
      <c r="D735">
        <v>1984</v>
      </c>
      <c r="F735" t="s">
        <v>2971</v>
      </c>
      <c r="G735" s="69" t="s">
        <v>3457</v>
      </c>
      <c r="H735" t="s">
        <v>1503</v>
      </c>
      <c r="I735" t="s">
        <v>958</v>
      </c>
      <c r="J735" t="s">
        <v>959</v>
      </c>
    </row>
    <row r="736" spans="1:15" x14ac:dyDescent="0.2">
      <c r="A736">
        <f t="shared" si="28"/>
        <v>653</v>
      </c>
      <c r="B736" s="2" t="s">
        <v>1020</v>
      </c>
      <c r="C736" s="2" t="s">
        <v>1021</v>
      </c>
      <c r="D736">
        <v>1973</v>
      </c>
      <c r="I736" t="s">
        <v>1022</v>
      </c>
    </row>
    <row r="737" spans="1:14" x14ac:dyDescent="0.2">
      <c r="A737">
        <f t="shared" si="28"/>
        <v>654</v>
      </c>
      <c r="B737" s="62" t="s">
        <v>1020</v>
      </c>
      <c r="C737" t="s">
        <v>1023</v>
      </c>
      <c r="D737">
        <v>1973</v>
      </c>
      <c r="I737" t="s">
        <v>1024</v>
      </c>
      <c r="J737" t="s">
        <v>1025</v>
      </c>
    </row>
    <row r="738" spans="1:14" x14ac:dyDescent="0.2">
      <c r="A738">
        <f t="shared" si="28"/>
        <v>655</v>
      </c>
      <c r="B738" s="2" t="s">
        <v>1230</v>
      </c>
      <c r="C738" s="2" t="s">
        <v>2757</v>
      </c>
      <c r="D738">
        <v>1976</v>
      </c>
      <c r="F738" t="s">
        <v>145</v>
      </c>
      <c r="G738" s="66" t="s">
        <v>2758</v>
      </c>
      <c r="H738" t="s">
        <v>163</v>
      </c>
      <c r="M738" t="s">
        <v>2760</v>
      </c>
    </row>
    <row r="739" spans="1:14" x14ac:dyDescent="0.2">
      <c r="A739">
        <f t="shared" si="28"/>
        <v>656</v>
      </c>
      <c r="B739" s="16" t="s">
        <v>1230</v>
      </c>
      <c r="C739" s="16" t="s">
        <v>1231</v>
      </c>
      <c r="D739">
        <v>1975</v>
      </c>
      <c r="F739" t="s">
        <v>145</v>
      </c>
      <c r="G739" s="16" t="s">
        <v>1232</v>
      </c>
      <c r="H739" t="s">
        <v>17</v>
      </c>
      <c r="I739" t="s">
        <v>958</v>
      </c>
      <c r="J739" t="s">
        <v>1233</v>
      </c>
      <c r="L739" t="s">
        <v>1234</v>
      </c>
      <c r="M739" t="s">
        <v>1235</v>
      </c>
    </row>
    <row r="740" spans="1:14" x14ac:dyDescent="0.2">
      <c r="A740">
        <f t="shared" si="28"/>
        <v>657</v>
      </c>
      <c r="B740" s="2" t="s">
        <v>1230</v>
      </c>
      <c r="C740" s="2" t="s">
        <v>2761</v>
      </c>
      <c r="D740">
        <v>1975</v>
      </c>
      <c r="F740" t="s">
        <v>2762</v>
      </c>
      <c r="G740" s="66" t="s">
        <v>2763</v>
      </c>
      <c r="H740" t="s">
        <v>32</v>
      </c>
      <c r="M740" t="s">
        <v>2765</v>
      </c>
    </row>
    <row r="741" spans="1:14" x14ac:dyDescent="0.2">
      <c r="A741">
        <f t="shared" si="28"/>
        <v>658</v>
      </c>
      <c r="B741" s="2" t="s">
        <v>1230</v>
      </c>
      <c r="C741" s="16" t="s">
        <v>2050</v>
      </c>
      <c r="D741" s="2">
        <v>1978</v>
      </c>
      <c r="F741" s="2" t="s">
        <v>145</v>
      </c>
      <c r="G741" s="16" t="s">
        <v>2051</v>
      </c>
      <c r="H741" s="2" t="s">
        <v>997</v>
      </c>
      <c r="I741" t="s">
        <v>18</v>
      </c>
      <c r="J741" t="s">
        <v>2052</v>
      </c>
      <c r="L741" t="s">
        <v>2053</v>
      </c>
      <c r="M741" t="s">
        <v>2054</v>
      </c>
    </row>
    <row r="742" spans="1:14" x14ac:dyDescent="0.2">
      <c r="A742">
        <f t="shared" si="28"/>
        <v>659</v>
      </c>
      <c r="B742" t="s">
        <v>1230</v>
      </c>
      <c r="C742" t="s">
        <v>3566</v>
      </c>
      <c r="D742">
        <v>1979</v>
      </c>
      <c r="F742" t="s">
        <v>145</v>
      </c>
      <c r="G742" s="16" t="s">
        <v>3567</v>
      </c>
      <c r="H742" t="s">
        <v>64</v>
      </c>
      <c r="I742" t="s">
        <v>3568</v>
      </c>
      <c r="J742" t="s">
        <v>3569</v>
      </c>
      <c r="L742" t="s">
        <v>3570</v>
      </c>
      <c r="M742" t="s">
        <v>3571</v>
      </c>
      <c r="N742" t="s">
        <v>3571</v>
      </c>
    </row>
    <row r="743" spans="1:14" x14ac:dyDescent="0.2">
      <c r="A743">
        <f t="shared" si="28"/>
        <v>660</v>
      </c>
      <c r="B743" s="2" t="s">
        <v>1230</v>
      </c>
      <c r="C743" s="2" t="s">
        <v>3519</v>
      </c>
      <c r="D743">
        <v>1977</v>
      </c>
      <c r="I743" t="s">
        <v>1022</v>
      </c>
    </row>
    <row r="744" spans="1:14" x14ac:dyDescent="0.2">
      <c r="A744">
        <f t="shared" si="28"/>
        <v>661</v>
      </c>
      <c r="B744" s="2" t="s">
        <v>1230</v>
      </c>
      <c r="C744" s="2" t="s">
        <v>2055</v>
      </c>
      <c r="D744" s="2">
        <v>1973</v>
      </c>
      <c r="F744" s="2" t="s">
        <v>145</v>
      </c>
      <c r="G744" s="16" t="s">
        <v>2056</v>
      </c>
      <c r="H744" s="2" t="s">
        <v>1503</v>
      </c>
      <c r="I744" t="s">
        <v>18</v>
      </c>
      <c r="J744" t="s">
        <v>2057</v>
      </c>
      <c r="L744" t="s">
        <v>2058</v>
      </c>
      <c r="M744" t="s">
        <v>2059</v>
      </c>
      <c r="N744" t="s">
        <v>2060</v>
      </c>
    </row>
    <row r="745" spans="1:14" x14ac:dyDescent="0.2">
      <c r="A745">
        <f t="shared" si="28"/>
        <v>662</v>
      </c>
      <c r="B745" s="2" t="s">
        <v>1230</v>
      </c>
      <c r="C745" s="16" t="s">
        <v>2061</v>
      </c>
      <c r="D745" s="2">
        <v>1974</v>
      </c>
      <c r="F745" s="2" t="s">
        <v>145</v>
      </c>
      <c r="G745" s="16" t="s">
        <v>2062</v>
      </c>
      <c r="H745" s="2" t="s">
        <v>17</v>
      </c>
      <c r="I745" t="s">
        <v>921</v>
      </c>
      <c r="J745" t="s">
        <v>2063</v>
      </c>
      <c r="L745" t="s">
        <v>2064</v>
      </c>
      <c r="M745" t="s">
        <v>2065</v>
      </c>
      <c r="N745" t="s">
        <v>2066</v>
      </c>
    </row>
    <row r="746" spans="1:14" x14ac:dyDescent="0.2">
      <c r="A746">
        <f t="shared" si="28"/>
        <v>663</v>
      </c>
      <c r="B746" s="2" t="s">
        <v>1230</v>
      </c>
      <c r="C746" s="2" t="s">
        <v>2061</v>
      </c>
      <c r="D746">
        <v>1974</v>
      </c>
      <c r="F746" t="s">
        <v>145</v>
      </c>
      <c r="G746" s="66" t="s">
        <v>2766</v>
      </c>
      <c r="H746" t="s">
        <v>17</v>
      </c>
      <c r="M746" t="s">
        <v>2065</v>
      </c>
    </row>
    <row r="747" spans="1:14" x14ac:dyDescent="0.2">
      <c r="A747">
        <f t="shared" si="28"/>
        <v>664</v>
      </c>
      <c r="B747" s="71" t="s">
        <v>1230</v>
      </c>
      <c r="C747" s="71" t="s">
        <v>2061</v>
      </c>
      <c r="D747">
        <v>1974</v>
      </c>
      <c r="F747" t="s">
        <v>145</v>
      </c>
      <c r="I747" s="16" t="s">
        <v>763</v>
      </c>
    </row>
    <row r="748" spans="1:14" x14ac:dyDescent="0.2">
      <c r="A748">
        <f t="shared" si="28"/>
        <v>665</v>
      </c>
      <c r="B748" s="2" t="s">
        <v>1230</v>
      </c>
      <c r="C748" s="16" t="s">
        <v>2067</v>
      </c>
      <c r="D748" s="2">
        <v>1980</v>
      </c>
      <c r="F748" s="2" t="s">
        <v>145</v>
      </c>
      <c r="G748" s="16" t="s">
        <v>2068</v>
      </c>
      <c r="H748" s="2" t="s">
        <v>64</v>
      </c>
      <c r="I748" t="s">
        <v>955</v>
      </c>
      <c r="J748" t="s">
        <v>2063</v>
      </c>
      <c r="L748" t="s">
        <v>2069</v>
      </c>
      <c r="M748" t="s">
        <v>2070</v>
      </c>
      <c r="N748" t="s">
        <v>2071</v>
      </c>
    </row>
    <row r="749" spans="1:14" x14ac:dyDescent="0.2">
      <c r="A749">
        <f t="shared" si="28"/>
        <v>666</v>
      </c>
      <c r="B749" t="s">
        <v>1230</v>
      </c>
      <c r="C749" t="s">
        <v>3872</v>
      </c>
      <c r="D749">
        <v>1984</v>
      </c>
      <c r="G749" s="16"/>
      <c r="I749" t="s">
        <v>632</v>
      </c>
      <c r="J749" s="16"/>
    </row>
    <row r="750" spans="1:14" x14ac:dyDescent="0.2">
      <c r="B750" s="104" t="s">
        <v>4227</v>
      </c>
      <c r="C750" s="16" t="s">
        <v>5598</v>
      </c>
      <c r="D750">
        <v>2001</v>
      </c>
    </row>
    <row r="751" spans="1:14" x14ac:dyDescent="0.2">
      <c r="A751">
        <f>A749+1</f>
        <v>667</v>
      </c>
      <c r="B751" s="2" t="s">
        <v>2768</v>
      </c>
      <c r="C751" s="2" t="s">
        <v>2769</v>
      </c>
      <c r="D751">
        <v>1990</v>
      </c>
      <c r="F751" t="s">
        <v>145</v>
      </c>
      <c r="G751" s="66" t="s">
        <v>2770</v>
      </c>
      <c r="H751" t="s">
        <v>2771</v>
      </c>
      <c r="M751" t="s">
        <v>2773</v>
      </c>
      <c r="N751" t="s">
        <v>2774</v>
      </c>
    </row>
    <row r="752" spans="1:14" x14ac:dyDescent="0.2">
      <c r="A752">
        <f t="shared" ref="A752:A761" si="29">A751+1</f>
        <v>668</v>
      </c>
      <c r="B752" s="2" t="s">
        <v>2768</v>
      </c>
      <c r="C752" s="2" t="s">
        <v>2775</v>
      </c>
      <c r="D752">
        <v>1988</v>
      </c>
      <c r="F752" s="2" t="s">
        <v>2776</v>
      </c>
      <c r="G752" s="66" t="s">
        <v>2777</v>
      </c>
      <c r="H752" t="s">
        <v>2628</v>
      </c>
      <c r="M752" t="s">
        <v>2778</v>
      </c>
      <c r="N752" t="s">
        <v>2779</v>
      </c>
    </row>
    <row r="753" spans="1:14" x14ac:dyDescent="0.2">
      <c r="A753">
        <f t="shared" si="29"/>
        <v>669</v>
      </c>
      <c r="B753" s="2" t="s">
        <v>2768</v>
      </c>
      <c r="C753" s="2" t="s">
        <v>2780</v>
      </c>
      <c r="D753">
        <v>1986</v>
      </c>
      <c r="F753" s="2"/>
      <c r="G753" s="66"/>
      <c r="M753" s="179" t="s">
        <v>2782</v>
      </c>
    </row>
    <row r="754" spans="1:14" ht="14.25" x14ac:dyDescent="0.2">
      <c r="A754">
        <f t="shared" si="29"/>
        <v>670</v>
      </c>
      <c r="B754" s="2" t="s">
        <v>3458</v>
      </c>
      <c r="C754" s="2" t="s">
        <v>3459</v>
      </c>
      <c r="D754">
        <v>1981</v>
      </c>
      <c r="F754" t="s">
        <v>571</v>
      </c>
      <c r="G754" s="181" t="s">
        <v>3460</v>
      </c>
      <c r="H754" t="s">
        <v>646</v>
      </c>
      <c r="I754" t="s">
        <v>1022</v>
      </c>
      <c r="J754" t="s">
        <v>3461</v>
      </c>
    </row>
    <row r="755" spans="1:14" x14ac:dyDescent="0.2">
      <c r="A755">
        <f t="shared" si="29"/>
        <v>671</v>
      </c>
      <c r="B755" s="2" t="s">
        <v>3193</v>
      </c>
      <c r="C755" s="2" t="s">
        <v>3194</v>
      </c>
      <c r="D755">
        <v>1988</v>
      </c>
      <c r="I755" t="s">
        <v>3195</v>
      </c>
      <c r="L755" t="s">
        <v>3196</v>
      </c>
    </row>
    <row r="756" spans="1:14" x14ac:dyDescent="0.2">
      <c r="A756">
        <f t="shared" si="29"/>
        <v>672</v>
      </c>
      <c r="B756" s="16" t="s">
        <v>4309</v>
      </c>
      <c r="C756" t="s">
        <v>4310</v>
      </c>
      <c r="D756">
        <v>1988</v>
      </c>
      <c r="I756" t="s">
        <v>18</v>
      </c>
    </row>
    <row r="757" spans="1:14" x14ac:dyDescent="0.2">
      <c r="A757">
        <f t="shared" si="29"/>
        <v>673</v>
      </c>
      <c r="B757" s="2" t="s">
        <v>1331</v>
      </c>
      <c r="C757" s="2" t="s">
        <v>2496</v>
      </c>
      <c r="D757">
        <v>1981</v>
      </c>
      <c r="L757" t="s">
        <v>2497</v>
      </c>
    </row>
    <row r="758" spans="1:14" x14ac:dyDescent="0.2">
      <c r="A758">
        <f t="shared" si="29"/>
        <v>674</v>
      </c>
      <c r="B758" s="2" t="s">
        <v>1331</v>
      </c>
      <c r="C758" t="s">
        <v>2496</v>
      </c>
      <c r="D758">
        <v>1981</v>
      </c>
      <c r="F758" t="s">
        <v>41</v>
      </c>
      <c r="G758" s="71" t="s">
        <v>3924</v>
      </c>
      <c r="H758" t="s">
        <v>899</v>
      </c>
      <c r="I758" t="s">
        <v>955</v>
      </c>
      <c r="J758" t="s">
        <v>3925</v>
      </c>
      <c r="L758" t="s">
        <v>2497</v>
      </c>
      <c r="M758" t="s">
        <v>3926</v>
      </c>
      <c r="N758" t="s">
        <v>3927</v>
      </c>
    </row>
    <row r="759" spans="1:14" x14ac:dyDescent="0.2">
      <c r="A759">
        <f t="shared" si="29"/>
        <v>675</v>
      </c>
      <c r="B759" t="s">
        <v>1331</v>
      </c>
      <c r="C759" t="s">
        <v>2399</v>
      </c>
      <c r="D759">
        <v>1979</v>
      </c>
      <c r="H759" t="s">
        <v>64</v>
      </c>
      <c r="I759" t="s">
        <v>1560</v>
      </c>
      <c r="L759" t="s">
        <v>2400</v>
      </c>
    </row>
    <row r="760" spans="1:14" x14ac:dyDescent="0.2">
      <c r="A760">
        <f t="shared" si="29"/>
        <v>676</v>
      </c>
      <c r="B760" s="2" t="s">
        <v>1331</v>
      </c>
      <c r="C760" s="2" t="s">
        <v>3520</v>
      </c>
      <c r="D760">
        <v>1979</v>
      </c>
      <c r="I760" t="s">
        <v>921</v>
      </c>
    </row>
    <row r="761" spans="1:14" x14ac:dyDescent="0.2">
      <c r="A761">
        <f t="shared" si="29"/>
        <v>677</v>
      </c>
      <c r="B761" t="s">
        <v>1331</v>
      </c>
      <c r="C761" t="s">
        <v>4704</v>
      </c>
      <c r="D761">
        <v>1986</v>
      </c>
      <c r="I761" t="s">
        <v>931</v>
      </c>
      <c r="L761" t="s">
        <v>4705</v>
      </c>
    </row>
    <row r="762" spans="1:14" x14ac:dyDescent="0.2">
      <c r="B762" s="163" t="s">
        <v>1331</v>
      </c>
      <c r="C762" s="2" t="s">
        <v>4902</v>
      </c>
    </row>
    <row r="763" spans="1:14" x14ac:dyDescent="0.2">
      <c r="A763">
        <f>A761+1</f>
        <v>678</v>
      </c>
      <c r="B763" s="16" t="s">
        <v>1331</v>
      </c>
      <c r="C763" s="16" t="s">
        <v>1332</v>
      </c>
      <c r="D763">
        <v>1978</v>
      </c>
      <c r="F763" t="s">
        <v>41</v>
      </c>
      <c r="G763" s="71" t="s">
        <v>1333</v>
      </c>
      <c r="H763" t="s">
        <v>64</v>
      </c>
      <c r="L763" t="s">
        <v>1334</v>
      </c>
    </row>
    <row r="764" spans="1:14" x14ac:dyDescent="0.2">
      <c r="A764">
        <f t="shared" ref="A764:A784" si="30">A763+1</f>
        <v>679</v>
      </c>
      <c r="B764" s="2" t="s">
        <v>1331</v>
      </c>
      <c r="C764" s="2" t="s">
        <v>2783</v>
      </c>
      <c r="D764">
        <v>1977</v>
      </c>
      <c r="F764" s="2" t="s">
        <v>2784</v>
      </c>
      <c r="G764" s="66" t="s">
        <v>2785</v>
      </c>
      <c r="H764" t="s">
        <v>997</v>
      </c>
      <c r="M764" t="s">
        <v>2787</v>
      </c>
    </row>
    <row r="765" spans="1:14" ht="13.5" x14ac:dyDescent="0.2">
      <c r="A765">
        <f t="shared" si="30"/>
        <v>680</v>
      </c>
      <c r="B765" s="2" t="s">
        <v>1331</v>
      </c>
      <c r="C765" s="2" t="s">
        <v>3462</v>
      </c>
      <c r="D765">
        <v>1977</v>
      </c>
      <c r="F765" t="s">
        <v>41</v>
      </c>
      <c r="G765" s="177" t="s">
        <v>2785</v>
      </c>
      <c r="H765" t="s">
        <v>64</v>
      </c>
      <c r="I765" t="s">
        <v>1017</v>
      </c>
      <c r="J765" t="s">
        <v>3464</v>
      </c>
    </row>
    <row r="766" spans="1:14" x14ac:dyDescent="0.2">
      <c r="A766">
        <f t="shared" si="30"/>
        <v>681</v>
      </c>
      <c r="B766" t="s">
        <v>1331</v>
      </c>
      <c r="C766" t="s">
        <v>2401</v>
      </c>
    </row>
    <row r="767" spans="1:14" x14ac:dyDescent="0.2">
      <c r="A767">
        <f t="shared" si="30"/>
        <v>682</v>
      </c>
      <c r="B767" s="2" t="s">
        <v>1331</v>
      </c>
      <c r="C767" s="2" t="s">
        <v>2788</v>
      </c>
      <c r="D767">
        <v>1976</v>
      </c>
      <c r="F767" s="2" t="s">
        <v>41</v>
      </c>
      <c r="G767" s="66" t="s">
        <v>2789</v>
      </c>
      <c r="H767" t="s">
        <v>64</v>
      </c>
      <c r="M767" t="s">
        <v>2791</v>
      </c>
    </row>
    <row r="768" spans="1:14" x14ac:dyDescent="0.2">
      <c r="A768">
        <f t="shared" si="30"/>
        <v>683</v>
      </c>
      <c r="B768" s="2" t="s">
        <v>1331</v>
      </c>
      <c r="C768" s="2" t="s">
        <v>2792</v>
      </c>
      <c r="D768">
        <v>1975</v>
      </c>
      <c r="F768" s="2" t="s">
        <v>41</v>
      </c>
      <c r="G768" s="66" t="s">
        <v>2793</v>
      </c>
      <c r="H768" t="s">
        <v>32</v>
      </c>
      <c r="M768" t="s">
        <v>2794</v>
      </c>
    </row>
    <row r="769" spans="1:14" x14ac:dyDescent="0.2">
      <c r="A769">
        <f t="shared" si="30"/>
        <v>684</v>
      </c>
      <c r="B769" s="2" t="s">
        <v>1331</v>
      </c>
      <c r="C769" s="2" t="s">
        <v>2214</v>
      </c>
      <c r="D769">
        <v>1976</v>
      </c>
      <c r="F769" t="s">
        <v>41</v>
      </c>
      <c r="G769" s="109" t="s">
        <v>2215</v>
      </c>
      <c r="L769" t="s">
        <v>2216</v>
      </c>
      <c r="M769" t="s">
        <v>2217</v>
      </c>
      <c r="N769" t="s">
        <v>2218</v>
      </c>
    </row>
    <row r="770" spans="1:14" x14ac:dyDescent="0.2">
      <c r="A770">
        <f t="shared" si="30"/>
        <v>685</v>
      </c>
      <c r="B770" s="79" t="s">
        <v>1331</v>
      </c>
      <c r="C770" s="2" t="s">
        <v>1767</v>
      </c>
      <c r="D770" s="2">
        <v>1982</v>
      </c>
      <c r="F770" s="16" t="s">
        <v>41</v>
      </c>
      <c r="G770" s="16" t="s">
        <v>1768</v>
      </c>
      <c r="H770" t="s">
        <v>5599</v>
      </c>
      <c r="I770" t="s">
        <v>900</v>
      </c>
      <c r="J770" t="s">
        <v>1769</v>
      </c>
      <c r="L770" t="s">
        <v>1770</v>
      </c>
    </row>
    <row r="771" spans="1:14" x14ac:dyDescent="0.2">
      <c r="A771">
        <f t="shared" si="30"/>
        <v>686</v>
      </c>
      <c r="B771" t="s">
        <v>322</v>
      </c>
      <c r="C771" t="s">
        <v>229</v>
      </c>
      <c r="D771">
        <v>1986</v>
      </c>
      <c r="F771" t="s">
        <v>75</v>
      </c>
      <c r="G771" s="16" t="s">
        <v>2402</v>
      </c>
      <c r="H771" t="s">
        <v>32</v>
      </c>
      <c r="I771" t="s">
        <v>921</v>
      </c>
      <c r="L771" t="s">
        <v>2403</v>
      </c>
      <c r="M771" t="s">
        <v>2404</v>
      </c>
      <c r="N771" t="s">
        <v>2405</v>
      </c>
    </row>
    <row r="772" spans="1:14" x14ac:dyDescent="0.2">
      <c r="A772">
        <f t="shared" si="30"/>
        <v>687</v>
      </c>
      <c r="B772" s="62" t="s">
        <v>4470</v>
      </c>
      <c r="C772" t="s">
        <v>5600</v>
      </c>
      <c r="D772">
        <v>1985</v>
      </c>
      <c r="F772" s="16" t="s">
        <v>2977</v>
      </c>
      <c r="G772" s="16" t="s">
        <v>5601</v>
      </c>
      <c r="H772" t="s">
        <v>32</v>
      </c>
      <c r="I772" t="s">
        <v>1135</v>
      </c>
      <c r="J772" t="s">
        <v>5004</v>
      </c>
    </row>
    <row r="773" spans="1:14" x14ac:dyDescent="0.2">
      <c r="A773">
        <f t="shared" si="30"/>
        <v>688</v>
      </c>
      <c r="B773" s="2" t="s">
        <v>337</v>
      </c>
      <c r="C773" s="2" t="s">
        <v>2970</v>
      </c>
      <c r="D773">
        <v>1978</v>
      </c>
      <c r="F773" t="s">
        <v>2971</v>
      </c>
      <c r="G773" t="s">
        <v>2972</v>
      </c>
      <c r="H773" t="s">
        <v>64</v>
      </c>
      <c r="I773" t="s">
        <v>18</v>
      </c>
      <c r="L773" t="s">
        <v>2973</v>
      </c>
      <c r="M773" t="s">
        <v>2974</v>
      </c>
    </row>
    <row r="774" spans="1:14" x14ac:dyDescent="0.2">
      <c r="A774">
        <f t="shared" si="30"/>
        <v>689</v>
      </c>
      <c r="B774" s="2" t="s">
        <v>337</v>
      </c>
      <c r="C774" t="s">
        <v>229</v>
      </c>
      <c r="D774">
        <v>1969</v>
      </c>
      <c r="F774" t="s">
        <v>2221</v>
      </c>
      <c r="G774" t="s">
        <v>4245</v>
      </c>
      <c r="H774" t="s">
        <v>17</v>
      </c>
      <c r="I774" t="s">
        <v>603</v>
      </c>
      <c r="J774" t="s">
        <v>4246</v>
      </c>
      <c r="L774" t="s">
        <v>4247</v>
      </c>
      <c r="M774" t="s">
        <v>4248</v>
      </c>
      <c r="N774" t="s">
        <v>4249</v>
      </c>
    </row>
    <row r="775" spans="1:14" x14ac:dyDescent="0.2">
      <c r="A775">
        <f t="shared" si="30"/>
        <v>690</v>
      </c>
      <c r="B775" s="2" t="s">
        <v>337</v>
      </c>
      <c r="C775" s="2" t="s">
        <v>2976</v>
      </c>
      <c r="D775">
        <v>1983</v>
      </c>
      <c r="F775" s="179" t="s">
        <v>2977</v>
      </c>
      <c r="G775" t="s">
        <v>2978</v>
      </c>
      <c r="H775" t="s">
        <v>2979</v>
      </c>
      <c r="I775" s="182" t="s">
        <v>632</v>
      </c>
      <c r="L775" t="s">
        <v>2981</v>
      </c>
    </row>
    <row r="776" spans="1:14" x14ac:dyDescent="0.2">
      <c r="A776">
        <f t="shared" si="30"/>
        <v>691</v>
      </c>
      <c r="B776" t="s">
        <v>337</v>
      </c>
      <c r="C776" t="s">
        <v>1263</v>
      </c>
      <c r="D776" s="1">
        <v>1974</v>
      </c>
      <c r="F776" t="s">
        <v>1264</v>
      </c>
      <c r="G776" t="s">
        <v>1265</v>
      </c>
      <c r="H776" t="s">
        <v>17</v>
      </c>
      <c r="L776" t="s">
        <v>1266</v>
      </c>
      <c r="M776" t="s">
        <v>1266</v>
      </c>
    </row>
    <row r="777" spans="1:14" x14ac:dyDescent="0.2">
      <c r="A777">
        <f t="shared" si="30"/>
        <v>692</v>
      </c>
      <c r="B777" s="2" t="s">
        <v>337</v>
      </c>
      <c r="C777" s="2" t="s">
        <v>2795</v>
      </c>
      <c r="D777">
        <v>1974</v>
      </c>
      <c r="F777" s="2" t="s">
        <v>2796</v>
      </c>
      <c r="G777" s="66" t="s">
        <v>2797</v>
      </c>
      <c r="H777" t="s">
        <v>17</v>
      </c>
      <c r="I777" t="s">
        <v>247</v>
      </c>
      <c r="J777" t="s">
        <v>2798</v>
      </c>
      <c r="M777" t="s">
        <v>2800</v>
      </c>
    </row>
    <row r="778" spans="1:14" x14ac:dyDescent="0.2">
      <c r="A778">
        <f t="shared" si="30"/>
        <v>693</v>
      </c>
      <c r="B778" t="s">
        <v>2406</v>
      </c>
      <c r="C778" t="s">
        <v>4260</v>
      </c>
      <c r="D778">
        <v>1974</v>
      </c>
      <c r="F778" t="s">
        <v>571</v>
      </c>
      <c r="H778" t="s">
        <v>32</v>
      </c>
      <c r="I778" t="s">
        <v>3829</v>
      </c>
    </row>
    <row r="779" spans="1:14" x14ac:dyDescent="0.2">
      <c r="A779">
        <f t="shared" si="30"/>
        <v>694</v>
      </c>
      <c r="B779" t="s">
        <v>2406</v>
      </c>
      <c r="C779" t="s">
        <v>2409</v>
      </c>
      <c r="D779">
        <v>1977</v>
      </c>
      <c r="H779" t="s">
        <v>17</v>
      </c>
      <c r="I779" t="s">
        <v>1560</v>
      </c>
      <c r="L779" t="s">
        <v>2410</v>
      </c>
    </row>
    <row r="780" spans="1:14" x14ac:dyDescent="0.2">
      <c r="A780">
        <f t="shared" si="30"/>
        <v>695</v>
      </c>
      <c r="B780" t="s">
        <v>2406</v>
      </c>
      <c r="C780" t="s">
        <v>3873</v>
      </c>
      <c r="D780">
        <v>1975</v>
      </c>
      <c r="I780" t="s">
        <v>931</v>
      </c>
      <c r="L780" t="s">
        <v>3874</v>
      </c>
    </row>
    <row r="781" spans="1:14" x14ac:dyDescent="0.2">
      <c r="A781">
        <f t="shared" si="30"/>
        <v>696</v>
      </c>
      <c r="B781" t="s">
        <v>2406</v>
      </c>
      <c r="C781" t="s">
        <v>2407</v>
      </c>
      <c r="D781">
        <v>1972</v>
      </c>
      <c r="F781" t="s">
        <v>571</v>
      </c>
      <c r="G781" s="23"/>
      <c r="L781" t="s">
        <v>2408</v>
      </c>
    </row>
    <row r="782" spans="1:14" ht="25.5" x14ac:dyDescent="0.2">
      <c r="A782">
        <f t="shared" si="30"/>
        <v>697</v>
      </c>
      <c r="B782" t="s">
        <v>2411</v>
      </c>
      <c r="C782" t="s">
        <v>229</v>
      </c>
      <c r="D782">
        <v>1985</v>
      </c>
      <c r="I782" s="16" t="s">
        <v>1880</v>
      </c>
    </row>
    <row r="783" spans="1:14" x14ac:dyDescent="0.2">
      <c r="A783">
        <f t="shared" si="30"/>
        <v>698</v>
      </c>
      <c r="B783" t="s">
        <v>2411</v>
      </c>
      <c r="C783" t="s">
        <v>229</v>
      </c>
      <c r="D783">
        <v>1987</v>
      </c>
      <c r="G783" s="23"/>
      <c r="I783" t="s">
        <v>958</v>
      </c>
      <c r="L783" t="s">
        <v>2412</v>
      </c>
    </row>
    <row r="784" spans="1:14" x14ac:dyDescent="0.2">
      <c r="A784">
        <f t="shared" si="30"/>
        <v>699</v>
      </c>
      <c r="B784" t="s">
        <v>4664</v>
      </c>
      <c r="C784" t="s">
        <v>4665</v>
      </c>
      <c r="D784">
        <v>1986</v>
      </c>
      <c r="I784" t="s">
        <v>18</v>
      </c>
      <c r="L784" t="s">
        <v>4666</v>
      </c>
    </row>
    <row r="785" spans="1:13" x14ac:dyDescent="0.2">
      <c r="B785" s="163" t="s">
        <v>4359</v>
      </c>
      <c r="C785" t="s">
        <v>4360</v>
      </c>
      <c r="D785">
        <v>2008</v>
      </c>
      <c r="L785" t="s">
        <v>4361</v>
      </c>
    </row>
    <row r="786" spans="1:13" x14ac:dyDescent="0.2">
      <c r="A786">
        <f>A784+1</f>
        <v>700</v>
      </c>
      <c r="B786" t="s">
        <v>4166</v>
      </c>
      <c r="C786" t="s">
        <v>4932</v>
      </c>
      <c r="D786">
        <v>1988</v>
      </c>
    </row>
    <row r="787" spans="1:13" x14ac:dyDescent="0.2">
      <c r="A787">
        <f t="shared" ref="A787:A794" si="31">A786+1</f>
        <v>701</v>
      </c>
      <c r="B787" t="s">
        <v>4166</v>
      </c>
      <c r="C787" t="s">
        <v>4167</v>
      </c>
      <c r="D787">
        <v>1982</v>
      </c>
      <c r="I787" t="s">
        <v>921</v>
      </c>
      <c r="L787" t="s">
        <v>4168</v>
      </c>
    </row>
    <row r="788" spans="1:13" x14ac:dyDescent="0.2">
      <c r="A788">
        <f t="shared" si="31"/>
        <v>702</v>
      </c>
      <c r="B788" s="2" t="s">
        <v>350</v>
      </c>
      <c r="C788" t="s">
        <v>4024</v>
      </c>
      <c r="D788">
        <v>1978</v>
      </c>
      <c r="F788" t="s">
        <v>2971</v>
      </c>
      <c r="G788" s="16" t="s">
        <v>4025</v>
      </c>
      <c r="H788" t="s">
        <v>194</v>
      </c>
      <c r="I788" t="s">
        <v>921</v>
      </c>
      <c r="J788" t="s">
        <v>4026</v>
      </c>
      <c r="L788" t="s">
        <v>4027</v>
      </c>
    </row>
    <row r="789" spans="1:13" ht="25.5" x14ac:dyDescent="0.2">
      <c r="A789">
        <f t="shared" si="31"/>
        <v>703</v>
      </c>
      <c r="B789" s="2" t="s">
        <v>350</v>
      </c>
      <c r="C789" t="s">
        <v>351</v>
      </c>
      <c r="D789">
        <v>1974</v>
      </c>
      <c r="H789" t="s">
        <v>4070</v>
      </c>
      <c r="I789" s="16" t="s">
        <v>4071</v>
      </c>
      <c r="J789" t="s">
        <v>5602</v>
      </c>
    </row>
    <row r="790" spans="1:13" x14ac:dyDescent="0.2">
      <c r="A790">
        <f t="shared" si="31"/>
        <v>704</v>
      </c>
      <c r="B790" s="2" t="s">
        <v>350</v>
      </c>
      <c r="C790" t="s">
        <v>351</v>
      </c>
    </row>
    <row r="791" spans="1:13" x14ac:dyDescent="0.2">
      <c r="A791">
        <f t="shared" si="31"/>
        <v>705</v>
      </c>
      <c r="B791" s="16" t="s">
        <v>3102</v>
      </c>
      <c r="C791" s="16" t="s">
        <v>3103</v>
      </c>
      <c r="D791">
        <v>1985</v>
      </c>
    </row>
    <row r="792" spans="1:13" x14ac:dyDescent="0.2">
      <c r="A792">
        <f t="shared" si="31"/>
        <v>706</v>
      </c>
      <c r="B792" s="2" t="s">
        <v>4213</v>
      </c>
      <c r="C792" t="s">
        <v>4214</v>
      </c>
      <c r="D792">
        <v>1978</v>
      </c>
      <c r="I792" t="s">
        <v>439</v>
      </c>
      <c r="J792" t="s">
        <v>4215</v>
      </c>
    </row>
    <row r="793" spans="1:13" x14ac:dyDescent="0.2">
      <c r="A793">
        <f t="shared" si="31"/>
        <v>707</v>
      </c>
      <c r="B793" s="2" t="s">
        <v>1547</v>
      </c>
      <c r="C793" s="2" t="s">
        <v>1548</v>
      </c>
      <c r="D793">
        <v>1984</v>
      </c>
      <c r="G793" t="s">
        <v>1549</v>
      </c>
    </row>
    <row r="794" spans="1:13" x14ac:dyDescent="0.2">
      <c r="A794">
        <f t="shared" si="31"/>
        <v>708</v>
      </c>
      <c r="B794" t="s">
        <v>3547</v>
      </c>
      <c r="C794" t="s">
        <v>3548</v>
      </c>
      <c r="D794">
        <v>1983</v>
      </c>
    </row>
    <row r="795" spans="1:13" x14ac:dyDescent="0.2">
      <c r="B795" s="104" t="s">
        <v>4876</v>
      </c>
      <c r="C795" t="s">
        <v>5603</v>
      </c>
      <c r="D795">
        <v>2005</v>
      </c>
    </row>
    <row r="796" spans="1:13" x14ac:dyDescent="0.2">
      <c r="A796">
        <f>A794+1</f>
        <v>709</v>
      </c>
      <c r="B796" t="s">
        <v>1550</v>
      </c>
      <c r="C796" t="s">
        <v>4261</v>
      </c>
      <c r="D796">
        <v>1986</v>
      </c>
      <c r="L796" t="s">
        <v>4262</v>
      </c>
    </row>
    <row r="797" spans="1:13" x14ac:dyDescent="0.2">
      <c r="A797">
        <f t="shared" ref="A797:A837" si="32">A796+1</f>
        <v>710</v>
      </c>
      <c r="B797" s="2" t="s">
        <v>1550</v>
      </c>
      <c r="C797" s="2" t="s">
        <v>1551</v>
      </c>
      <c r="D797">
        <v>1982</v>
      </c>
      <c r="G797" s="68" t="s">
        <v>1552</v>
      </c>
      <c r="H797" t="s">
        <v>123</v>
      </c>
    </row>
    <row r="798" spans="1:13" x14ac:dyDescent="0.2">
      <c r="A798">
        <f t="shared" si="32"/>
        <v>711</v>
      </c>
      <c r="B798" s="62" t="s">
        <v>4981</v>
      </c>
      <c r="C798" t="s">
        <v>4982</v>
      </c>
      <c r="D798">
        <v>1989</v>
      </c>
      <c r="H798" t="s">
        <v>123</v>
      </c>
      <c r="I798" t="s">
        <v>18</v>
      </c>
      <c r="J798" t="s">
        <v>4983</v>
      </c>
      <c r="K798" t="s">
        <v>4984</v>
      </c>
    </row>
    <row r="799" spans="1:13" x14ac:dyDescent="0.2">
      <c r="A799">
        <f t="shared" si="32"/>
        <v>712</v>
      </c>
      <c r="B799" s="62" t="s">
        <v>5604</v>
      </c>
      <c r="C799" t="s">
        <v>5605</v>
      </c>
      <c r="D799">
        <v>1972</v>
      </c>
      <c r="F799" s="16" t="s">
        <v>5606</v>
      </c>
      <c r="G799" s="16" t="s">
        <v>5607</v>
      </c>
      <c r="H799" t="s">
        <v>17</v>
      </c>
      <c r="I799" t="s">
        <v>931</v>
      </c>
      <c r="J799" t="s">
        <v>1851</v>
      </c>
    </row>
    <row r="800" spans="1:13" x14ac:dyDescent="0.2">
      <c r="A800">
        <f t="shared" si="32"/>
        <v>713</v>
      </c>
      <c r="B800" s="2" t="s">
        <v>2801</v>
      </c>
      <c r="C800" s="17">
        <v>2112</v>
      </c>
      <c r="D800">
        <v>1976</v>
      </c>
      <c r="F800" s="2" t="s">
        <v>75</v>
      </c>
      <c r="G800" s="66" t="s">
        <v>2802</v>
      </c>
      <c r="H800" t="s">
        <v>32</v>
      </c>
      <c r="M800" t="s">
        <v>2804</v>
      </c>
    </row>
    <row r="801" spans="1:15" x14ac:dyDescent="0.2">
      <c r="A801">
        <f t="shared" si="32"/>
        <v>714</v>
      </c>
      <c r="B801" s="2" t="s">
        <v>2801</v>
      </c>
      <c r="C801" s="2" t="s">
        <v>2805</v>
      </c>
      <c r="D801">
        <v>1977</v>
      </c>
      <c r="F801" s="2" t="s">
        <v>75</v>
      </c>
      <c r="G801" s="66" t="s">
        <v>2806</v>
      </c>
      <c r="H801" t="s">
        <v>32</v>
      </c>
      <c r="M801" t="s">
        <v>2808</v>
      </c>
      <c r="N801" t="s">
        <v>2809</v>
      </c>
    </row>
    <row r="802" spans="1:15" x14ac:dyDescent="0.2">
      <c r="A802">
        <f t="shared" si="32"/>
        <v>715</v>
      </c>
      <c r="B802" s="2" t="s">
        <v>2801</v>
      </c>
      <c r="C802" s="2" t="s">
        <v>2810</v>
      </c>
      <c r="D802">
        <v>1978</v>
      </c>
      <c r="F802" s="2" t="s">
        <v>75</v>
      </c>
      <c r="G802" s="66" t="s">
        <v>2811</v>
      </c>
      <c r="H802" t="s">
        <v>17</v>
      </c>
      <c r="M802" t="s">
        <v>2813</v>
      </c>
    </row>
    <row r="803" spans="1:15" x14ac:dyDescent="0.2">
      <c r="A803">
        <f t="shared" si="32"/>
        <v>716</v>
      </c>
      <c r="B803" s="2" t="s">
        <v>2801</v>
      </c>
      <c r="C803" s="2" t="s">
        <v>2814</v>
      </c>
      <c r="D803">
        <v>1981</v>
      </c>
      <c r="F803" s="2" t="s">
        <v>75</v>
      </c>
      <c r="G803" s="66">
        <v>66190536337.195</v>
      </c>
      <c r="H803" t="s">
        <v>17</v>
      </c>
      <c r="M803" t="s">
        <v>2816</v>
      </c>
    </row>
    <row r="804" spans="1:15" x14ac:dyDescent="0.2">
      <c r="A804">
        <f t="shared" si="32"/>
        <v>717</v>
      </c>
      <c r="B804" s="2" t="s">
        <v>2801</v>
      </c>
      <c r="C804" s="2" t="s">
        <v>2817</v>
      </c>
      <c r="D804">
        <v>1975</v>
      </c>
      <c r="F804" s="2" t="s">
        <v>75</v>
      </c>
      <c r="G804" s="66" t="s">
        <v>2818</v>
      </c>
      <c r="H804" t="s">
        <v>32</v>
      </c>
      <c r="M804" t="s">
        <v>2820</v>
      </c>
    </row>
    <row r="805" spans="1:15" x14ac:dyDescent="0.2">
      <c r="A805">
        <f t="shared" si="32"/>
        <v>718</v>
      </c>
      <c r="B805" s="2" t="s">
        <v>2801</v>
      </c>
      <c r="C805" s="2" t="s">
        <v>2821</v>
      </c>
      <c r="D805">
        <v>1978</v>
      </c>
      <c r="F805" s="2" t="s">
        <v>75</v>
      </c>
      <c r="G805" s="66" t="s">
        <v>2822</v>
      </c>
      <c r="H805" t="s">
        <v>32</v>
      </c>
      <c r="M805" t="s">
        <v>2824</v>
      </c>
    </row>
    <row r="806" spans="1:15" x14ac:dyDescent="0.2">
      <c r="A806">
        <f t="shared" si="32"/>
        <v>719</v>
      </c>
      <c r="B806" s="2" t="s">
        <v>2801</v>
      </c>
      <c r="C806" s="2" t="s">
        <v>2825</v>
      </c>
      <c r="D806">
        <v>1981</v>
      </c>
      <c r="F806" s="2" t="s">
        <v>75</v>
      </c>
      <c r="G806" s="66" t="s">
        <v>2826</v>
      </c>
      <c r="H806" t="s">
        <v>32</v>
      </c>
      <c r="M806" t="s">
        <v>2828</v>
      </c>
    </row>
    <row r="807" spans="1:15" x14ac:dyDescent="0.2">
      <c r="A807">
        <f t="shared" si="32"/>
        <v>720</v>
      </c>
      <c r="B807" s="2" t="s">
        <v>2801</v>
      </c>
      <c r="C807" s="2" t="s">
        <v>2829</v>
      </c>
      <c r="D807">
        <v>1980</v>
      </c>
      <c r="F807" s="2" t="s">
        <v>75</v>
      </c>
      <c r="G807" s="66" t="s">
        <v>2830</v>
      </c>
      <c r="H807" t="s">
        <v>123</v>
      </c>
      <c r="M807" t="s">
        <v>2832</v>
      </c>
    </row>
    <row r="808" spans="1:15" x14ac:dyDescent="0.2">
      <c r="A808">
        <f t="shared" si="32"/>
        <v>721</v>
      </c>
      <c r="B808" s="2" t="s">
        <v>2801</v>
      </c>
      <c r="C808" s="2" t="s">
        <v>229</v>
      </c>
      <c r="D808">
        <v>1974</v>
      </c>
      <c r="F808" s="2" t="s">
        <v>75</v>
      </c>
      <c r="G808" s="66" t="s">
        <v>2833</v>
      </c>
      <c r="H808" t="s">
        <v>17</v>
      </c>
      <c r="M808" t="s">
        <v>2835</v>
      </c>
      <c r="N808" t="s">
        <v>2836</v>
      </c>
    </row>
    <row r="809" spans="1:15" x14ac:dyDescent="0.2">
      <c r="A809">
        <f t="shared" si="32"/>
        <v>722</v>
      </c>
      <c r="B809" s="2" t="s">
        <v>365</v>
      </c>
      <c r="C809" s="2" t="s">
        <v>3037</v>
      </c>
      <c r="D809">
        <v>1985</v>
      </c>
      <c r="I809" t="s">
        <v>632</v>
      </c>
      <c r="N809" t="s">
        <v>3038</v>
      </c>
      <c r="O809" t="s">
        <v>3039</v>
      </c>
    </row>
    <row r="810" spans="1:15" x14ac:dyDescent="0.2">
      <c r="A810">
        <f t="shared" si="32"/>
        <v>723</v>
      </c>
      <c r="B810" t="s">
        <v>4473</v>
      </c>
      <c r="C810" s="16" t="s">
        <v>4474</v>
      </c>
      <c r="D810">
        <v>1983</v>
      </c>
      <c r="F810" s="16" t="s">
        <v>1932</v>
      </c>
      <c r="H810" t="s">
        <v>64</v>
      </c>
      <c r="I810" t="s">
        <v>18</v>
      </c>
    </row>
    <row r="811" spans="1:15" x14ac:dyDescent="0.2">
      <c r="A811">
        <f t="shared" si="32"/>
        <v>724</v>
      </c>
      <c r="B811" t="s">
        <v>4473</v>
      </c>
      <c r="C811" t="s">
        <v>4474</v>
      </c>
      <c r="D811">
        <v>1983</v>
      </c>
      <c r="F811" s="16" t="s">
        <v>1932</v>
      </c>
      <c r="H811" t="s">
        <v>64</v>
      </c>
      <c r="I811" t="s">
        <v>3829</v>
      </c>
    </row>
    <row r="812" spans="1:15" x14ac:dyDescent="0.2">
      <c r="A812">
        <f t="shared" si="32"/>
        <v>725</v>
      </c>
      <c r="B812" t="s">
        <v>4473</v>
      </c>
      <c r="C812" t="s">
        <v>4559</v>
      </c>
      <c r="D812">
        <v>1982</v>
      </c>
      <c r="F812" t="s">
        <v>41</v>
      </c>
    </row>
    <row r="813" spans="1:15" x14ac:dyDescent="0.2">
      <c r="A813">
        <f t="shared" si="32"/>
        <v>726</v>
      </c>
      <c r="B813" t="s">
        <v>4473</v>
      </c>
      <c r="C813" t="s">
        <v>4559</v>
      </c>
      <c r="D813">
        <v>1982</v>
      </c>
      <c r="H813" t="s">
        <v>64</v>
      </c>
      <c r="I813" t="s">
        <v>3829</v>
      </c>
      <c r="J813" t="s">
        <v>4560</v>
      </c>
    </row>
    <row r="814" spans="1:15" x14ac:dyDescent="0.2">
      <c r="A814">
        <f t="shared" si="32"/>
        <v>727</v>
      </c>
      <c r="B814" s="2" t="s">
        <v>2413</v>
      </c>
      <c r="C814" s="2" t="s">
        <v>3014</v>
      </c>
      <c r="D814" s="2">
        <v>1980</v>
      </c>
      <c r="F814" s="2"/>
      <c r="G814" s="148"/>
    </row>
    <row r="815" spans="1:15" x14ac:dyDescent="0.2">
      <c r="A815">
        <f t="shared" si="32"/>
        <v>728</v>
      </c>
      <c r="B815" s="2" t="s">
        <v>2413</v>
      </c>
      <c r="C815" s="2" t="s">
        <v>3015</v>
      </c>
      <c r="D815" s="2">
        <v>1981</v>
      </c>
      <c r="F815" s="2"/>
      <c r="G815" s="148"/>
    </row>
    <row r="816" spans="1:15" x14ac:dyDescent="0.2">
      <c r="A816">
        <f t="shared" si="32"/>
        <v>729</v>
      </c>
      <c r="B816" t="s">
        <v>2413</v>
      </c>
      <c r="C816" t="s">
        <v>2414</v>
      </c>
      <c r="H816" t="s">
        <v>32</v>
      </c>
      <c r="I816" t="s">
        <v>18</v>
      </c>
      <c r="L816" t="s">
        <v>2415</v>
      </c>
    </row>
    <row r="817" spans="1:14" x14ac:dyDescent="0.2">
      <c r="A817">
        <f t="shared" si="32"/>
        <v>730</v>
      </c>
      <c r="B817" s="79" t="s">
        <v>369</v>
      </c>
      <c r="C817" s="109">
        <v>3</v>
      </c>
      <c r="D817">
        <v>1971</v>
      </c>
      <c r="F817" s="16" t="s">
        <v>30</v>
      </c>
      <c r="G817" s="16" t="s">
        <v>1981</v>
      </c>
      <c r="H817" t="s">
        <v>32</v>
      </c>
      <c r="J817" t="s">
        <v>647</v>
      </c>
      <c r="L817" t="s">
        <v>1982</v>
      </c>
      <c r="M817" t="s">
        <v>1983</v>
      </c>
    </row>
    <row r="818" spans="1:14" x14ac:dyDescent="0.2">
      <c r="A818">
        <f t="shared" si="32"/>
        <v>731</v>
      </c>
      <c r="B818" t="s">
        <v>369</v>
      </c>
      <c r="C818" s="16" t="s">
        <v>4475</v>
      </c>
      <c r="D818">
        <v>1970</v>
      </c>
      <c r="F818" t="s">
        <v>30</v>
      </c>
      <c r="G818" s="16" t="s">
        <v>4476</v>
      </c>
      <c r="H818" t="s">
        <v>32</v>
      </c>
      <c r="I818" t="s">
        <v>900</v>
      </c>
    </row>
    <row r="819" spans="1:14" x14ac:dyDescent="0.2">
      <c r="A819">
        <f t="shared" si="32"/>
        <v>732</v>
      </c>
      <c r="B819" t="s">
        <v>369</v>
      </c>
      <c r="C819" t="s">
        <v>4475</v>
      </c>
      <c r="D819">
        <v>1970</v>
      </c>
      <c r="F819" t="s">
        <v>30</v>
      </c>
      <c r="G819" t="s">
        <v>4561</v>
      </c>
      <c r="H819" t="s">
        <v>32</v>
      </c>
      <c r="I819" t="s">
        <v>3833</v>
      </c>
      <c r="J819" t="s">
        <v>4563</v>
      </c>
    </row>
    <row r="820" spans="1:14" x14ac:dyDescent="0.2">
      <c r="A820">
        <f t="shared" si="32"/>
        <v>733</v>
      </c>
      <c r="B820" t="s">
        <v>369</v>
      </c>
      <c r="C820" t="s">
        <v>4118</v>
      </c>
      <c r="D820">
        <v>1971</v>
      </c>
      <c r="F820" t="s">
        <v>30</v>
      </c>
      <c r="G820" t="s">
        <v>4119</v>
      </c>
      <c r="H820" t="s">
        <v>194</v>
      </c>
      <c r="I820" t="s">
        <v>2394</v>
      </c>
      <c r="M820" t="s">
        <v>4120</v>
      </c>
    </row>
    <row r="821" spans="1:14" x14ac:dyDescent="0.2">
      <c r="A821">
        <f t="shared" si="32"/>
        <v>734</v>
      </c>
      <c r="B821" t="s">
        <v>369</v>
      </c>
      <c r="C821" t="s">
        <v>4121</v>
      </c>
      <c r="D821">
        <v>1978</v>
      </c>
      <c r="F821" t="s">
        <v>30</v>
      </c>
      <c r="G821" s="16" t="s">
        <v>4122</v>
      </c>
      <c r="H821" t="s">
        <v>32</v>
      </c>
      <c r="I821" t="s">
        <v>18</v>
      </c>
    </row>
    <row r="822" spans="1:14" x14ac:dyDescent="0.2">
      <c r="A822">
        <f t="shared" si="32"/>
        <v>735</v>
      </c>
      <c r="B822" t="s">
        <v>369</v>
      </c>
      <c r="C822" s="16" t="s">
        <v>4121</v>
      </c>
      <c r="D822">
        <v>1978</v>
      </c>
      <c r="F822" t="s">
        <v>30</v>
      </c>
      <c r="G822" s="16" t="s">
        <v>4122</v>
      </c>
      <c r="H822" t="s">
        <v>32</v>
      </c>
      <c r="I822" t="s">
        <v>955</v>
      </c>
    </row>
    <row r="823" spans="1:14" x14ac:dyDescent="0.2">
      <c r="A823">
        <f t="shared" si="32"/>
        <v>736</v>
      </c>
      <c r="B823" t="s">
        <v>369</v>
      </c>
      <c r="C823" t="s">
        <v>3577</v>
      </c>
      <c r="D823">
        <v>1979</v>
      </c>
      <c r="F823" t="s">
        <v>30</v>
      </c>
      <c r="G823" s="16" t="s">
        <v>3578</v>
      </c>
      <c r="H823" t="s">
        <v>32</v>
      </c>
      <c r="I823" t="s">
        <v>3579</v>
      </c>
      <c r="J823" t="s">
        <v>3580</v>
      </c>
      <c r="M823" t="s">
        <v>3581</v>
      </c>
    </row>
    <row r="824" spans="1:14" x14ac:dyDescent="0.2">
      <c r="A824">
        <f t="shared" si="32"/>
        <v>737</v>
      </c>
      <c r="B824" t="s">
        <v>369</v>
      </c>
      <c r="C824" t="s">
        <v>5608</v>
      </c>
      <c r="D824">
        <v>1977</v>
      </c>
      <c r="F824" t="s">
        <v>30</v>
      </c>
      <c r="G824" t="s">
        <v>1886</v>
      </c>
      <c r="H824" t="s">
        <v>17</v>
      </c>
      <c r="I824" t="s">
        <v>632</v>
      </c>
    </row>
    <row r="825" spans="1:14" x14ac:dyDescent="0.2">
      <c r="A825">
        <f t="shared" si="32"/>
        <v>738</v>
      </c>
      <c r="B825" t="s">
        <v>369</v>
      </c>
      <c r="C825" s="2" t="s">
        <v>5609</v>
      </c>
      <c r="D825" s="2">
        <v>1977</v>
      </c>
      <c r="F825" s="16" t="s">
        <v>30</v>
      </c>
      <c r="G825" s="16" t="s">
        <v>1886</v>
      </c>
      <c r="H825" s="2" t="s">
        <v>32</v>
      </c>
      <c r="I825" t="s">
        <v>955</v>
      </c>
      <c r="J825" t="s">
        <v>1887</v>
      </c>
      <c r="L825" t="s">
        <v>1888</v>
      </c>
      <c r="M825" t="s">
        <v>1889</v>
      </c>
    </row>
    <row r="826" spans="1:14" x14ac:dyDescent="0.2">
      <c r="A826">
        <f t="shared" si="32"/>
        <v>739</v>
      </c>
      <c r="B826" t="s">
        <v>369</v>
      </c>
      <c r="C826" t="s">
        <v>229</v>
      </c>
      <c r="D826">
        <v>1969</v>
      </c>
      <c r="F826" t="s">
        <v>30</v>
      </c>
      <c r="G826" t="s">
        <v>4561</v>
      </c>
      <c r="H826" t="s">
        <v>32</v>
      </c>
      <c r="I826" t="s">
        <v>4380</v>
      </c>
      <c r="J826" t="s">
        <v>4562</v>
      </c>
    </row>
    <row r="827" spans="1:14" ht="15" x14ac:dyDescent="0.25">
      <c r="A827">
        <f t="shared" si="32"/>
        <v>740</v>
      </c>
      <c r="B827" s="2" t="s">
        <v>369</v>
      </c>
      <c r="C827" s="29" t="s">
        <v>4028</v>
      </c>
      <c r="D827" s="20">
        <v>1988</v>
      </c>
      <c r="F827" s="47" t="s">
        <v>30</v>
      </c>
      <c r="G827" s="64" t="s">
        <v>748</v>
      </c>
      <c r="H827" s="47" t="s">
        <v>32</v>
      </c>
      <c r="I827" s="47" t="s">
        <v>439</v>
      </c>
      <c r="J827" s="47" t="s">
        <v>749</v>
      </c>
      <c r="L827" s="36" t="s">
        <v>750</v>
      </c>
      <c r="M827" t="s">
        <v>4029</v>
      </c>
      <c r="N827" t="s">
        <v>4030</v>
      </c>
    </row>
    <row r="828" spans="1:14" x14ac:dyDescent="0.2">
      <c r="A828">
        <f t="shared" si="32"/>
        <v>741</v>
      </c>
      <c r="B828" t="s">
        <v>369</v>
      </c>
      <c r="C828" s="16" t="s">
        <v>4477</v>
      </c>
      <c r="D828">
        <v>1981</v>
      </c>
      <c r="F828" s="16" t="s">
        <v>4478</v>
      </c>
      <c r="G828" s="16" t="s">
        <v>4479</v>
      </c>
      <c r="I828" t="s">
        <v>4480</v>
      </c>
      <c r="J828" t="s">
        <v>1259</v>
      </c>
    </row>
    <row r="829" spans="1:14" x14ac:dyDescent="0.2">
      <c r="A829">
        <f t="shared" si="32"/>
        <v>742</v>
      </c>
      <c r="B829" s="79" t="s">
        <v>1823</v>
      </c>
      <c r="C829" s="2" t="s">
        <v>1824</v>
      </c>
      <c r="D829">
        <v>1977</v>
      </c>
      <c r="F829" s="16"/>
      <c r="G829" s="16"/>
      <c r="L829" t="s">
        <v>1825</v>
      </c>
    </row>
    <row r="830" spans="1:14" x14ac:dyDescent="0.2">
      <c r="A830">
        <f t="shared" si="32"/>
        <v>743</v>
      </c>
      <c r="B830" t="s">
        <v>3320</v>
      </c>
      <c r="C830" t="s">
        <v>4937</v>
      </c>
      <c r="D830">
        <v>1980</v>
      </c>
      <c r="J830" t="s">
        <v>4936</v>
      </c>
    </row>
    <row r="831" spans="1:14" x14ac:dyDescent="0.2">
      <c r="A831">
        <f t="shared" si="32"/>
        <v>744</v>
      </c>
      <c r="B831" t="s">
        <v>3320</v>
      </c>
      <c r="C831" t="s">
        <v>4564</v>
      </c>
      <c r="D831">
        <v>1990</v>
      </c>
      <c r="F831" t="s">
        <v>75</v>
      </c>
      <c r="G831" s="16" t="s">
        <v>4565</v>
      </c>
      <c r="H831" t="s">
        <v>64</v>
      </c>
      <c r="I831" t="s">
        <v>4554</v>
      </c>
      <c r="J831" t="s">
        <v>1259</v>
      </c>
    </row>
    <row r="832" spans="1:14" x14ac:dyDescent="0.2">
      <c r="A832">
        <f t="shared" si="32"/>
        <v>745</v>
      </c>
      <c r="B832" t="s">
        <v>3320</v>
      </c>
      <c r="C832" t="s">
        <v>4933</v>
      </c>
      <c r="D832">
        <v>1974</v>
      </c>
    </row>
    <row r="833" spans="1:15" x14ac:dyDescent="0.2">
      <c r="A833">
        <f t="shared" si="32"/>
        <v>746</v>
      </c>
      <c r="B833" t="s">
        <v>3320</v>
      </c>
      <c r="C833" t="s">
        <v>4934</v>
      </c>
      <c r="D833">
        <v>1975</v>
      </c>
    </row>
    <row r="834" spans="1:15" x14ac:dyDescent="0.2">
      <c r="A834">
        <f t="shared" si="32"/>
        <v>747</v>
      </c>
      <c r="B834" s="2" t="s">
        <v>3320</v>
      </c>
      <c r="C834" t="s">
        <v>5610</v>
      </c>
      <c r="D834">
        <v>1984</v>
      </c>
    </row>
    <row r="835" spans="1:15" x14ac:dyDescent="0.2">
      <c r="A835">
        <f t="shared" si="32"/>
        <v>748</v>
      </c>
      <c r="B835" t="s">
        <v>3320</v>
      </c>
      <c r="C835" t="s">
        <v>4935</v>
      </c>
      <c r="D835">
        <v>1979</v>
      </c>
      <c r="J835" t="s">
        <v>4936</v>
      </c>
    </row>
    <row r="836" spans="1:15" x14ac:dyDescent="0.2">
      <c r="A836">
        <f t="shared" si="32"/>
        <v>749</v>
      </c>
      <c r="B836" s="2" t="s">
        <v>3320</v>
      </c>
      <c r="C836" t="s">
        <v>3582</v>
      </c>
      <c r="D836">
        <v>1985</v>
      </c>
      <c r="F836" t="s">
        <v>80</v>
      </c>
      <c r="G836" s="16" t="s">
        <v>3583</v>
      </c>
      <c r="H836" t="s">
        <v>64</v>
      </c>
      <c r="I836" t="s">
        <v>18</v>
      </c>
      <c r="J836" t="s">
        <v>3584</v>
      </c>
      <c r="M836" t="s">
        <v>3585</v>
      </c>
      <c r="N836" t="s">
        <v>3586</v>
      </c>
      <c r="O836" t="s">
        <v>3587</v>
      </c>
    </row>
    <row r="837" spans="1:15" x14ac:dyDescent="0.2">
      <c r="A837">
        <f t="shared" si="32"/>
        <v>750</v>
      </c>
      <c r="B837" s="2" t="s">
        <v>3320</v>
      </c>
      <c r="C837" t="s">
        <v>4216</v>
      </c>
      <c r="D837">
        <v>1985</v>
      </c>
      <c r="I837" t="s">
        <v>4217</v>
      </c>
    </row>
    <row r="838" spans="1:15" x14ac:dyDescent="0.2">
      <c r="B838" s="163" t="s">
        <v>3224</v>
      </c>
      <c r="C838" s="16" t="s">
        <v>4362</v>
      </c>
    </row>
    <row r="839" spans="1:15" x14ac:dyDescent="0.2">
      <c r="B839" s="163" t="s">
        <v>3224</v>
      </c>
      <c r="C839" s="2" t="s">
        <v>3225</v>
      </c>
    </row>
    <row r="840" spans="1:15" x14ac:dyDescent="0.2">
      <c r="A840">
        <f>A837+1</f>
        <v>751</v>
      </c>
      <c r="B840" s="2" t="s">
        <v>1034</v>
      </c>
      <c r="C840" s="2" t="s">
        <v>1035</v>
      </c>
      <c r="D840">
        <v>1988</v>
      </c>
      <c r="F840" t="s">
        <v>1036</v>
      </c>
      <c r="G840" s="16" t="s">
        <v>1037</v>
      </c>
      <c r="H840" t="s">
        <v>123</v>
      </c>
      <c r="L840" t="s">
        <v>1038</v>
      </c>
      <c r="M840" t="s">
        <v>1039</v>
      </c>
    </row>
    <row r="841" spans="1:15" x14ac:dyDescent="0.2">
      <c r="A841">
        <f t="shared" ref="A841:A856" si="33">A840+1</f>
        <v>752</v>
      </c>
      <c r="B841" s="2" t="s">
        <v>386</v>
      </c>
      <c r="C841" t="s">
        <v>5611</v>
      </c>
    </row>
    <row r="842" spans="1:15" x14ac:dyDescent="0.2">
      <c r="A842">
        <f t="shared" si="33"/>
        <v>753</v>
      </c>
      <c r="B842" t="s">
        <v>391</v>
      </c>
      <c r="C842" t="s">
        <v>4566</v>
      </c>
      <c r="D842">
        <v>1987</v>
      </c>
    </row>
    <row r="843" spans="1:15" x14ac:dyDescent="0.2">
      <c r="A843">
        <f t="shared" si="33"/>
        <v>754</v>
      </c>
      <c r="B843" s="2" t="s">
        <v>391</v>
      </c>
      <c r="C843" t="s">
        <v>4031</v>
      </c>
      <c r="D843">
        <v>1982</v>
      </c>
      <c r="F843" t="s">
        <v>4013</v>
      </c>
      <c r="G843" t="s">
        <v>4032</v>
      </c>
      <c r="H843" t="s">
        <v>899</v>
      </c>
      <c r="I843" t="s">
        <v>921</v>
      </c>
      <c r="J843" t="s">
        <v>3925</v>
      </c>
      <c r="L843" t="s">
        <v>4033</v>
      </c>
      <c r="M843" t="s">
        <v>4034</v>
      </c>
    </row>
    <row r="844" spans="1:15" x14ac:dyDescent="0.2">
      <c r="A844">
        <f t="shared" si="33"/>
        <v>755</v>
      </c>
      <c r="B844" t="s">
        <v>391</v>
      </c>
      <c r="C844" t="s">
        <v>1267</v>
      </c>
      <c r="D844">
        <v>1981</v>
      </c>
      <c r="F844" t="s">
        <v>675</v>
      </c>
      <c r="G844" s="71" t="s">
        <v>1268</v>
      </c>
      <c r="H844" t="s">
        <v>1269</v>
      </c>
      <c r="I844" t="s">
        <v>921</v>
      </c>
    </row>
    <row r="845" spans="1:15" x14ac:dyDescent="0.2">
      <c r="A845">
        <f t="shared" si="33"/>
        <v>756</v>
      </c>
      <c r="B845" t="s">
        <v>1593</v>
      </c>
      <c r="C845" t="s">
        <v>2418</v>
      </c>
      <c r="D845">
        <v>1987</v>
      </c>
      <c r="H845" t="s">
        <v>64</v>
      </c>
      <c r="I845" t="s">
        <v>1805</v>
      </c>
    </row>
    <row r="846" spans="1:15" x14ac:dyDescent="0.2">
      <c r="A846">
        <f t="shared" si="33"/>
        <v>757</v>
      </c>
      <c r="B846" s="2" t="s">
        <v>1593</v>
      </c>
      <c r="C846" s="2" t="s">
        <v>1594</v>
      </c>
      <c r="D846" s="2">
        <v>1974</v>
      </c>
      <c r="F846" s="2"/>
      <c r="G846" s="76"/>
    </row>
    <row r="847" spans="1:15" x14ac:dyDescent="0.2">
      <c r="A847">
        <f t="shared" si="33"/>
        <v>758</v>
      </c>
      <c r="B847" s="16" t="s">
        <v>1593</v>
      </c>
      <c r="C847" s="16" t="s">
        <v>2072</v>
      </c>
      <c r="D847" s="2">
        <v>1974</v>
      </c>
      <c r="F847" s="2" t="s">
        <v>41</v>
      </c>
      <c r="G847" s="73" t="s">
        <v>2073</v>
      </c>
      <c r="H847" s="2"/>
      <c r="I847" t="s">
        <v>955</v>
      </c>
      <c r="J847" t="s">
        <v>2074</v>
      </c>
      <c r="L847" t="s">
        <v>2075</v>
      </c>
    </row>
    <row r="848" spans="1:15" x14ac:dyDescent="0.2">
      <c r="A848">
        <f t="shared" si="33"/>
        <v>759</v>
      </c>
      <c r="B848" t="s">
        <v>1593</v>
      </c>
      <c r="C848" t="s">
        <v>4938</v>
      </c>
      <c r="D848">
        <v>1974</v>
      </c>
      <c r="J848" t="s">
        <v>4931</v>
      </c>
    </row>
    <row r="849" spans="1:15" x14ac:dyDescent="0.2">
      <c r="A849">
        <f t="shared" si="33"/>
        <v>760</v>
      </c>
      <c r="B849" t="s">
        <v>1593</v>
      </c>
      <c r="C849" t="s">
        <v>2416</v>
      </c>
      <c r="D849">
        <v>1972</v>
      </c>
      <c r="H849" t="s">
        <v>646</v>
      </c>
      <c r="I849" t="s">
        <v>2417</v>
      </c>
    </row>
    <row r="850" spans="1:15" x14ac:dyDescent="0.2">
      <c r="A850">
        <f t="shared" si="33"/>
        <v>761</v>
      </c>
      <c r="B850" s="79" t="s">
        <v>1593</v>
      </c>
      <c r="C850" s="2" t="s">
        <v>1689</v>
      </c>
      <c r="D850" s="2">
        <v>1973</v>
      </c>
      <c r="F850" t="s">
        <v>41</v>
      </c>
      <c r="G850" s="16" t="s">
        <v>1690</v>
      </c>
      <c r="H850" t="s">
        <v>17</v>
      </c>
      <c r="I850" t="s">
        <v>921</v>
      </c>
      <c r="J850" t="s">
        <v>647</v>
      </c>
      <c r="L850" t="s">
        <v>1691</v>
      </c>
      <c r="M850" t="s">
        <v>1692</v>
      </c>
      <c r="N850" t="s">
        <v>1693</v>
      </c>
    </row>
    <row r="851" spans="1:15" x14ac:dyDescent="0.2">
      <c r="A851">
        <f t="shared" si="33"/>
        <v>762</v>
      </c>
      <c r="B851" s="79" t="s">
        <v>1593</v>
      </c>
      <c r="C851" s="2" t="s">
        <v>1694</v>
      </c>
      <c r="D851" s="2">
        <v>1972</v>
      </c>
      <c r="F851" t="s">
        <v>41</v>
      </c>
      <c r="G851" s="16" t="s">
        <v>1695</v>
      </c>
      <c r="H851" t="s">
        <v>1696</v>
      </c>
      <c r="I851" t="s">
        <v>1697</v>
      </c>
      <c r="J851" t="s">
        <v>1698</v>
      </c>
      <c r="L851" t="s">
        <v>1699</v>
      </c>
    </row>
    <row r="852" spans="1:15" x14ac:dyDescent="0.2">
      <c r="A852">
        <f t="shared" si="33"/>
        <v>763</v>
      </c>
      <c r="B852" t="s">
        <v>1593</v>
      </c>
      <c r="C852" t="s">
        <v>1694</v>
      </c>
      <c r="D852">
        <v>1972</v>
      </c>
      <c r="F852" t="s">
        <v>41</v>
      </c>
      <c r="G852" s="71" t="s">
        <v>4387</v>
      </c>
      <c r="H852" t="s">
        <v>123</v>
      </c>
      <c r="I852" t="s">
        <v>4217</v>
      </c>
    </row>
    <row r="853" spans="1:15" x14ac:dyDescent="0.2">
      <c r="A853">
        <f t="shared" si="33"/>
        <v>764</v>
      </c>
      <c r="B853" s="2" t="s">
        <v>1593</v>
      </c>
      <c r="C853" t="s">
        <v>3588</v>
      </c>
      <c r="D853">
        <v>1983</v>
      </c>
      <c r="F853" t="s">
        <v>41</v>
      </c>
      <c r="G853" s="16" t="s">
        <v>3589</v>
      </c>
      <c r="H853" t="s">
        <v>64</v>
      </c>
      <c r="I853" t="s">
        <v>18</v>
      </c>
      <c r="J853" t="s">
        <v>913</v>
      </c>
      <c r="M853" t="s">
        <v>3590</v>
      </c>
      <c r="N853" t="s">
        <v>3591</v>
      </c>
      <c r="O853" t="s">
        <v>3592</v>
      </c>
    </row>
    <row r="854" spans="1:15" x14ac:dyDescent="0.2">
      <c r="A854">
        <f t="shared" si="33"/>
        <v>765</v>
      </c>
      <c r="B854" t="s">
        <v>4940</v>
      </c>
      <c r="C854" t="s">
        <v>4941</v>
      </c>
      <c r="D854">
        <v>1983</v>
      </c>
      <c r="J854" t="s">
        <v>4942</v>
      </c>
    </row>
    <row r="855" spans="1:15" x14ac:dyDescent="0.2">
      <c r="A855">
        <f t="shared" si="33"/>
        <v>766</v>
      </c>
      <c r="B855" t="s">
        <v>3875</v>
      </c>
      <c r="C855" t="s">
        <v>3876</v>
      </c>
      <c r="D855">
        <v>1981</v>
      </c>
      <c r="J855" s="16"/>
      <c r="L855" t="s">
        <v>3877</v>
      </c>
    </row>
    <row r="856" spans="1:15" x14ac:dyDescent="0.2">
      <c r="A856">
        <f t="shared" si="33"/>
        <v>767</v>
      </c>
      <c r="B856" s="62" t="s">
        <v>4392</v>
      </c>
      <c r="C856" t="s">
        <v>4393</v>
      </c>
      <c r="D856">
        <v>1970</v>
      </c>
      <c r="H856" t="s">
        <v>32</v>
      </c>
      <c r="I856" t="s">
        <v>1005</v>
      </c>
      <c r="J856" t="s">
        <v>1851</v>
      </c>
    </row>
    <row r="857" spans="1:15" x14ac:dyDescent="0.2">
      <c r="B857" s="163" t="s">
        <v>4878</v>
      </c>
      <c r="C857" t="s">
        <v>5612</v>
      </c>
      <c r="D857">
        <v>2003</v>
      </c>
    </row>
    <row r="858" spans="1:15" x14ac:dyDescent="0.2">
      <c r="B858" s="163" t="s">
        <v>4878</v>
      </c>
      <c r="C858" s="16" t="s">
        <v>5613</v>
      </c>
      <c r="D858">
        <v>1997</v>
      </c>
      <c r="K858" t="s">
        <v>4880</v>
      </c>
    </row>
    <row r="859" spans="1:15" x14ac:dyDescent="0.2">
      <c r="A859">
        <f>A856+1</f>
        <v>768</v>
      </c>
      <c r="B859" t="s">
        <v>4943</v>
      </c>
      <c r="C859" t="s">
        <v>4944</v>
      </c>
      <c r="D859">
        <v>1986</v>
      </c>
    </row>
    <row r="860" spans="1:15" x14ac:dyDescent="0.2">
      <c r="A860">
        <f t="shared" ref="A860:A879" si="34">A859+1</f>
        <v>769</v>
      </c>
      <c r="B860" s="2" t="s">
        <v>1553</v>
      </c>
      <c r="C860" s="2" t="s">
        <v>1554</v>
      </c>
      <c r="D860">
        <v>1985</v>
      </c>
      <c r="G860" t="s">
        <v>1555</v>
      </c>
    </row>
    <row r="861" spans="1:15" x14ac:dyDescent="0.2">
      <c r="A861">
        <f t="shared" si="34"/>
        <v>770</v>
      </c>
      <c r="B861" s="2" t="s">
        <v>1890</v>
      </c>
      <c r="C861" s="2" t="s">
        <v>1891</v>
      </c>
      <c r="D861" s="2">
        <v>1975</v>
      </c>
      <c r="F861" t="s">
        <v>1892</v>
      </c>
      <c r="G861" s="16" t="s">
        <v>1893</v>
      </c>
      <c r="H861" s="2" t="s">
        <v>17</v>
      </c>
      <c r="I861" t="s">
        <v>1894</v>
      </c>
      <c r="J861" t="s">
        <v>1895</v>
      </c>
      <c r="L861" t="s">
        <v>1896</v>
      </c>
      <c r="M861" t="s">
        <v>1897</v>
      </c>
      <c r="N861" t="s">
        <v>1898</v>
      </c>
    </row>
    <row r="862" spans="1:15" x14ac:dyDescent="0.2">
      <c r="A862">
        <f t="shared" si="34"/>
        <v>771</v>
      </c>
      <c r="B862" t="s">
        <v>1890</v>
      </c>
      <c r="C862" t="s">
        <v>2419</v>
      </c>
      <c r="D862">
        <v>1976</v>
      </c>
      <c r="M862" t="s">
        <v>2420</v>
      </c>
      <c r="N862" t="s">
        <v>2421</v>
      </c>
    </row>
    <row r="863" spans="1:15" x14ac:dyDescent="0.2">
      <c r="A863">
        <f t="shared" si="34"/>
        <v>772</v>
      </c>
      <c r="B863" t="s">
        <v>1890</v>
      </c>
      <c r="C863" t="s">
        <v>2422</v>
      </c>
      <c r="D863" s="58" t="s">
        <v>2423</v>
      </c>
      <c r="F863" s="16" t="s">
        <v>2424</v>
      </c>
      <c r="G863" s="16" t="s">
        <v>2425</v>
      </c>
      <c r="H863" t="s">
        <v>646</v>
      </c>
      <c r="I863" t="s">
        <v>1060</v>
      </c>
      <c r="J863" t="s">
        <v>1590</v>
      </c>
    </row>
    <row r="864" spans="1:15" x14ac:dyDescent="0.2">
      <c r="A864">
        <f t="shared" si="34"/>
        <v>773</v>
      </c>
      <c r="B864" t="s">
        <v>1890</v>
      </c>
      <c r="C864" t="s">
        <v>3878</v>
      </c>
      <c r="D864">
        <v>1973</v>
      </c>
      <c r="I864" t="s">
        <v>931</v>
      </c>
      <c r="J864" s="16"/>
    </row>
    <row r="865" spans="1:15" x14ac:dyDescent="0.2">
      <c r="A865">
        <f t="shared" si="34"/>
        <v>774</v>
      </c>
      <c r="B865" t="s">
        <v>1890</v>
      </c>
      <c r="C865" t="s">
        <v>3879</v>
      </c>
      <c r="D865">
        <v>1974</v>
      </c>
      <c r="I865" t="s">
        <v>931</v>
      </c>
      <c r="J865" s="16"/>
    </row>
    <row r="866" spans="1:15" x14ac:dyDescent="0.2">
      <c r="A866">
        <f t="shared" si="34"/>
        <v>775</v>
      </c>
      <c r="B866" t="s">
        <v>409</v>
      </c>
      <c r="C866" t="s">
        <v>415</v>
      </c>
      <c r="D866">
        <v>1977</v>
      </c>
      <c r="H866" t="s">
        <v>123</v>
      </c>
      <c r="I866" s="183" t="s">
        <v>3829</v>
      </c>
      <c r="J866" t="s">
        <v>1851</v>
      </c>
    </row>
    <row r="867" spans="1:15" x14ac:dyDescent="0.2">
      <c r="A867">
        <f t="shared" si="34"/>
        <v>776</v>
      </c>
      <c r="B867" s="16" t="s">
        <v>409</v>
      </c>
      <c r="C867" s="2" t="s">
        <v>415</v>
      </c>
      <c r="D867" s="2">
        <v>1978</v>
      </c>
      <c r="F867" s="2"/>
      <c r="G867" t="s">
        <v>416</v>
      </c>
      <c r="H867" t="s">
        <v>123</v>
      </c>
      <c r="I867" s="16" t="s">
        <v>1560</v>
      </c>
    </row>
    <row r="868" spans="1:15" x14ac:dyDescent="0.2">
      <c r="A868">
        <f t="shared" si="34"/>
        <v>777</v>
      </c>
      <c r="B868" s="2" t="s">
        <v>409</v>
      </c>
      <c r="C868" s="2" t="s">
        <v>415</v>
      </c>
      <c r="D868">
        <v>1980</v>
      </c>
      <c r="F868" t="s">
        <v>357</v>
      </c>
      <c r="G868" s="69" t="s">
        <v>3466</v>
      </c>
      <c r="H868" t="s">
        <v>194</v>
      </c>
      <c r="I868" t="s">
        <v>958</v>
      </c>
      <c r="J868" t="s">
        <v>959</v>
      </c>
    </row>
    <row r="869" spans="1:15" x14ac:dyDescent="0.2">
      <c r="A869">
        <f t="shared" si="34"/>
        <v>778</v>
      </c>
      <c r="B869" s="2" t="s">
        <v>409</v>
      </c>
      <c r="C869" t="s">
        <v>415</v>
      </c>
      <c r="D869">
        <v>1980</v>
      </c>
      <c r="H869" t="s">
        <v>123</v>
      </c>
      <c r="I869" t="s">
        <v>958</v>
      </c>
    </row>
    <row r="870" spans="1:15" x14ac:dyDescent="0.2">
      <c r="A870">
        <f t="shared" si="34"/>
        <v>779</v>
      </c>
      <c r="B870" s="2" t="s">
        <v>409</v>
      </c>
      <c r="C870" s="2" t="s">
        <v>2419</v>
      </c>
      <c r="D870">
        <v>1978</v>
      </c>
      <c r="F870" t="s">
        <v>411</v>
      </c>
      <c r="G870" s="69" t="s">
        <v>3465</v>
      </c>
      <c r="H870" t="s">
        <v>194</v>
      </c>
      <c r="I870" t="s">
        <v>958</v>
      </c>
      <c r="J870" t="s">
        <v>959</v>
      </c>
    </row>
    <row r="871" spans="1:15" x14ac:dyDescent="0.2">
      <c r="A871">
        <f t="shared" si="34"/>
        <v>780</v>
      </c>
      <c r="B871" t="s">
        <v>409</v>
      </c>
      <c r="C871" t="s">
        <v>4707</v>
      </c>
      <c r="D871">
        <v>1978</v>
      </c>
    </row>
    <row r="872" spans="1:15" x14ac:dyDescent="0.2">
      <c r="A872">
        <f t="shared" si="34"/>
        <v>781</v>
      </c>
      <c r="B872" t="s">
        <v>409</v>
      </c>
      <c r="C872" t="s">
        <v>4706</v>
      </c>
      <c r="D872">
        <v>1974</v>
      </c>
      <c r="I872" t="s">
        <v>931</v>
      </c>
    </row>
    <row r="873" spans="1:15" x14ac:dyDescent="0.2">
      <c r="A873">
        <f t="shared" si="34"/>
        <v>782</v>
      </c>
      <c r="B873" s="16" t="s">
        <v>409</v>
      </c>
      <c r="C873" s="16" t="s">
        <v>1335</v>
      </c>
      <c r="D873">
        <v>1974</v>
      </c>
      <c r="F873" t="s">
        <v>1179</v>
      </c>
      <c r="G873" t="s">
        <v>1336</v>
      </c>
      <c r="H873" t="s">
        <v>64</v>
      </c>
      <c r="L873" t="s">
        <v>1337</v>
      </c>
      <c r="M873" t="s">
        <v>1338</v>
      </c>
      <c r="N873" t="s">
        <v>1339</v>
      </c>
    </row>
    <row r="874" spans="1:15" x14ac:dyDescent="0.2">
      <c r="A874">
        <f t="shared" si="34"/>
        <v>783</v>
      </c>
      <c r="B874" t="s">
        <v>409</v>
      </c>
      <c r="C874" t="s">
        <v>2427</v>
      </c>
      <c r="D874">
        <v>1976</v>
      </c>
      <c r="F874" t="s">
        <v>411</v>
      </c>
      <c r="H874" t="s">
        <v>17</v>
      </c>
      <c r="I874" t="s">
        <v>18</v>
      </c>
      <c r="L874" t="s">
        <v>2428</v>
      </c>
      <c r="M874" t="s">
        <v>2429</v>
      </c>
    </row>
    <row r="875" spans="1:15" x14ac:dyDescent="0.2">
      <c r="A875">
        <f t="shared" si="34"/>
        <v>784</v>
      </c>
      <c r="B875" s="2" t="s">
        <v>409</v>
      </c>
      <c r="C875" t="s">
        <v>2427</v>
      </c>
      <c r="D875" t="s">
        <v>2529</v>
      </c>
      <c r="F875" t="s">
        <v>411</v>
      </c>
      <c r="G875" t="s">
        <v>3928</v>
      </c>
      <c r="H875" t="s">
        <v>17</v>
      </c>
      <c r="I875" t="s">
        <v>632</v>
      </c>
      <c r="J875" t="s">
        <v>3929</v>
      </c>
      <c r="L875" t="s">
        <v>3930</v>
      </c>
      <c r="M875" t="s">
        <v>3931</v>
      </c>
      <c r="N875" t="s">
        <v>3932</v>
      </c>
    </row>
    <row r="876" spans="1:15" x14ac:dyDescent="0.2">
      <c r="A876">
        <f t="shared" si="34"/>
        <v>785</v>
      </c>
      <c r="B876" s="62" t="s">
        <v>4985</v>
      </c>
      <c r="C876" t="s">
        <v>4986</v>
      </c>
      <c r="D876">
        <v>1979</v>
      </c>
      <c r="F876" t="s">
        <v>4987</v>
      </c>
      <c r="G876" t="s">
        <v>4988</v>
      </c>
      <c r="H876" t="s">
        <v>123</v>
      </c>
      <c r="I876" t="s">
        <v>955</v>
      </c>
      <c r="J876" t="s">
        <v>4989</v>
      </c>
      <c r="L876" t="s">
        <v>4990</v>
      </c>
      <c r="M876" t="s">
        <v>4991</v>
      </c>
    </row>
    <row r="877" spans="1:15" x14ac:dyDescent="0.2">
      <c r="A877">
        <f t="shared" si="34"/>
        <v>786</v>
      </c>
      <c r="B877" s="79" t="s">
        <v>1984</v>
      </c>
      <c r="C877" s="2" t="s">
        <v>1985</v>
      </c>
      <c r="D877">
        <v>1970</v>
      </c>
      <c r="F877" s="16" t="s">
        <v>1986</v>
      </c>
      <c r="G877" s="16"/>
      <c r="H877" t="s">
        <v>194</v>
      </c>
      <c r="J877" t="s">
        <v>647</v>
      </c>
      <c r="L877" t="s">
        <v>1987</v>
      </c>
    </row>
    <row r="878" spans="1:15" x14ac:dyDescent="0.2">
      <c r="A878">
        <f t="shared" si="34"/>
        <v>787</v>
      </c>
      <c r="B878" t="s">
        <v>1984</v>
      </c>
      <c r="C878" t="s">
        <v>3746</v>
      </c>
      <c r="D878">
        <v>1969</v>
      </c>
      <c r="F878" t="s">
        <v>3747</v>
      </c>
      <c r="G878" s="16" t="s">
        <v>3748</v>
      </c>
      <c r="H878" t="s">
        <v>17</v>
      </c>
      <c r="I878" t="s">
        <v>900</v>
      </c>
      <c r="J878" t="s">
        <v>3749</v>
      </c>
      <c r="M878" t="s">
        <v>3750</v>
      </c>
      <c r="N878" t="s">
        <v>3751</v>
      </c>
      <c r="O878" t="s">
        <v>3752</v>
      </c>
    </row>
    <row r="879" spans="1:15" x14ac:dyDescent="0.2">
      <c r="A879">
        <f t="shared" si="34"/>
        <v>788</v>
      </c>
      <c r="B879" s="2" t="s">
        <v>2837</v>
      </c>
      <c r="C879" t="s">
        <v>3176</v>
      </c>
      <c r="D879">
        <v>1983</v>
      </c>
      <c r="L879" t="s">
        <v>3177</v>
      </c>
    </row>
    <row r="880" spans="1:15" x14ac:dyDescent="0.2">
      <c r="B880" s="163" t="s">
        <v>2837</v>
      </c>
      <c r="C880" t="s">
        <v>4882</v>
      </c>
      <c r="D880">
        <v>2001</v>
      </c>
    </row>
    <row r="881" spans="1:14" x14ac:dyDescent="0.2">
      <c r="A881">
        <f>A879+1</f>
        <v>789</v>
      </c>
      <c r="B881" s="2" t="s">
        <v>2837</v>
      </c>
      <c r="C881" s="16" t="s">
        <v>2838</v>
      </c>
      <c r="D881">
        <v>1979</v>
      </c>
      <c r="F881" s="144" t="s">
        <v>1718</v>
      </c>
      <c r="G881" s="144" t="s">
        <v>2839</v>
      </c>
      <c r="H881" t="s">
        <v>997</v>
      </c>
      <c r="M881" t="s">
        <v>2841</v>
      </c>
      <c r="N881" t="s">
        <v>2842</v>
      </c>
    </row>
    <row r="882" spans="1:14" x14ac:dyDescent="0.2">
      <c r="A882">
        <f t="shared" ref="A882:A909" si="35">A881+1</f>
        <v>790</v>
      </c>
      <c r="B882" s="2" t="s">
        <v>2837</v>
      </c>
      <c r="C882" s="2" t="s">
        <v>2843</v>
      </c>
      <c r="D882">
        <v>1975</v>
      </c>
      <c r="F882" s="2" t="s">
        <v>1718</v>
      </c>
      <c r="G882" s="66" t="s">
        <v>2844</v>
      </c>
      <c r="H882" t="s">
        <v>17</v>
      </c>
      <c r="M882" t="s">
        <v>2846</v>
      </c>
      <c r="N882" t="s">
        <v>2847</v>
      </c>
    </row>
    <row r="883" spans="1:14" x14ac:dyDescent="0.2">
      <c r="A883">
        <f t="shared" si="35"/>
        <v>791</v>
      </c>
      <c r="B883" t="s">
        <v>4945</v>
      </c>
      <c r="C883" t="s">
        <v>4946</v>
      </c>
      <c r="D883">
        <v>1980</v>
      </c>
    </row>
    <row r="884" spans="1:14" x14ac:dyDescent="0.2">
      <c r="A884">
        <f t="shared" si="35"/>
        <v>792</v>
      </c>
      <c r="B884" t="s">
        <v>4123</v>
      </c>
      <c r="C884" t="s">
        <v>4124</v>
      </c>
      <c r="D884">
        <v>1978</v>
      </c>
      <c r="G884" s="16"/>
      <c r="L884" t="s">
        <v>4125</v>
      </c>
    </row>
    <row r="885" spans="1:14" x14ac:dyDescent="0.2">
      <c r="A885">
        <f t="shared" si="35"/>
        <v>793</v>
      </c>
      <c r="B885" t="s">
        <v>4123</v>
      </c>
      <c r="C885" t="s">
        <v>4126</v>
      </c>
      <c r="D885">
        <v>1979</v>
      </c>
      <c r="G885" s="16"/>
      <c r="L885" t="s">
        <v>4127</v>
      </c>
    </row>
    <row r="886" spans="1:14" x14ac:dyDescent="0.2">
      <c r="A886">
        <f t="shared" si="35"/>
        <v>794</v>
      </c>
      <c r="B886" s="2" t="s">
        <v>4827</v>
      </c>
      <c r="C886" t="s">
        <v>4828</v>
      </c>
      <c r="D886">
        <v>1979</v>
      </c>
      <c r="I886" t="s">
        <v>958</v>
      </c>
    </row>
    <row r="887" spans="1:14" x14ac:dyDescent="0.2">
      <c r="A887">
        <f t="shared" si="35"/>
        <v>795</v>
      </c>
      <c r="B887" s="2" t="s">
        <v>756</v>
      </c>
      <c r="C887" s="2" t="s">
        <v>1556</v>
      </c>
      <c r="D887">
        <v>1982</v>
      </c>
      <c r="G887" t="s">
        <v>1557</v>
      </c>
      <c r="H887" t="s">
        <v>997</v>
      </c>
      <c r="J887" t="s">
        <v>963</v>
      </c>
    </row>
    <row r="888" spans="1:14" x14ac:dyDescent="0.2">
      <c r="A888">
        <f t="shared" si="35"/>
        <v>796</v>
      </c>
      <c r="B888" s="2" t="s">
        <v>4250</v>
      </c>
      <c r="C888" t="s">
        <v>4251</v>
      </c>
      <c r="D888">
        <v>1976</v>
      </c>
      <c r="F888" t="s">
        <v>4252</v>
      </c>
      <c r="G888" s="16" t="s">
        <v>4253</v>
      </c>
      <c r="H888" t="s">
        <v>17</v>
      </c>
      <c r="I888" t="s">
        <v>931</v>
      </c>
      <c r="L888" t="s">
        <v>4254</v>
      </c>
      <c r="M888" t="s">
        <v>4255</v>
      </c>
      <c r="N888" t="s">
        <v>4256</v>
      </c>
    </row>
    <row r="889" spans="1:14" x14ac:dyDescent="0.2">
      <c r="A889">
        <f t="shared" si="35"/>
        <v>797</v>
      </c>
      <c r="B889" s="79" t="s">
        <v>419</v>
      </c>
      <c r="C889" s="2" t="s">
        <v>420</v>
      </c>
      <c r="D889" s="58">
        <v>1985</v>
      </c>
      <c r="F889" s="2" t="s">
        <v>85</v>
      </c>
      <c r="G889" t="s">
        <v>421</v>
      </c>
      <c r="H889" s="14" t="s">
        <v>57</v>
      </c>
      <c r="I889" t="s">
        <v>1135</v>
      </c>
      <c r="J889" t="s">
        <v>1724</v>
      </c>
      <c r="L889" t="s">
        <v>423</v>
      </c>
      <c r="M889" t="s">
        <v>424</v>
      </c>
      <c r="N889" t="s">
        <v>425</v>
      </c>
    </row>
    <row r="890" spans="1:14" x14ac:dyDescent="0.2">
      <c r="A890">
        <f t="shared" si="35"/>
        <v>798</v>
      </c>
      <c r="B890" t="s">
        <v>419</v>
      </c>
      <c r="C890" t="s">
        <v>4045</v>
      </c>
      <c r="D890">
        <v>1985</v>
      </c>
      <c r="F890" t="s">
        <v>85</v>
      </c>
      <c r="G890" s="65" t="s">
        <v>421</v>
      </c>
      <c r="H890" s="14" t="s">
        <v>57</v>
      </c>
      <c r="I890" t="s">
        <v>18</v>
      </c>
      <c r="J890" t="s">
        <v>4046</v>
      </c>
      <c r="L890" t="s">
        <v>423</v>
      </c>
      <c r="M890" t="s">
        <v>424</v>
      </c>
      <c r="N890" t="s">
        <v>425</v>
      </c>
    </row>
    <row r="891" spans="1:14" x14ac:dyDescent="0.2">
      <c r="A891">
        <f t="shared" si="35"/>
        <v>799</v>
      </c>
      <c r="B891" t="s">
        <v>419</v>
      </c>
      <c r="C891" s="16" t="s">
        <v>4045</v>
      </c>
      <c r="D891">
        <v>1985</v>
      </c>
      <c r="F891" s="16" t="s">
        <v>2722</v>
      </c>
      <c r="G891" s="16"/>
      <c r="H891" t="s">
        <v>202</v>
      </c>
      <c r="I891" t="s">
        <v>1135</v>
      </c>
      <c r="J891" t="s">
        <v>4481</v>
      </c>
    </row>
    <row r="892" spans="1:14" x14ac:dyDescent="0.2">
      <c r="A892">
        <f t="shared" si="35"/>
        <v>800</v>
      </c>
      <c r="B892" t="s">
        <v>419</v>
      </c>
      <c r="C892" s="16" t="s">
        <v>4482</v>
      </c>
      <c r="D892">
        <v>1991</v>
      </c>
      <c r="F892" s="16" t="s">
        <v>2722</v>
      </c>
      <c r="G892" s="16" t="s">
        <v>4483</v>
      </c>
      <c r="H892" t="s">
        <v>32</v>
      </c>
      <c r="I892" t="s">
        <v>18</v>
      </c>
      <c r="L892" t="s">
        <v>4484</v>
      </c>
      <c r="M892" t="s">
        <v>4485</v>
      </c>
      <c r="N892" t="s">
        <v>4486</v>
      </c>
    </row>
    <row r="893" spans="1:14" x14ac:dyDescent="0.2">
      <c r="A893">
        <f t="shared" si="35"/>
        <v>801</v>
      </c>
      <c r="B893" t="s">
        <v>4597</v>
      </c>
      <c r="C893" t="s">
        <v>4598</v>
      </c>
      <c r="D893">
        <v>1973</v>
      </c>
      <c r="I893" t="s">
        <v>18</v>
      </c>
    </row>
    <row r="894" spans="1:14" x14ac:dyDescent="0.2">
      <c r="A894">
        <f t="shared" si="35"/>
        <v>802</v>
      </c>
      <c r="B894" t="s">
        <v>4597</v>
      </c>
      <c r="C894" t="s">
        <v>4600</v>
      </c>
      <c r="D894">
        <v>1974</v>
      </c>
      <c r="I894" t="s">
        <v>18</v>
      </c>
    </row>
    <row r="895" spans="1:14" x14ac:dyDescent="0.2">
      <c r="A895">
        <f t="shared" si="35"/>
        <v>803</v>
      </c>
      <c r="B895" s="71" t="s">
        <v>1771</v>
      </c>
      <c r="C895" s="68" t="s">
        <v>3065</v>
      </c>
      <c r="D895">
        <v>1990</v>
      </c>
      <c r="F895" t="s">
        <v>2722</v>
      </c>
      <c r="G895" s="16" t="s">
        <v>3066</v>
      </c>
      <c r="I895" t="s">
        <v>1022</v>
      </c>
    </row>
    <row r="896" spans="1:14" x14ac:dyDescent="0.2">
      <c r="A896">
        <f t="shared" si="35"/>
        <v>804</v>
      </c>
      <c r="B896" s="79" t="s">
        <v>1771</v>
      </c>
      <c r="C896" s="2" t="s">
        <v>1772</v>
      </c>
      <c r="D896" s="2">
        <v>1980</v>
      </c>
      <c r="F896" s="16" t="s">
        <v>571</v>
      </c>
      <c r="G896" s="16" t="s">
        <v>1773</v>
      </c>
      <c r="H896" t="s">
        <v>1774</v>
      </c>
      <c r="I896" t="s">
        <v>18</v>
      </c>
      <c r="J896" t="s">
        <v>1775</v>
      </c>
      <c r="L896" t="s">
        <v>1776</v>
      </c>
      <c r="M896" t="s">
        <v>1777</v>
      </c>
      <c r="N896" t="s">
        <v>1778</v>
      </c>
    </row>
    <row r="897" spans="1:13" x14ac:dyDescent="0.2">
      <c r="A897">
        <f t="shared" si="35"/>
        <v>805</v>
      </c>
      <c r="B897" s="2" t="s">
        <v>1771</v>
      </c>
      <c r="C897" t="s">
        <v>4829</v>
      </c>
      <c r="D897">
        <v>1977</v>
      </c>
      <c r="I897" t="s">
        <v>632</v>
      </c>
    </row>
    <row r="898" spans="1:13" x14ac:dyDescent="0.2">
      <c r="A898">
        <f t="shared" si="35"/>
        <v>806</v>
      </c>
      <c r="B898" s="2" t="s">
        <v>760</v>
      </c>
      <c r="C898" s="2" t="s">
        <v>2848</v>
      </c>
      <c r="D898">
        <v>1982</v>
      </c>
      <c r="F898" s="2" t="s">
        <v>2722</v>
      </c>
      <c r="G898" s="66" t="s">
        <v>2849</v>
      </c>
      <c r="H898" t="s">
        <v>32</v>
      </c>
      <c r="M898" t="s">
        <v>2851</v>
      </c>
    </row>
    <row r="899" spans="1:13" x14ac:dyDescent="0.2">
      <c r="A899">
        <f t="shared" si="35"/>
        <v>807</v>
      </c>
      <c r="B899" s="2" t="s">
        <v>760</v>
      </c>
      <c r="C899" s="2" t="s">
        <v>761</v>
      </c>
      <c r="D899">
        <v>1979</v>
      </c>
      <c r="G899" t="s">
        <v>1558</v>
      </c>
      <c r="H899" t="s">
        <v>194</v>
      </c>
      <c r="I899" t="s">
        <v>18</v>
      </c>
    </row>
    <row r="900" spans="1:13" ht="15" x14ac:dyDescent="0.2">
      <c r="A900">
        <f t="shared" si="35"/>
        <v>808</v>
      </c>
      <c r="B900" s="2" t="s">
        <v>760</v>
      </c>
      <c r="C900" s="2" t="s">
        <v>761</v>
      </c>
      <c r="D900">
        <v>1979</v>
      </c>
      <c r="F900" s="47" t="s">
        <v>571</v>
      </c>
      <c r="G900" s="170" t="s">
        <v>1559</v>
      </c>
      <c r="H900" t="s">
        <v>17</v>
      </c>
      <c r="I900" t="s">
        <v>1560</v>
      </c>
      <c r="J900" t="s">
        <v>1561</v>
      </c>
    </row>
    <row r="901" spans="1:13" x14ac:dyDescent="0.2">
      <c r="A901">
        <f t="shared" si="35"/>
        <v>809</v>
      </c>
      <c r="B901" s="2" t="s">
        <v>760</v>
      </c>
      <c r="C901" s="2" t="s">
        <v>2852</v>
      </c>
      <c r="D901">
        <v>1974</v>
      </c>
      <c r="F901" s="2" t="s">
        <v>2722</v>
      </c>
      <c r="G901" s="66" t="s">
        <v>2853</v>
      </c>
      <c r="H901" t="s">
        <v>17</v>
      </c>
      <c r="M901" t="s">
        <v>2855</v>
      </c>
    </row>
    <row r="902" spans="1:13" x14ac:dyDescent="0.2">
      <c r="A902">
        <f t="shared" si="35"/>
        <v>810</v>
      </c>
      <c r="B902" s="79" t="s">
        <v>760</v>
      </c>
      <c r="C902" s="2" t="s">
        <v>1988</v>
      </c>
      <c r="D902">
        <v>1975</v>
      </c>
      <c r="F902" s="16"/>
      <c r="G902" s="16"/>
      <c r="H902" t="s">
        <v>17</v>
      </c>
      <c r="I902" t="s">
        <v>439</v>
      </c>
      <c r="J902" t="s">
        <v>1989</v>
      </c>
      <c r="L902" t="s">
        <v>1990</v>
      </c>
    </row>
    <row r="903" spans="1:13" x14ac:dyDescent="0.2">
      <c r="A903">
        <f t="shared" si="35"/>
        <v>811</v>
      </c>
      <c r="B903" t="s">
        <v>760</v>
      </c>
      <c r="C903" t="s">
        <v>3880</v>
      </c>
      <c r="D903">
        <v>1976</v>
      </c>
      <c r="I903" t="s">
        <v>632</v>
      </c>
    </row>
    <row r="904" spans="1:13" ht="15" x14ac:dyDescent="0.25">
      <c r="A904">
        <f t="shared" si="35"/>
        <v>812</v>
      </c>
      <c r="B904" s="79" t="s">
        <v>760</v>
      </c>
      <c r="C904" s="2" t="s">
        <v>1826</v>
      </c>
      <c r="D904">
        <v>1977</v>
      </c>
      <c r="F904" s="16"/>
      <c r="G904" s="16"/>
      <c r="L904" s="36" t="s">
        <v>771</v>
      </c>
    </row>
    <row r="905" spans="1:13" x14ac:dyDescent="0.2">
      <c r="A905">
        <f t="shared" si="35"/>
        <v>813</v>
      </c>
      <c r="B905" t="s">
        <v>760</v>
      </c>
      <c r="C905" s="2" t="s">
        <v>2430</v>
      </c>
      <c r="D905">
        <v>1971</v>
      </c>
    </row>
    <row r="906" spans="1:13" x14ac:dyDescent="0.2">
      <c r="A906">
        <f t="shared" si="35"/>
        <v>814</v>
      </c>
      <c r="B906" t="s">
        <v>760</v>
      </c>
      <c r="C906" t="s">
        <v>2432</v>
      </c>
      <c r="D906">
        <v>1980</v>
      </c>
      <c r="G906" s="23"/>
      <c r="H906" t="s">
        <v>32</v>
      </c>
      <c r="I906" t="s">
        <v>955</v>
      </c>
      <c r="J906" t="s">
        <v>1934</v>
      </c>
    </row>
    <row r="907" spans="1:13" x14ac:dyDescent="0.2">
      <c r="A907">
        <f t="shared" si="35"/>
        <v>815</v>
      </c>
      <c r="B907" s="2" t="s">
        <v>760</v>
      </c>
      <c r="C907" s="2" t="s">
        <v>229</v>
      </c>
      <c r="D907">
        <v>1970</v>
      </c>
      <c r="F907" s="2" t="s">
        <v>2722</v>
      </c>
      <c r="G907" s="66" t="s">
        <v>2856</v>
      </c>
      <c r="H907" t="s">
        <v>32</v>
      </c>
      <c r="M907" t="s">
        <v>2858</v>
      </c>
    </row>
    <row r="908" spans="1:13" x14ac:dyDescent="0.2">
      <c r="A908">
        <f t="shared" si="35"/>
        <v>816</v>
      </c>
      <c r="B908" s="62" t="s">
        <v>4992</v>
      </c>
      <c r="C908" t="s">
        <v>4993</v>
      </c>
      <c r="D908">
        <v>1979</v>
      </c>
      <c r="F908" t="s">
        <v>4987</v>
      </c>
      <c r="G908" t="s">
        <v>4994</v>
      </c>
      <c r="I908" t="s">
        <v>2204</v>
      </c>
      <c r="J908" t="s">
        <v>4995</v>
      </c>
      <c r="K908" t="s">
        <v>4996</v>
      </c>
      <c r="L908" t="s">
        <v>4997</v>
      </c>
      <c r="M908" t="s">
        <v>4998</v>
      </c>
    </row>
    <row r="909" spans="1:13" x14ac:dyDescent="0.2">
      <c r="A909">
        <f t="shared" si="35"/>
        <v>817</v>
      </c>
      <c r="B909" t="s">
        <v>2433</v>
      </c>
      <c r="C909" t="s">
        <v>2434</v>
      </c>
      <c r="D909">
        <v>1982</v>
      </c>
      <c r="H909" t="s">
        <v>1269</v>
      </c>
      <c r="I909" t="s">
        <v>921</v>
      </c>
    </row>
    <row r="910" spans="1:13" x14ac:dyDescent="0.2">
      <c r="B910" s="163" t="s">
        <v>4830</v>
      </c>
      <c r="C910" t="s">
        <v>4831</v>
      </c>
      <c r="D910">
        <v>1997</v>
      </c>
    </row>
    <row r="911" spans="1:13" x14ac:dyDescent="0.2">
      <c r="A911">
        <f>A909+1</f>
        <v>818</v>
      </c>
      <c r="B911" s="2" t="s">
        <v>4830</v>
      </c>
      <c r="C911" t="s">
        <v>4831</v>
      </c>
      <c r="D911" s="58" t="s">
        <v>4832</v>
      </c>
      <c r="G911" s="16" t="s">
        <v>4833</v>
      </c>
      <c r="H911" t="s">
        <v>64</v>
      </c>
      <c r="I911" t="s">
        <v>18</v>
      </c>
    </row>
    <row r="912" spans="1:13" x14ac:dyDescent="0.2">
      <c r="B912" s="163" t="s">
        <v>4830</v>
      </c>
      <c r="C912" t="s">
        <v>5614</v>
      </c>
      <c r="D912">
        <v>2007</v>
      </c>
    </row>
    <row r="913" spans="1:14" x14ac:dyDescent="0.2">
      <c r="B913" s="163" t="s">
        <v>4830</v>
      </c>
      <c r="C913" t="s">
        <v>5615</v>
      </c>
      <c r="D913">
        <v>1995</v>
      </c>
    </row>
    <row r="914" spans="1:14" x14ac:dyDescent="0.2">
      <c r="B914" s="163" t="s">
        <v>4830</v>
      </c>
      <c r="C914" t="s">
        <v>5616</v>
      </c>
      <c r="D914">
        <v>2002</v>
      </c>
    </row>
    <row r="915" spans="1:14" x14ac:dyDescent="0.2">
      <c r="A915">
        <f>A911+1</f>
        <v>819</v>
      </c>
      <c r="B915" s="2" t="s">
        <v>3467</v>
      </c>
      <c r="C915" s="2" t="s">
        <v>3468</v>
      </c>
      <c r="D915">
        <v>1971</v>
      </c>
      <c r="F915" t="s">
        <v>3469</v>
      </c>
      <c r="G915" s="69" t="s">
        <v>3470</v>
      </c>
      <c r="H915" t="s">
        <v>997</v>
      </c>
      <c r="I915" t="s">
        <v>1022</v>
      </c>
      <c r="J915" t="s">
        <v>3471</v>
      </c>
    </row>
    <row r="916" spans="1:14" x14ac:dyDescent="0.2">
      <c r="A916">
        <f t="shared" ref="A916:A924" si="36">A915+1</f>
        <v>820</v>
      </c>
      <c r="B916" t="s">
        <v>3025</v>
      </c>
      <c r="C916" t="s">
        <v>4601</v>
      </c>
      <c r="D916">
        <v>1979</v>
      </c>
      <c r="I916" t="s">
        <v>18</v>
      </c>
    </row>
    <row r="917" spans="1:14" x14ac:dyDescent="0.2">
      <c r="A917">
        <f t="shared" si="36"/>
        <v>821</v>
      </c>
      <c r="B917" t="s">
        <v>2438</v>
      </c>
      <c r="C917" t="s">
        <v>2439</v>
      </c>
      <c r="D917">
        <v>1985</v>
      </c>
      <c r="G917" s="23"/>
      <c r="I917" t="s">
        <v>1560</v>
      </c>
      <c r="J917" t="s">
        <v>1934</v>
      </c>
      <c r="L917" t="s">
        <v>2441</v>
      </c>
    </row>
    <row r="918" spans="1:14" x14ac:dyDescent="0.2">
      <c r="A918">
        <f t="shared" si="36"/>
        <v>822</v>
      </c>
      <c r="B918" t="s">
        <v>3025</v>
      </c>
      <c r="C918" t="s">
        <v>5617</v>
      </c>
      <c r="D918">
        <v>1985</v>
      </c>
      <c r="F918" t="s">
        <v>145</v>
      </c>
      <c r="G918" s="16" t="s">
        <v>4604</v>
      </c>
      <c r="H918" t="s">
        <v>17</v>
      </c>
      <c r="I918" t="s">
        <v>18</v>
      </c>
      <c r="J918" t="s">
        <v>4605</v>
      </c>
      <c r="L918" t="s">
        <v>4606</v>
      </c>
      <c r="M918" t="s">
        <v>4607</v>
      </c>
      <c r="N918" t="s">
        <v>4608</v>
      </c>
    </row>
    <row r="919" spans="1:14" x14ac:dyDescent="0.2">
      <c r="A919">
        <f t="shared" si="36"/>
        <v>823</v>
      </c>
      <c r="B919" t="s">
        <v>3025</v>
      </c>
      <c r="C919" t="s">
        <v>4037</v>
      </c>
      <c r="D919">
        <v>1983</v>
      </c>
      <c r="F919" t="s">
        <v>851</v>
      </c>
      <c r="G919" s="16" t="s">
        <v>4038</v>
      </c>
      <c r="H919" t="s">
        <v>64</v>
      </c>
      <c r="I919" t="s">
        <v>439</v>
      </c>
      <c r="J919" t="s">
        <v>4039</v>
      </c>
      <c r="L919" t="s">
        <v>4040</v>
      </c>
      <c r="M919" t="s">
        <v>4041</v>
      </c>
      <c r="N919" t="s">
        <v>4042</v>
      </c>
    </row>
    <row r="920" spans="1:14" x14ac:dyDescent="0.2">
      <c r="A920">
        <f t="shared" si="36"/>
        <v>824</v>
      </c>
      <c r="B920" s="2" t="s">
        <v>3025</v>
      </c>
      <c r="C920" s="2" t="s">
        <v>3026</v>
      </c>
      <c r="D920">
        <v>1984</v>
      </c>
      <c r="I920" t="s">
        <v>18</v>
      </c>
      <c r="M920" t="s">
        <v>3027</v>
      </c>
    </row>
    <row r="921" spans="1:14" x14ac:dyDescent="0.2">
      <c r="A921">
        <f t="shared" si="36"/>
        <v>825</v>
      </c>
      <c r="B921" t="s">
        <v>3025</v>
      </c>
      <c r="C921" t="s">
        <v>5618</v>
      </c>
      <c r="D921">
        <v>1982</v>
      </c>
      <c r="I921" t="s">
        <v>18</v>
      </c>
    </row>
    <row r="922" spans="1:14" x14ac:dyDescent="0.2">
      <c r="A922">
        <f t="shared" si="36"/>
        <v>826</v>
      </c>
      <c r="B922" t="s">
        <v>3025</v>
      </c>
      <c r="C922" t="s">
        <v>4610</v>
      </c>
      <c r="D922">
        <v>1986</v>
      </c>
      <c r="I922" t="s">
        <v>18</v>
      </c>
    </row>
    <row r="923" spans="1:14" x14ac:dyDescent="0.2">
      <c r="A923">
        <f t="shared" si="36"/>
        <v>827</v>
      </c>
      <c r="B923" t="s">
        <v>3025</v>
      </c>
      <c r="C923" t="s">
        <v>4610</v>
      </c>
      <c r="D923">
        <v>1986</v>
      </c>
      <c r="I923" t="s">
        <v>18</v>
      </c>
      <c r="L923" t="s">
        <v>4663</v>
      </c>
    </row>
    <row r="924" spans="1:14" x14ac:dyDescent="0.2">
      <c r="A924">
        <f t="shared" si="36"/>
        <v>828</v>
      </c>
      <c r="B924" s="130" t="s">
        <v>4999</v>
      </c>
      <c r="C924" s="16" t="s">
        <v>5000</v>
      </c>
      <c r="D924">
        <v>1978</v>
      </c>
      <c r="I924" t="s">
        <v>1560</v>
      </c>
      <c r="K924" t="s">
        <v>5001</v>
      </c>
    </row>
    <row r="925" spans="1:14" x14ac:dyDescent="0.2">
      <c r="B925" s="163" t="s">
        <v>4887</v>
      </c>
      <c r="C925" t="s">
        <v>5619</v>
      </c>
      <c r="D925">
        <v>2008</v>
      </c>
    </row>
    <row r="926" spans="1:14" x14ac:dyDescent="0.2">
      <c r="B926" s="163" t="s">
        <v>4887</v>
      </c>
      <c r="C926" t="s">
        <v>5620</v>
      </c>
      <c r="D926">
        <v>2003</v>
      </c>
    </row>
    <row r="927" spans="1:14" x14ac:dyDescent="0.2">
      <c r="A927">
        <f>A924+1</f>
        <v>829</v>
      </c>
      <c r="B927" t="s">
        <v>2488</v>
      </c>
      <c r="C927" t="s">
        <v>4128</v>
      </c>
      <c r="D927">
        <v>1977</v>
      </c>
      <c r="G927" s="16"/>
      <c r="I927" t="s">
        <v>1560</v>
      </c>
    </row>
    <row r="928" spans="1:14" x14ac:dyDescent="0.2">
      <c r="A928">
        <f t="shared" ref="A928:A939" si="37">A927+1</f>
        <v>830</v>
      </c>
      <c r="B928" t="s">
        <v>2488</v>
      </c>
      <c r="C928" s="2" t="s">
        <v>2489</v>
      </c>
      <c r="D928">
        <v>1982</v>
      </c>
      <c r="I928" t="s">
        <v>632</v>
      </c>
    </row>
    <row r="929" spans="1:15" x14ac:dyDescent="0.2">
      <c r="A929">
        <f t="shared" si="37"/>
        <v>831</v>
      </c>
      <c r="B929" t="s">
        <v>2488</v>
      </c>
      <c r="C929" t="s">
        <v>4129</v>
      </c>
      <c r="G929" s="16"/>
      <c r="I929" t="s">
        <v>1560</v>
      </c>
    </row>
    <row r="930" spans="1:15" x14ac:dyDescent="0.2">
      <c r="A930">
        <f t="shared" si="37"/>
        <v>832</v>
      </c>
      <c r="B930" t="s">
        <v>2488</v>
      </c>
      <c r="C930" s="16" t="s">
        <v>4510</v>
      </c>
      <c r="D930">
        <v>1976</v>
      </c>
      <c r="G930" s="16"/>
      <c r="I930" t="s">
        <v>632</v>
      </c>
    </row>
    <row r="931" spans="1:15" x14ac:dyDescent="0.2">
      <c r="A931">
        <f t="shared" si="37"/>
        <v>833</v>
      </c>
      <c r="B931" s="2" t="s">
        <v>1040</v>
      </c>
      <c r="C931" s="2" t="s">
        <v>1043</v>
      </c>
      <c r="D931">
        <v>1991</v>
      </c>
    </row>
    <row r="932" spans="1:15" x14ac:dyDescent="0.2">
      <c r="A932">
        <f t="shared" si="37"/>
        <v>834</v>
      </c>
      <c r="B932" s="2" t="s">
        <v>1040</v>
      </c>
      <c r="C932" s="2" t="s">
        <v>1041</v>
      </c>
      <c r="D932">
        <v>1989</v>
      </c>
    </row>
    <row r="933" spans="1:15" x14ac:dyDescent="0.2">
      <c r="A933">
        <f t="shared" si="37"/>
        <v>835</v>
      </c>
      <c r="B933" t="s">
        <v>4263</v>
      </c>
      <c r="C933" t="s">
        <v>4264</v>
      </c>
      <c r="D933">
        <v>1978</v>
      </c>
      <c r="I933" t="s">
        <v>4054</v>
      </c>
      <c r="J933" t="s">
        <v>4265</v>
      </c>
      <c r="L933" t="s">
        <v>4266</v>
      </c>
    </row>
    <row r="934" spans="1:15" x14ac:dyDescent="0.2">
      <c r="A934">
        <f t="shared" si="37"/>
        <v>836</v>
      </c>
      <c r="B934" s="2" t="s">
        <v>3358</v>
      </c>
      <c r="C934" s="2" t="s">
        <v>3359</v>
      </c>
      <c r="D934">
        <v>1985</v>
      </c>
      <c r="L934" t="s">
        <v>3360</v>
      </c>
    </row>
    <row r="935" spans="1:15" x14ac:dyDescent="0.2">
      <c r="A935">
        <f t="shared" si="37"/>
        <v>837</v>
      </c>
      <c r="B935" t="s">
        <v>4130</v>
      </c>
      <c r="C935" t="s">
        <v>229</v>
      </c>
      <c r="D935">
        <v>1979</v>
      </c>
      <c r="F935" t="s">
        <v>4131</v>
      </c>
      <c r="G935" s="16" t="s">
        <v>4132</v>
      </c>
      <c r="H935" t="s">
        <v>64</v>
      </c>
      <c r="I935" t="s">
        <v>439</v>
      </c>
      <c r="M935" t="s">
        <v>4133</v>
      </c>
    </row>
    <row r="936" spans="1:15" x14ac:dyDescent="0.2">
      <c r="A936">
        <f t="shared" si="37"/>
        <v>838</v>
      </c>
      <c r="B936" t="s">
        <v>4134</v>
      </c>
      <c r="C936" t="s">
        <v>4135</v>
      </c>
      <c r="D936">
        <v>1976</v>
      </c>
      <c r="G936" s="16"/>
      <c r="L936" t="s">
        <v>4136</v>
      </c>
    </row>
    <row r="937" spans="1:15" x14ac:dyDescent="0.2">
      <c r="A937">
        <f t="shared" si="37"/>
        <v>839</v>
      </c>
      <c r="B937" s="79" t="s">
        <v>1991</v>
      </c>
      <c r="C937" s="2" t="s">
        <v>1992</v>
      </c>
      <c r="D937">
        <v>1984</v>
      </c>
      <c r="F937" s="16" t="s">
        <v>1993</v>
      </c>
      <c r="G937" s="16"/>
      <c r="H937" t="s">
        <v>32</v>
      </c>
      <c r="J937" t="s">
        <v>1994</v>
      </c>
      <c r="L937" t="s">
        <v>1995</v>
      </c>
      <c r="M937" t="s">
        <v>1996</v>
      </c>
    </row>
    <row r="938" spans="1:15" x14ac:dyDescent="0.2">
      <c r="A938">
        <f t="shared" si="37"/>
        <v>840</v>
      </c>
      <c r="B938" t="s">
        <v>4137</v>
      </c>
      <c r="C938" t="s">
        <v>4138</v>
      </c>
      <c r="D938">
        <v>1979</v>
      </c>
      <c r="F938" t="s">
        <v>4139</v>
      </c>
      <c r="G938" s="68" t="s">
        <v>4140</v>
      </c>
      <c r="H938" t="s">
        <v>997</v>
      </c>
      <c r="I938" t="s">
        <v>18</v>
      </c>
    </row>
    <row r="939" spans="1:15" x14ac:dyDescent="0.2">
      <c r="A939">
        <f t="shared" si="37"/>
        <v>841</v>
      </c>
      <c r="B939" t="s">
        <v>458</v>
      </c>
      <c r="C939" t="s">
        <v>3172</v>
      </c>
      <c r="D939">
        <v>1976</v>
      </c>
      <c r="I939" t="s">
        <v>931</v>
      </c>
    </row>
    <row r="940" spans="1:15" ht="25.5" x14ac:dyDescent="0.2">
      <c r="B940" s="163" t="s">
        <v>458</v>
      </c>
      <c r="C940" s="16" t="s">
        <v>5621</v>
      </c>
      <c r="D940">
        <v>1972</v>
      </c>
      <c r="F940" s="16" t="s">
        <v>111</v>
      </c>
      <c r="G940" s="16" t="s">
        <v>5622</v>
      </c>
      <c r="H940" t="s">
        <v>194</v>
      </c>
      <c r="I940" t="s">
        <v>2153</v>
      </c>
      <c r="J940" t="s">
        <v>1851</v>
      </c>
    </row>
    <row r="941" spans="1:15" x14ac:dyDescent="0.2">
      <c r="A941">
        <f>A939+1</f>
        <v>842</v>
      </c>
      <c r="B941" t="s">
        <v>464</v>
      </c>
      <c r="C941" t="s">
        <v>3753</v>
      </c>
      <c r="D941">
        <v>1964</v>
      </c>
      <c r="F941" t="s">
        <v>277</v>
      </c>
      <c r="G941" t="s">
        <v>3754</v>
      </c>
      <c r="H941" t="s">
        <v>3755</v>
      </c>
      <c r="I941" t="s">
        <v>632</v>
      </c>
      <c r="J941" t="s">
        <v>3756</v>
      </c>
      <c r="M941" t="s">
        <v>3757</v>
      </c>
    </row>
    <row r="942" spans="1:15" ht="25.5" x14ac:dyDescent="0.2">
      <c r="A942">
        <f t="shared" ref="A942:A950" si="38">A941+1</f>
        <v>843</v>
      </c>
      <c r="B942" t="s">
        <v>464</v>
      </c>
      <c r="C942" t="s">
        <v>3765</v>
      </c>
      <c r="D942">
        <v>1969</v>
      </c>
      <c r="F942" t="s">
        <v>3094</v>
      </c>
      <c r="G942" t="s">
        <v>3766</v>
      </c>
      <c r="H942" t="s">
        <v>17</v>
      </c>
      <c r="I942" t="s">
        <v>900</v>
      </c>
      <c r="J942" t="s">
        <v>638</v>
      </c>
      <c r="M942" t="s">
        <v>3767</v>
      </c>
      <c r="N942" s="16" t="s">
        <v>3768</v>
      </c>
      <c r="O942" t="s">
        <v>3769</v>
      </c>
    </row>
    <row r="943" spans="1:15" x14ac:dyDescent="0.2">
      <c r="A943">
        <f t="shared" si="38"/>
        <v>844</v>
      </c>
      <c r="B943" s="2" t="s">
        <v>464</v>
      </c>
      <c r="C943" s="2" t="s">
        <v>1156</v>
      </c>
      <c r="D943">
        <v>1973</v>
      </c>
      <c r="G943" s="16" t="s">
        <v>3108</v>
      </c>
      <c r="H943" t="s">
        <v>1269</v>
      </c>
      <c r="L943" t="s">
        <v>1160</v>
      </c>
      <c r="M943" t="s">
        <v>3109</v>
      </c>
      <c r="N943" t="s">
        <v>3110</v>
      </c>
    </row>
    <row r="944" spans="1:15" x14ac:dyDescent="0.2">
      <c r="A944">
        <f t="shared" si="38"/>
        <v>845</v>
      </c>
      <c r="B944" s="2" t="s">
        <v>464</v>
      </c>
      <c r="C944" s="2" t="s">
        <v>1156</v>
      </c>
      <c r="D944">
        <v>1973</v>
      </c>
      <c r="F944" t="s">
        <v>1157</v>
      </c>
      <c r="G944" s="16" t="s">
        <v>1158</v>
      </c>
      <c r="H944" t="s">
        <v>163</v>
      </c>
      <c r="I944" t="s">
        <v>632</v>
      </c>
      <c r="J944" t="s">
        <v>1159</v>
      </c>
      <c r="L944" t="s">
        <v>1160</v>
      </c>
      <c r="M944" t="s">
        <v>1161</v>
      </c>
    </row>
    <row r="945" spans="1:15" x14ac:dyDescent="0.2">
      <c r="A945">
        <f t="shared" si="38"/>
        <v>846</v>
      </c>
      <c r="B945" s="130" t="s">
        <v>464</v>
      </c>
      <c r="C945" s="2" t="s">
        <v>1156</v>
      </c>
      <c r="D945">
        <v>1973</v>
      </c>
    </row>
    <row r="946" spans="1:15" x14ac:dyDescent="0.2">
      <c r="A946">
        <f t="shared" si="38"/>
        <v>847</v>
      </c>
      <c r="B946" s="2" t="s">
        <v>464</v>
      </c>
      <c r="C946" s="2" t="s">
        <v>2255</v>
      </c>
      <c r="D946">
        <v>1977</v>
      </c>
      <c r="F946" t="s">
        <v>277</v>
      </c>
      <c r="G946" s="109" t="s">
        <v>2256</v>
      </c>
      <c r="H946" t="s">
        <v>17</v>
      </c>
      <c r="J946" t="s">
        <v>3133</v>
      </c>
      <c r="L946" t="s">
        <v>2257</v>
      </c>
      <c r="M946" t="s">
        <v>2258</v>
      </c>
      <c r="N946" t="s">
        <v>2259</v>
      </c>
    </row>
    <row r="947" spans="1:15" x14ac:dyDescent="0.2">
      <c r="A947">
        <f t="shared" si="38"/>
        <v>848</v>
      </c>
      <c r="B947" s="2" t="s">
        <v>464</v>
      </c>
      <c r="C947" t="s">
        <v>2444</v>
      </c>
    </row>
    <row r="948" spans="1:15" x14ac:dyDescent="0.2">
      <c r="A948">
        <f t="shared" si="38"/>
        <v>849</v>
      </c>
      <c r="B948" s="2" t="s">
        <v>464</v>
      </c>
      <c r="C948" s="2" t="s">
        <v>5623</v>
      </c>
      <c r="D948">
        <v>1976</v>
      </c>
      <c r="F948" t="s">
        <v>277</v>
      </c>
      <c r="G948" s="16" t="s">
        <v>1163</v>
      </c>
      <c r="H948" t="s">
        <v>17</v>
      </c>
      <c r="I948" t="s">
        <v>632</v>
      </c>
      <c r="J948" t="s">
        <v>1164</v>
      </c>
      <c r="L948" t="s">
        <v>1165</v>
      </c>
      <c r="M948" t="s">
        <v>1166</v>
      </c>
      <c r="N948" t="s">
        <v>1167</v>
      </c>
    </row>
    <row r="949" spans="1:15" x14ac:dyDescent="0.2">
      <c r="A949">
        <f t="shared" si="38"/>
        <v>850</v>
      </c>
      <c r="B949" s="2" t="s">
        <v>464</v>
      </c>
      <c r="C949" t="s">
        <v>2444</v>
      </c>
      <c r="D949">
        <v>1973</v>
      </c>
      <c r="G949" s="16" t="s">
        <v>3111</v>
      </c>
      <c r="H949" t="s">
        <v>32</v>
      </c>
      <c r="J949" t="s">
        <v>3112</v>
      </c>
      <c r="L949" t="s">
        <v>3113</v>
      </c>
      <c r="M949" t="s">
        <v>3114</v>
      </c>
      <c r="N949" t="s">
        <v>3115</v>
      </c>
    </row>
    <row r="950" spans="1:15" x14ac:dyDescent="0.2">
      <c r="A950">
        <f t="shared" si="38"/>
        <v>851</v>
      </c>
      <c r="B950" t="s">
        <v>464</v>
      </c>
      <c r="C950" t="s">
        <v>3758</v>
      </c>
      <c r="D950">
        <v>1967</v>
      </c>
      <c r="F950" t="s">
        <v>3094</v>
      </c>
      <c r="G950" t="s">
        <v>3759</v>
      </c>
      <c r="H950" t="s">
        <v>3760</v>
      </c>
      <c r="I950" t="s">
        <v>900</v>
      </c>
      <c r="J950" t="s">
        <v>3761</v>
      </c>
      <c r="M950" t="s">
        <v>3762</v>
      </c>
      <c r="N950" t="s">
        <v>3763</v>
      </c>
      <c r="O950" t="s">
        <v>3764</v>
      </c>
    </row>
    <row r="951" spans="1:15" x14ac:dyDescent="0.2">
      <c r="B951" s="163" t="s">
        <v>464</v>
      </c>
      <c r="C951" s="2" t="s">
        <v>3116</v>
      </c>
      <c r="D951">
        <v>2006</v>
      </c>
      <c r="L951" t="s">
        <v>3117</v>
      </c>
    </row>
    <row r="952" spans="1:15" x14ac:dyDescent="0.2">
      <c r="A952">
        <f>A950+1</f>
        <v>852</v>
      </c>
      <c r="B952" t="s">
        <v>464</v>
      </c>
      <c r="C952" s="16" t="s">
        <v>4487</v>
      </c>
      <c r="D952">
        <v>1968</v>
      </c>
      <c r="F952" t="s">
        <v>4488</v>
      </c>
      <c r="G952" s="16" t="s">
        <v>4489</v>
      </c>
      <c r="H952" t="s">
        <v>194</v>
      </c>
      <c r="I952" t="s">
        <v>4490</v>
      </c>
      <c r="J952" t="s">
        <v>1851</v>
      </c>
    </row>
    <row r="953" spans="1:15" x14ac:dyDescent="0.2">
      <c r="A953">
        <f t="shared" ref="A953:A966" si="39">A952+1</f>
        <v>853</v>
      </c>
      <c r="B953" t="s">
        <v>464</v>
      </c>
      <c r="C953" t="s">
        <v>4487</v>
      </c>
      <c r="D953">
        <v>1968</v>
      </c>
      <c r="F953" t="s">
        <v>3094</v>
      </c>
      <c r="G953" s="16" t="s">
        <v>4611</v>
      </c>
      <c r="I953" t="s">
        <v>18</v>
      </c>
      <c r="J953" t="s">
        <v>5624</v>
      </c>
    </row>
    <row r="954" spans="1:15" x14ac:dyDescent="0.2">
      <c r="A954">
        <f t="shared" si="39"/>
        <v>854</v>
      </c>
      <c r="B954" s="2" t="s">
        <v>464</v>
      </c>
      <c r="C954" s="2" t="s">
        <v>5625</v>
      </c>
      <c r="D954">
        <v>1963</v>
      </c>
      <c r="F954" t="s">
        <v>277</v>
      </c>
      <c r="G954" s="109">
        <v>3045</v>
      </c>
      <c r="L954" t="s">
        <v>2262</v>
      </c>
    </row>
    <row r="955" spans="1:15" x14ac:dyDescent="0.2">
      <c r="A955">
        <f t="shared" si="39"/>
        <v>855</v>
      </c>
      <c r="B955" t="s">
        <v>464</v>
      </c>
      <c r="C955" t="s">
        <v>2444</v>
      </c>
      <c r="D955">
        <v>1973</v>
      </c>
      <c r="F955" t="s">
        <v>2445</v>
      </c>
      <c r="G955" t="s">
        <v>2446</v>
      </c>
      <c r="H955" t="s">
        <v>17</v>
      </c>
      <c r="I955" t="s">
        <v>2447</v>
      </c>
      <c r="L955" t="s">
        <v>2448</v>
      </c>
      <c r="M955" t="s">
        <v>2449</v>
      </c>
    </row>
    <row r="956" spans="1:15" x14ac:dyDescent="0.2">
      <c r="A956">
        <f t="shared" si="39"/>
        <v>856</v>
      </c>
      <c r="B956" t="s">
        <v>4491</v>
      </c>
      <c r="C956" s="16" t="s">
        <v>4492</v>
      </c>
      <c r="D956">
        <v>1985</v>
      </c>
      <c r="F956" s="16" t="s">
        <v>4493</v>
      </c>
      <c r="G956" s="16" t="s">
        <v>4494</v>
      </c>
      <c r="I956" t="s">
        <v>955</v>
      </c>
    </row>
    <row r="957" spans="1:15" x14ac:dyDescent="0.2">
      <c r="A957">
        <f t="shared" si="39"/>
        <v>857</v>
      </c>
      <c r="B957" s="2" t="s">
        <v>480</v>
      </c>
      <c r="C957" s="2" t="s">
        <v>3521</v>
      </c>
      <c r="D957">
        <v>1985</v>
      </c>
      <c r="I957" t="s">
        <v>921</v>
      </c>
    </row>
    <row r="958" spans="1:15" x14ac:dyDescent="0.2">
      <c r="A958">
        <f t="shared" si="39"/>
        <v>858</v>
      </c>
      <c r="B958" s="2" t="s">
        <v>488</v>
      </c>
      <c r="C958" s="2" t="s">
        <v>3040</v>
      </c>
      <c r="D958">
        <v>1983</v>
      </c>
      <c r="I958" t="s">
        <v>632</v>
      </c>
      <c r="M958" t="s">
        <v>3041</v>
      </c>
    </row>
    <row r="959" spans="1:15" x14ac:dyDescent="0.2">
      <c r="A959">
        <f t="shared" si="39"/>
        <v>859</v>
      </c>
      <c r="B959" s="62" t="s">
        <v>488</v>
      </c>
      <c r="C959" s="2" t="s">
        <v>3040</v>
      </c>
      <c r="D959">
        <v>1983</v>
      </c>
      <c r="F959" t="s">
        <v>490</v>
      </c>
      <c r="G959" t="s">
        <v>5626</v>
      </c>
      <c r="H959" t="s">
        <v>64</v>
      </c>
      <c r="I959" t="s">
        <v>2204</v>
      </c>
      <c r="J959" t="s">
        <v>5004</v>
      </c>
    </row>
    <row r="960" spans="1:15" x14ac:dyDescent="0.2">
      <c r="A960">
        <f t="shared" si="39"/>
        <v>860</v>
      </c>
      <c r="B960" s="2" t="s">
        <v>488</v>
      </c>
      <c r="C960" s="2" t="s">
        <v>3022</v>
      </c>
      <c r="D960">
        <v>1970</v>
      </c>
      <c r="I960" t="s">
        <v>18</v>
      </c>
      <c r="K960" t="s">
        <v>3023</v>
      </c>
      <c r="L960" t="s">
        <v>20</v>
      </c>
      <c r="M960" t="s">
        <v>3024</v>
      </c>
    </row>
    <row r="961" spans="1:14" x14ac:dyDescent="0.2">
      <c r="A961">
        <f t="shared" si="39"/>
        <v>861</v>
      </c>
      <c r="B961" s="2" t="s">
        <v>488</v>
      </c>
      <c r="C961" s="2" t="s">
        <v>229</v>
      </c>
      <c r="D961">
        <v>1967</v>
      </c>
      <c r="I961" t="s">
        <v>18</v>
      </c>
      <c r="K961" t="s">
        <v>58</v>
      </c>
      <c r="L961" t="s">
        <v>20</v>
      </c>
      <c r="M961" t="s">
        <v>3021</v>
      </c>
    </row>
    <row r="962" spans="1:14" x14ac:dyDescent="0.2">
      <c r="A962">
        <f t="shared" si="39"/>
        <v>862</v>
      </c>
      <c r="B962" s="2" t="s">
        <v>488</v>
      </c>
      <c r="C962" s="2" t="s">
        <v>229</v>
      </c>
      <c r="D962">
        <v>1967</v>
      </c>
      <c r="G962" s="23">
        <v>42012</v>
      </c>
      <c r="I962" t="s">
        <v>18</v>
      </c>
      <c r="J962" s="16" t="s">
        <v>3379</v>
      </c>
    </row>
    <row r="963" spans="1:14" x14ac:dyDescent="0.2">
      <c r="A963">
        <f t="shared" si="39"/>
        <v>863</v>
      </c>
      <c r="B963" t="s">
        <v>488</v>
      </c>
      <c r="C963" t="s">
        <v>229</v>
      </c>
      <c r="D963">
        <v>1967</v>
      </c>
      <c r="F963" s="109" t="s">
        <v>490</v>
      </c>
      <c r="G963" s="16" t="s">
        <v>5627</v>
      </c>
      <c r="I963" t="s">
        <v>1029</v>
      </c>
      <c r="J963" t="s">
        <v>4728</v>
      </c>
      <c r="L963" t="s">
        <v>4729</v>
      </c>
    </row>
    <row r="964" spans="1:14" x14ac:dyDescent="0.2">
      <c r="A964">
        <f t="shared" si="39"/>
        <v>864</v>
      </c>
      <c r="B964" t="s">
        <v>488</v>
      </c>
      <c r="C964" t="s">
        <v>4732</v>
      </c>
      <c r="D964">
        <v>1967</v>
      </c>
      <c r="F964" s="109" t="s">
        <v>490</v>
      </c>
      <c r="G964" s="16" t="s">
        <v>4733</v>
      </c>
      <c r="I964" t="s">
        <v>1029</v>
      </c>
      <c r="J964" t="s">
        <v>4728</v>
      </c>
      <c r="L964" t="s">
        <v>4734</v>
      </c>
    </row>
    <row r="965" spans="1:14" x14ac:dyDescent="0.2">
      <c r="A965">
        <f t="shared" si="39"/>
        <v>865</v>
      </c>
      <c r="B965" t="s">
        <v>488</v>
      </c>
      <c r="C965" t="s">
        <v>2450</v>
      </c>
      <c r="D965">
        <v>1985</v>
      </c>
      <c r="H965" t="s">
        <v>64</v>
      </c>
      <c r="I965" t="s">
        <v>1296</v>
      </c>
      <c r="J965" t="s">
        <v>1851</v>
      </c>
    </row>
    <row r="966" spans="1:14" x14ac:dyDescent="0.2">
      <c r="A966">
        <f t="shared" si="39"/>
        <v>866</v>
      </c>
      <c r="B966" t="s">
        <v>488</v>
      </c>
      <c r="C966" t="s">
        <v>500</v>
      </c>
      <c r="D966">
        <v>1968</v>
      </c>
    </row>
    <row r="967" spans="1:14" x14ac:dyDescent="0.2">
      <c r="B967" s="163" t="s">
        <v>488</v>
      </c>
      <c r="C967" s="2" t="s">
        <v>3118</v>
      </c>
      <c r="D967">
        <v>2002</v>
      </c>
    </row>
    <row r="968" spans="1:14" x14ac:dyDescent="0.2">
      <c r="A968">
        <f>A966+1</f>
        <v>867</v>
      </c>
      <c r="B968" t="s">
        <v>488</v>
      </c>
      <c r="C968" t="s">
        <v>4735</v>
      </c>
      <c r="D968">
        <v>1968</v>
      </c>
      <c r="F968" s="109" t="s">
        <v>490</v>
      </c>
      <c r="G968" s="16" t="s">
        <v>4736</v>
      </c>
      <c r="I968" t="s">
        <v>18</v>
      </c>
      <c r="J968" t="s">
        <v>4728</v>
      </c>
      <c r="L968" t="s">
        <v>4737</v>
      </c>
    </row>
    <row r="969" spans="1:14" x14ac:dyDescent="0.2">
      <c r="A969">
        <f>A968+1</f>
        <v>868</v>
      </c>
      <c r="B969" s="2" t="s">
        <v>511</v>
      </c>
      <c r="C969" s="2" t="s">
        <v>1642</v>
      </c>
      <c r="D969">
        <v>1976</v>
      </c>
      <c r="F969" t="s">
        <v>1643</v>
      </c>
      <c r="G969" s="69" t="s">
        <v>3472</v>
      </c>
      <c r="H969" t="s">
        <v>17</v>
      </c>
      <c r="I969" t="s">
        <v>958</v>
      </c>
      <c r="J969" t="s">
        <v>959</v>
      </c>
    </row>
    <row r="970" spans="1:14" x14ac:dyDescent="0.2">
      <c r="B970" s="163" t="s">
        <v>4890</v>
      </c>
      <c r="C970" s="2" t="s">
        <v>5628</v>
      </c>
      <c r="D970">
        <v>2004</v>
      </c>
    </row>
    <row r="971" spans="1:14" x14ac:dyDescent="0.2">
      <c r="B971" s="163" t="s">
        <v>4890</v>
      </c>
      <c r="C971" s="2" t="s">
        <v>5629</v>
      </c>
      <c r="D971">
        <v>2001</v>
      </c>
    </row>
    <row r="972" spans="1:14" x14ac:dyDescent="0.2">
      <c r="B972" s="163" t="s">
        <v>4890</v>
      </c>
      <c r="C972" s="2" t="s">
        <v>5630</v>
      </c>
      <c r="D972">
        <v>2002</v>
      </c>
    </row>
    <row r="973" spans="1:14" x14ac:dyDescent="0.2">
      <c r="A973">
        <f>A969+1</f>
        <v>869</v>
      </c>
      <c r="B973" s="2" t="s">
        <v>1562</v>
      </c>
      <c r="C973" s="2" t="s">
        <v>1563</v>
      </c>
      <c r="D973">
        <v>1967</v>
      </c>
      <c r="H973" t="s">
        <v>17</v>
      </c>
    </row>
    <row r="974" spans="1:14" x14ac:dyDescent="0.2">
      <c r="A974">
        <f t="shared" ref="A974:A1007" si="40">A973+1</f>
        <v>870</v>
      </c>
      <c r="B974" t="s">
        <v>4141</v>
      </c>
      <c r="C974" t="s">
        <v>5631</v>
      </c>
      <c r="D974">
        <v>1971</v>
      </c>
      <c r="F974" t="s">
        <v>30</v>
      </c>
      <c r="G974" s="16" t="s">
        <v>4143</v>
      </c>
      <c r="H974" t="s">
        <v>17</v>
      </c>
      <c r="I974" t="s">
        <v>18</v>
      </c>
      <c r="L974" t="s">
        <v>4144</v>
      </c>
      <c r="M974" t="s">
        <v>4145</v>
      </c>
      <c r="N974" t="s">
        <v>4146</v>
      </c>
    </row>
    <row r="975" spans="1:14" x14ac:dyDescent="0.2">
      <c r="A975">
        <f t="shared" si="40"/>
        <v>871</v>
      </c>
      <c r="B975" t="s">
        <v>4495</v>
      </c>
      <c r="C975" s="16" t="s">
        <v>4496</v>
      </c>
      <c r="D975">
        <v>1986</v>
      </c>
      <c r="F975" t="s">
        <v>1179</v>
      </c>
      <c r="G975" s="16" t="s">
        <v>4497</v>
      </c>
      <c r="I975" t="s">
        <v>955</v>
      </c>
    </row>
    <row r="976" spans="1:14" x14ac:dyDescent="0.2">
      <c r="A976">
        <f t="shared" si="40"/>
        <v>872</v>
      </c>
      <c r="B976" t="s">
        <v>2451</v>
      </c>
      <c r="C976" t="s">
        <v>2452</v>
      </c>
      <c r="D976">
        <v>1988</v>
      </c>
      <c r="G976" s="23"/>
      <c r="L976" t="s">
        <v>2453</v>
      </c>
    </row>
    <row r="977" spans="1:15" x14ac:dyDescent="0.2">
      <c r="A977">
        <f t="shared" si="40"/>
        <v>873</v>
      </c>
      <c r="B977" s="2" t="s">
        <v>2451</v>
      </c>
      <c r="C977" s="2" t="s">
        <v>3016</v>
      </c>
      <c r="D977" s="2">
        <v>1986</v>
      </c>
      <c r="F977" s="2"/>
      <c r="I977" s="16"/>
      <c r="L977" t="s">
        <v>3017</v>
      </c>
    </row>
    <row r="978" spans="1:15" x14ac:dyDescent="0.2">
      <c r="A978">
        <f t="shared" si="40"/>
        <v>874</v>
      </c>
      <c r="B978" t="s">
        <v>4947</v>
      </c>
      <c r="C978" t="s">
        <v>4948</v>
      </c>
      <c r="D978">
        <v>1985</v>
      </c>
    </row>
    <row r="979" spans="1:15" x14ac:dyDescent="0.2">
      <c r="A979">
        <f t="shared" si="40"/>
        <v>875</v>
      </c>
      <c r="B979" t="s">
        <v>1340</v>
      </c>
      <c r="C979" t="s">
        <v>3881</v>
      </c>
      <c r="D979">
        <v>1970</v>
      </c>
      <c r="J979" s="16"/>
    </row>
    <row r="980" spans="1:15" x14ac:dyDescent="0.2">
      <c r="A980">
        <f t="shared" si="40"/>
        <v>876</v>
      </c>
      <c r="B980" t="s">
        <v>1340</v>
      </c>
      <c r="C980" t="s">
        <v>3776</v>
      </c>
      <c r="D980">
        <v>1972</v>
      </c>
      <c r="F980" t="s">
        <v>3777</v>
      </c>
      <c r="G980" t="s">
        <v>3778</v>
      </c>
      <c r="H980" t="s">
        <v>3779</v>
      </c>
      <c r="I980" t="s">
        <v>632</v>
      </c>
      <c r="J980" t="s">
        <v>3780</v>
      </c>
      <c r="M980" t="s">
        <v>3781</v>
      </c>
      <c r="N980" t="s">
        <v>3782</v>
      </c>
      <c r="O980" t="s">
        <v>3783</v>
      </c>
    </row>
    <row r="981" spans="1:15" x14ac:dyDescent="0.2">
      <c r="A981">
        <f t="shared" si="40"/>
        <v>877</v>
      </c>
      <c r="B981" t="s">
        <v>1340</v>
      </c>
      <c r="C981" t="s">
        <v>3770</v>
      </c>
      <c r="D981">
        <v>1969</v>
      </c>
      <c r="F981" t="s">
        <v>3771</v>
      </c>
      <c r="G981" s="16" t="s">
        <v>3772</v>
      </c>
      <c r="H981" t="s">
        <v>17</v>
      </c>
      <c r="I981" t="s">
        <v>3680</v>
      </c>
      <c r="J981" t="s">
        <v>1851</v>
      </c>
      <c r="M981" t="s">
        <v>3773</v>
      </c>
      <c r="N981" t="s">
        <v>3774</v>
      </c>
      <c r="O981" t="s">
        <v>3775</v>
      </c>
    </row>
    <row r="982" spans="1:15" x14ac:dyDescent="0.2">
      <c r="A982">
        <f t="shared" si="40"/>
        <v>878</v>
      </c>
      <c r="B982" s="16" t="s">
        <v>1340</v>
      </c>
      <c r="C982" s="2" t="s">
        <v>229</v>
      </c>
      <c r="D982" s="58" t="s">
        <v>1341</v>
      </c>
      <c r="F982" t="s">
        <v>1342</v>
      </c>
      <c r="G982" t="s">
        <v>1343</v>
      </c>
      <c r="H982" t="s">
        <v>17</v>
      </c>
      <c r="I982" t="s">
        <v>1344</v>
      </c>
      <c r="J982" t="s">
        <v>1345</v>
      </c>
      <c r="L982" t="s">
        <v>1346</v>
      </c>
      <c r="M982" t="s">
        <v>1347</v>
      </c>
      <c r="N982" t="s">
        <v>1348</v>
      </c>
      <c r="O982" t="s">
        <v>1349</v>
      </c>
    </row>
    <row r="983" spans="1:15" x14ac:dyDescent="0.2">
      <c r="A983">
        <f t="shared" si="40"/>
        <v>879</v>
      </c>
      <c r="B983" t="s">
        <v>2454</v>
      </c>
      <c r="C983" t="s">
        <v>229</v>
      </c>
      <c r="D983">
        <v>1973</v>
      </c>
      <c r="F983" t="s">
        <v>571</v>
      </c>
      <c r="G983" s="16" t="s">
        <v>2455</v>
      </c>
      <c r="H983" t="s">
        <v>17</v>
      </c>
      <c r="I983" t="s">
        <v>2394</v>
      </c>
      <c r="L983" t="s">
        <v>2456</v>
      </c>
      <c r="M983" t="s">
        <v>2457</v>
      </c>
      <c r="N983" t="s">
        <v>2458</v>
      </c>
    </row>
    <row r="984" spans="1:15" x14ac:dyDescent="0.2">
      <c r="A984">
        <f t="shared" si="40"/>
        <v>880</v>
      </c>
      <c r="B984" s="2" t="s">
        <v>3473</v>
      </c>
      <c r="C984" s="2" t="s">
        <v>3474</v>
      </c>
      <c r="D984">
        <v>1979</v>
      </c>
      <c r="F984" t="s">
        <v>571</v>
      </c>
      <c r="G984" s="184" t="s">
        <v>3475</v>
      </c>
      <c r="H984" t="s">
        <v>64</v>
      </c>
      <c r="I984" t="s">
        <v>958</v>
      </c>
      <c r="J984" t="s">
        <v>959</v>
      </c>
    </row>
    <row r="985" spans="1:15" x14ac:dyDescent="0.2">
      <c r="A985">
        <f t="shared" si="40"/>
        <v>881</v>
      </c>
      <c r="B985" t="s">
        <v>3473</v>
      </c>
      <c r="C985" t="s">
        <v>3882</v>
      </c>
      <c r="D985">
        <v>1978</v>
      </c>
      <c r="I985" t="s">
        <v>632</v>
      </c>
    </row>
    <row r="986" spans="1:15" x14ac:dyDescent="0.2">
      <c r="A986">
        <f t="shared" si="40"/>
        <v>882</v>
      </c>
      <c r="B986" s="2" t="s">
        <v>3473</v>
      </c>
      <c r="C986" s="2" t="s">
        <v>3476</v>
      </c>
      <c r="D986">
        <v>1979</v>
      </c>
      <c r="F986" t="s">
        <v>571</v>
      </c>
      <c r="G986" s="69" t="s">
        <v>3477</v>
      </c>
      <c r="H986" t="s">
        <v>64</v>
      </c>
      <c r="I986" t="s">
        <v>958</v>
      </c>
      <c r="J986" t="s">
        <v>959</v>
      </c>
    </row>
    <row r="987" spans="1:15" x14ac:dyDescent="0.2">
      <c r="A987">
        <f t="shared" si="40"/>
        <v>883</v>
      </c>
      <c r="B987" s="2" t="s">
        <v>3473</v>
      </c>
      <c r="C987" s="2" t="s">
        <v>3481</v>
      </c>
      <c r="D987">
        <v>1983</v>
      </c>
      <c r="F987" t="s">
        <v>571</v>
      </c>
      <c r="G987" s="69" t="s">
        <v>3482</v>
      </c>
      <c r="H987" t="s">
        <v>1503</v>
      </c>
      <c r="I987" t="s">
        <v>958</v>
      </c>
      <c r="J987" t="s">
        <v>959</v>
      </c>
    </row>
    <row r="988" spans="1:15" x14ac:dyDescent="0.2">
      <c r="A988">
        <f t="shared" si="40"/>
        <v>884</v>
      </c>
      <c r="B988" s="2" t="s">
        <v>3473</v>
      </c>
      <c r="C988" s="2" t="s">
        <v>3478</v>
      </c>
      <c r="D988">
        <v>1980</v>
      </c>
      <c r="F988" t="s">
        <v>571</v>
      </c>
      <c r="G988" s="184" t="s">
        <v>3479</v>
      </c>
      <c r="H988" t="s">
        <v>1503</v>
      </c>
      <c r="I988" t="s">
        <v>1022</v>
      </c>
      <c r="J988" t="s">
        <v>3480</v>
      </c>
    </row>
    <row r="989" spans="1:15" x14ac:dyDescent="0.2">
      <c r="A989">
        <f t="shared" si="40"/>
        <v>885</v>
      </c>
      <c r="B989" s="2" t="s">
        <v>1674</v>
      </c>
      <c r="C989" s="2" t="s">
        <v>1675</v>
      </c>
      <c r="D989">
        <v>1986</v>
      </c>
      <c r="F989" t="s">
        <v>1300</v>
      </c>
      <c r="G989" s="16" t="s">
        <v>1676</v>
      </c>
      <c r="H989" t="s">
        <v>64</v>
      </c>
      <c r="I989" t="s">
        <v>439</v>
      </c>
      <c r="J989" t="s">
        <v>1677</v>
      </c>
      <c r="L989" t="s">
        <v>1678</v>
      </c>
      <c r="M989" t="s">
        <v>1679</v>
      </c>
      <c r="N989" t="s">
        <v>1680</v>
      </c>
    </row>
    <row r="990" spans="1:15" x14ac:dyDescent="0.2">
      <c r="A990">
        <f t="shared" si="40"/>
        <v>886</v>
      </c>
      <c r="B990" t="s">
        <v>1674</v>
      </c>
      <c r="C990" t="s">
        <v>229</v>
      </c>
      <c r="D990">
        <v>1980</v>
      </c>
      <c r="J990" s="16"/>
    </row>
    <row r="991" spans="1:15" x14ac:dyDescent="0.2">
      <c r="A991">
        <f t="shared" si="40"/>
        <v>887</v>
      </c>
      <c r="B991" t="s">
        <v>1026</v>
      </c>
      <c r="C991" t="s">
        <v>1027</v>
      </c>
      <c r="D991">
        <v>1966</v>
      </c>
      <c r="F991" t="s">
        <v>41</v>
      </c>
      <c r="G991" s="73" t="s">
        <v>1028</v>
      </c>
      <c r="H991" t="s">
        <v>64</v>
      </c>
      <c r="I991" t="s">
        <v>1029</v>
      </c>
      <c r="J991" t="s">
        <v>1030</v>
      </c>
      <c r="M991" t="s">
        <v>1031</v>
      </c>
      <c r="N991" t="s">
        <v>1032</v>
      </c>
      <c r="O991" t="s">
        <v>1033</v>
      </c>
    </row>
    <row r="992" spans="1:15" x14ac:dyDescent="0.2">
      <c r="A992">
        <f t="shared" si="40"/>
        <v>888</v>
      </c>
      <c r="B992" s="2" t="s">
        <v>527</v>
      </c>
      <c r="C992" s="2" t="s">
        <v>5632</v>
      </c>
      <c r="D992" s="58" t="s">
        <v>2157</v>
      </c>
      <c r="F992" s="2" t="s">
        <v>1571</v>
      </c>
      <c r="G992" s="2" t="s">
        <v>2158</v>
      </c>
      <c r="H992" s="2" t="s">
        <v>17</v>
      </c>
      <c r="L992" t="s">
        <v>2159</v>
      </c>
      <c r="M992" t="s">
        <v>2160</v>
      </c>
      <c r="N992" t="s">
        <v>2161</v>
      </c>
      <c r="O992" t="s">
        <v>3790</v>
      </c>
    </row>
    <row r="993" spans="1:15" x14ac:dyDescent="0.2">
      <c r="A993">
        <f t="shared" si="40"/>
        <v>889</v>
      </c>
      <c r="B993" t="s">
        <v>527</v>
      </c>
      <c r="C993" t="s">
        <v>4613</v>
      </c>
      <c r="D993">
        <v>1967</v>
      </c>
      <c r="I993" t="s">
        <v>18</v>
      </c>
      <c r="L993" t="s">
        <v>4614</v>
      </c>
    </row>
    <row r="994" spans="1:15" ht="25.5" x14ac:dyDescent="0.2">
      <c r="A994">
        <f t="shared" si="40"/>
        <v>890</v>
      </c>
      <c r="B994" s="62" t="s">
        <v>527</v>
      </c>
      <c r="C994" t="s">
        <v>5633</v>
      </c>
      <c r="D994">
        <v>1975</v>
      </c>
      <c r="F994" s="16" t="s">
        <v>4333</v>
      </c>
      <c r="G994" s="16" t="s">
        <v>5634</v>
      </c>
      <c r="H994" t="s">
        <v>17</v>
      </c>
      <c r="I994" t="s">
        <v>2204</v>
      </c>
      <c r="J994" t="s">
        <v>1851</v>
      </c>
    </row>
    <row r="995" spans="1:15" x14ac:dyDescent="0.2">
      <c r="A995">
        <f t="shared" si="40"/>
        <v>891</v>
      </c>
      <c r="B995" s="2" t="s">
        <v>527</v>
      </c>
      <c r="C995" s="2" t="s">
        <v>1564</v>
      </c>
      <c r="D995">
        <v>1976</v>
      </c>
      <c r="G995" t="s">
        <v>1565</v>
      </c>
      <c r="H995" t="s">
        <v>202</v>
      </c>
      <c r="I995" t="s">
        <v>247</v>
      </c>
      <c r="L995" t="s">
        <v>1566</v>
      </c>
      <c r="M995" t="s">
        <v>1567</v>
      </c>
      <c r="N995" t="s">
        <v>1568</v>
      </c>
    </row>
    <row r="996" spans="1:15" x14ac:dyDescent="0.2">
      <c r="A996">
        <f t="shared" si="40"/>
        <v>892</v>
      </c>
      <c r="B996" s="2" t="s">
        <v>527</v>
      </c>
      <c r="C996" s="2" t="s">
        <v>1564</v>
      </c>
      <c r="D996">
        <v>1976</v>
      </c>
      <c r="F996" t="s">
        <v>3105</v>
      </c>
      <c r="G996" s="69" t="s">
        <v>1565</v>
      </c>
      <c r="H996" t="s">
        <v>194</v>
      </c>
      <c r="I996" t="s">
        <v>958</v>
      </c>
      <c r="J996" t="s">
        <v>959</v>
      </c>
    </row>
    <row r="997" spans="1:15" x14ac:dyDescent="0.2">
      <c r="A997">
        <f t="shared" si="40"/>
        <v>893</v>
      </c>
      <c r="B997" t="s">
        <v>527</v>
      </c>
      <c r="C997" s="2" t="s">
        <v>3170</v>
      </c>
      <c r="D997">
        <v>1986</v>
      </c>
      <c r="L997" t="s">
        <v>3171</v>
      </c>
    </row>
    <row r="998" spans="1:15" x14ac:dyDescent="0.2">
      <c r="A998">
        <f t="shared" si="40"/>
        <v>894</v>
      </c>
      <c r="B998" t="s">
        <v>527</v>
      </c>
      <c r="C998" t="s">
        <v>4629</v>
      </c>
      <c r="D998">
        <v>1980</v>
      </c>
      <c r="I998" t="s">
        <v>18</v>
      </c>
      <c r="L998" t="s">
        <v>4630</v>
      </c>
    </row>
    <row r="999" spans="1:15" x14ac:dyDescent="0.2">
      <c r="A999">
        <f t="shared" si="40"/>
        <v>895</v>
      </c>
      <c r="B999" t="s">
        <v>527</v>
      </c>
      <c r="C999" t="s">
        <v>4626</v>
      </c>
      <c r="D999">
        <v>1972</v>
      </c>
      <c r="I999" t="s">
        <v>2362</v>
      </c>
      <c r="J999" t="s">
        <v>4616</v>
      </c>
      <c r="L999" t="s">
        <v>4627</v>
      </c>
    </row>
    <row r="1000" spans="1:15" x14ac:dyDescent="0.2">
      <c r="A1000">
        <f t="shared" si="40"/>
        <v>896</v>
      </c>
      <c r="B1000" s="2" t="s">
        <v>527</v>
      </c>
      <c r="C1000" s="2" t="s">
        <v>5635</v>
      </c>
      <c r="D1000" s="2">
        <v>1969</v>
      </c>
      <c r="F1000" s="2" t="s">
        <v>1571</v>
      </c>
      <c r="G1000" s="71" t="s">
        <v>2163</v>
      </c>
      <c r="H1000" s="2" t="s">
        <v>32</v>
      </c>
      <c r="J1000" t="s">
        <v>2164</v>
      </c>
      <c r="L1000" t="s">
        <v>2165</v>
      </c>
      <c r="M1000" t="s">
        <v>2166</v>
      </c>
      <c r="O1000" t="s">
        <v>3796</v>
      </c>
    </row>
    <row r="1001" spans="1:15" x14ac:dyDescent="0.2">
      <c r="A1001">
        <f t="shared" si="40"/>
        <v>897</v>
      </c>
      <c r="B1001" s="2" t="s">
        <v>527</v>
      </c>
      <c r="C1001" s="2" t="s">
        <v>3483</v>
      </c>
      <c r="D1001">
        <v>1970</v>
      </c>
      <c r="F1001" t="s">
        <v>1571</v>
      </c>
      <c r="G1001" s="69" t="s">
        <v>3484</v>
      </c>
      <c r="H1001" t="s">
        <v>17</v>
      </c>
      <c r="I1001" t="s">
        <v>958</v>
      </c>
      <c r="J1001" t="s">
        <v>959</v>
      </c>
    </row>
    <row r="1002" spans="1:15" x14ac:dyDescent="0.2">
      <c r="A1002">
        <f t="shared" si="40"/>
        <v>898</v>
      </c>
      <c r="B1002" s="2" t="s">
        <v>527</v>
      </c>
      <c r="C1002" s="2" t="s">
        <v>1569</v>
      </c>
      <c r="D1002" s="58" t="s">
        <v>1570</v>
      </c>
      <c r="F1002" t="s">
        <v>1571</v>
      </c>
      <c r="G1002" s="68" t="s">
        <v>1572</v>
      </c>
      <c r="H1002" t="s">
        <v>32</v>
      </c>
      <c r="L1002" t="s">
        <v>1573</v>
      </c>
      <c r="M1002" t="s">
        <v>1574</v>
      </c>
      <c r="N1002" t="s">
        <v>1575</v>
      </c>
    </row>
    <row r="1003" spans="1:15" x14ac:dyDescent="0.2">
      <c r="A1003">
        <f t="shared" si="40"/>
        <v>899</v>
      </c>
      <c r="B1003" t="s">
        <v>527</v>
      </c>
      <c r="C1003" t="s">
        <v>4328</v>
      </c>
      <c r="D1003">
        <v>1969</v>
      </c>
      <c r="F1003" t="s">
        <v>1571</v>
      </c>
      <c r="G1003" s="16" t="s">
        <v>4652</v>
      </c>
      <c r="H1003" t="s">
        <v>17</v>
      </c>
      <c r="M1003" t="s">
        <v>4653</v>
      </c>
    </row>
    <row r="1004" spans="1:15" x14ac:dyDescent="0.2">
      <c r="A1004">
        <f t="shared" si="40"/>
        <v>900</v>
      </c>
      <c r="B1004" t="s">
        <v>527</v>
      </c>
      <c r="C1004" s="16" t="s">
        <v>3104</v>
      </c>
      <c r="D1004">
        <v>1977</v>
      </c>
      <c r="F1004" t="s">
        <v>3105</v>
      </c>
      <c r="G1004" s="16" t="s">
        <v>3106</v>
      </c>
      <c r="J1004" s="16"/>
      <c r="L1004" t="s">
        <v>3107</v>
      </c>
    </row>
    <row r="1005" spans="1:15" x14ac:dyDescent="0.2">
      <c r="A1005">
        <f t="shared" si="40"/>
        <v>901</v>
      </c>
      <c r="B1005" t="s">
        <v>527</v>
      </c>
      <c r="C1005" t="s">
        <v>4628</v>
      </c>
      <c r="D1005">
        <v>1977</v>
      </c>
      <c r="I1005" t="s">
        <v>18</v>
      </c>
      <c r="L1005" t="s">
        <v>3107</v>
      </c>
    </row>
    <row r="1006" spans="1:15" x14ac:dyDescent="0.2">
      <c r="A1006">
        <f t="shared" si="40"/>
        <v>902</v>
      </c>
      <c r="B1006" t="s">
        <v>527</v>
      </c>
      <c r="C1006" s="16" t="s">
        <v>4498</v>
      </c>
      <c r="D1006">
        <v>1971</v>
      </c>
      <c r="F1006" s="16" t="s">
        <v>1571</v>
      </c>
      <c r="G1006" s="16" t="s">
        <v>4499</v>
      </c>
      <c r="H1006" t="s">
        <v>17</v>
      </c>
      <c r="I1006" t="s">
        <v>439</v>
      </c>
      <c r="L1006" t="s">
        <v>4500</v>
      </c>
      <c r="M1006" t="s">
        <v>4501</v>
      </c>
      <c r="N1006" t="s">
        <v>4502</v>
      </c>
    </row>
    <row r="1007" spans="1:15" x14ac:dyDescent="0.2">
      <c r="A1007">
        <f t="shared" si="40"/>
        <v>903</v>
      </c>
      <c r="B1007" t="s">
        <v>527</v>
      </c>
      <c r="C1007" t="s">
        <v>4618</v>
      </c>
      <c r="D1007" s="58" t="s">
        <v>4619</v>
      </c>
      <c r="I1007" t="s">
        <v>18</v>
      </c>
      <c r="L1007" t="s">
        <v>4620</v>
      </c>
    </row>
    <row r="1008" spans="1:15" x14ac:dyDescent="0.2">
      <c r="B1008" s="163" t="s">
        <v>527</v>
      </c>
      <c r="C1008" t="s">
        <v>3226</v>
      </c>
      <c r="D1008">
        <v>1990</v>
      </c>
    </row>
    <row r="1009" spans="1:14" x14ac:dyDescent="0.2">
      <c r="A1009">
        <f>A1007+1</f>
        <v>904</v>
      </c>
      <c r="B1009" s="62" t="s">
        <v>527</v>
      </c>
      <c r="C1009" t="s">
        <v>5636</v>
      </c>
      <c r="D1009">
        <v>1975</v>
      </c>
      <c r="F1009" t="s">
        <v>1571</v>
      </c>
      <c r="G1009" s="16" t="s">
        <v>5637</v>
      </c>
      <c r="H1009" t="s">
        <v>5638</v>
      </c>
      <c r="I1009" t="s">
        <v>2204</v>
      </c>
      <c r="J1009" t="s">
        <v>5639</v>
      </c>
    </row>
    <row r="1010" spans="1:14" x14ac:dyDescent="0.2">
      <c r="A1010">
        <f t="shared" ref="A1010:A1015" si="41">A1009+1</f>
        <v>905</v>
      </c>
      <c r="B1010" s="2" t="s">
        <v>527</v>
      </c>
      <c r="C1010" s="2" t="s">
        <v>3488</v>
      </c>
      <c r="D1010">
        <v>1978</v>
      </c>
      <c r="F1010" t="s">
        <v>3105</v>
      </c>
      <c r="G1010" s="69" t="s">
        <v>3489</v>
      </c>
      <c r="H1010" t="s">
        <v>194</v>
      </c>
      <c r="I1010" t="s">
        <v>958</v>
      </c>
      <c r="J1010" s="156" t="s">
        <v>3490</v>
      </c>
    </row>
    <row r="1011" spans="1:14" x14ac:dyDescent="0.2">
      <c r="A1011">
        <f t="shared" si="41"/>
        <v>906</v>
      </c>
      <c r="B1011" s="2" t="s">
        <v>527</v>
      </c>
      <c r="C1011" t="s">
        <v>3488</v>
      </c>
      <c r="D1011">
        <v>1978</v>
      </c>
      <c r="H1011" t="s">
        <v>17</v>
      </c>
      <c r="J1011" t="s">
        <v>5640</v>
      </c>
    </row>
    <row r="1012" spans="1:14" x14ac:dyDescent="0.2">
      <c r="A1012">
        <f t="shared" si="41"/>
        <v>907</v>
      </c>
      <c r="B1012" t="s">
        <v>527</v>
      </c>
      <c r="C1012" t="s">
        <v>3488</v>
      </c>
      <c r="D1012">
        <v>1978</v>
      </c>
      <c r="I1012" t="s">
        <v>18</v>
      </c>
      <c r="L1012" t="s">
        <v>4336</v>
      </c>
    </row>
    <row r="1013" spans="1:14" x14ac:dyDescent="0.2">
      <c r="A1013">
        <f t="shared" si="41"/>
        <v>908</v>
      </c>
      <c r="B1013" s="2" t="s">
        <v>527</v>
      </c>
      <c r="C1013" s="2" t="s">
        <v>3485</v>
      </c>
      <c r="D1013">
        <v>1971</v>
      </c>
      <c r="F1013" t="s">
        <v>3105</v>
      </c>
      <c r="G1013" t="s">
        <v>3486</v>
      </c>
      <c r="H1013" t="s">
        <v>64</v>
      </c>
      <c r="I1013" t="s">
        <v>958</v>
      </c>
      <c r="J1013" t="s">
        <v>3487</v>
      </c>
    </row>
    <row r="1014" spans="1:14" x14ac:dyDescent="0.2">
      <c r="A1014">
        <f t="shared" si="41"/>
        <v>909</v>
      </c>
      <c r="B1014" t="s">
        <v>527</v>
      </c>
      <c r="C1014" t="s">
        <v>3485</v>
      </c>
      <c r="D1014">
        <v>1971</v>
      </c>
      <c r="F1014" t="s">
        <v>4333</v>
      </c>
      <c r="G1014" s="16" t="s">
        <v>4621</v>
      </c>
      <c r="H1014" t="s">
        <v>64</v>
      </c>
      <c r="I1014" t="s">
        <v>18</v>
      </c>
      <c r="J1014" t="s">
        <v>4622</v>
      </c>
      <c r="L1014" t="s">
        <v>4623</v>
      </c>
      <c r="M1014" t="s">
        <v>4624</v>
      </c>
      <c r="N1014" t="s">
        <v>4625</v>
      </c>
    </row>
    <row r="1015" spans="1:14" x14ac:dyDescent="0.2">
      <c r="A1015">
        <f t="shared" si="41"/>
        <v>910</v>
      </c>
      <c r="B1015" s="62" t="s">
        <v>527</v>
      </c>
      <c r="C1015" t="s">
        <v>5641</v>
      </c>
      <c r="D1015">
        <v>1982</v>
      </c>
      <c r="F1015" t="s">
        <v>3105</v>
      </c>
      <c r="G1015" s="16" t="s">
        <v>5642</v>
      </c>
      <c r="H1015" t="s">
        <v>32</v>
      </c>
      <c r="I1015" t="s">
        <v>18</v>
      </c>
      <c r="J1015" t="s">
        <v>5004</v>
      </c>
    </row>
    <row r="1016" spans="1:14" x14ac:dyDescent="0.2">
      <c r="B1016" s="163" t="s">
        <v>527</v>
      </c>
      <c r="C1016" t="s">
        <v>4171</v>
      </c>
    </row>
    <row r="1017" spans="1:14" x14ac:dyDescent="0.2">
      <c r="A1017">
        <f>A1015+1</f>
        <v>911</v>
      </c>
      <c r="B1017" s="2" t="s">
        <v>527</v>
      </c>
      <c r="C1017" s="2" t="s">
        <v>3491</v>
      </c>
      <c r="D1017">
        <v>1981</v>
      </c>
      <c r="F1017" t="s">
        <v>3105</v>
      </c>
      <c r="G1017" s="69" t="s">
        <v>3492</v>
      </c>
      <c r="H1017" t="s">
        <v>1503</v>
      </c>
      <c r="I1017" t="s">
        <v>958</v>
      </c>
      <c r="J1017" t="s">
        <v>959</v>
      </c>
    </row>
    <row r="1018" spans="1:14" x14ac:dyDescent="0.2">
      <c r="A1018">
        <f t="shared" ref="A1018:A1036" si="42">A1017+1</f>
        <v>912</v>
      </c>
      <c r="B1018" t="s">
        <v>527</v>
      </c>
      <c r="C1018" t="s">
        <v>3491</v>
      </c>
      <c r="D1018">
        <v>1981</v>
      </c>
      <c r="I1018" t="s">
        <v>18</v>
      </c>
      <c r="L1018" t="s">
        <v>4631</v>
      </c>
    </row>
    <row r="1019" spans="1:14" ht="25.5" x14ac:dyDescent="0.2">
      <c r="A1019">
        <f t="shared" si="42"/>
        <v>913</v>
      </c>
      <c r="B1019" s="62" t="s">
        <v>5643</v>
      </c>
      <c r="C1019" t="s">
        <v>5644</v>
      </c>
      <c r="D1019">
        <v>1973</v>
      </c>
      <c r="F1019" s="16" t="s">
        <v>4333</v>
      </c>
      <c r="G1019" s="16" t="s">
        <v>5645</v>
      </c>
      <c r="H1019" t="s">
        <v>17</v>
      </c>
      <c r="I1019" t="s">
        <v>931</v>
      </c>
      <c r="J1019" t="s">
        <v>5646</v>
      </c>
    </row>
    <row r="1020" spans="1:14" x14ac:dyDescent="0.2">
      <c r="A1020">
        <f t="shared" si="42"/>
        <v>914</v>
      </c>
      <c r="B1020" s="2" t="s">
        <v>2859</v>
      </c>
      <c r="C1020" s="2" t="s">
        <v>2860</v>
      </c>
      <c r="D1020" s="2">
        <v>1975</v>
      </c>
      <c r="F1020" t="s">
        <v>680</v>
      </c>
      <c r="G1020" s="66" t="s">
        <v>2861</v>
      </c>
      <c r="H1020" t="s">
        <v>17</v>
      </c>
      <c r="M1020" t="s">
        <v>2863</v>
      </c>
      <c r="N1020" t="s">
        <v>2864</v>
      </c>
    </row>
    <row r="1021" spans="1:14" x14ac:dyDescent="0.2">
      <c r="A1021">
        <f t="shared" si="42"/>
        <v>915</v>
      </c>
      <c r="B1021" s="2" t="s">
        <v>1624</v>
      </c>
      <c r="C1021" t="s">
        <v>3172</v>
      </c>
      <c r="D1021">
        <v>1976</v>
      </c>
      <c r="F1021" t="s">
        <v>41</v>
      </c>
      <c r="G1021" s="68" t="s">
        <v>3173</v>
      </c>
      <c r="H1021" t="s">
        <v>744</v>
      </c>
      <c r="L1021" t="s">
        <v>3174</v>
      </c>
      <c r="M1021" t="s">
        <v>3174</v>
      </c>
      <c r="N1021" t="s">
        <v>3175</v>
      </c>
    </row>
    <row r="1022" spans="1:14" x14ac:dyDescent="0.2">
      <c r="A1022">
        <f t="shared" si="42"/>
        <v>916</v>
      </c>
      <c r="B1022" s="2" t="s">
        <v>1624</v>
      </c>
      <c r="C1022" s="2" t="s">
        <v>2499</v>
      </c>
      <c r="D1022">
        <v>1972</v>
      </c>
    </row>
    <row r="1023" spans="1:14" x14ac:dyDescent="0.2">
      <c r="A1023">
        <f t="shared" si="42"/>
        <v>917</v>
      </c>
      <c r="B1023" s="16" t="s">
        <v>1624</v>
      </c>
      <c r="C1023" t="s">
        <v>4322</v>
      </c>
      <c r="D1023">
        <v>1972</v>
      </c>
    </row>
    <row r="1024" spans="1:14" x14ac:dyDescent="0.2">
      <c r="A1024">
        <f t="shared" si="42"/>
        <v>918</v>
      </c>
      <c r="B1024" s="2" t="s">
        <v>1624</v>
      </c>
      <c r="C1024" s="2" t="s">
        <v>2982</v>
      </c>
      <c r="D1024">
        <v>1968</v>
      </c>
      <c r="F1024" t="s">
        <v>41</v>
      </c>
      <c r="G1024" t="s">
        <v>2983</v>
      </c>
      <c r="H1024" t="s">
        <v>997</v>
      </c>
      <c r="I1024" t="s">
        <v>931</v>
      </c>
      <c r="J1024" t="s">
        <v>2984</v>
      </c>
      <c r="L1024" t="s">
        <v>2985</v>
      </c>
      <c r="M1024" t="s">
        <v>2986</v>
      </c>
      <c r="N1024" t="s">
        <v>2987</v>
      </c>
    </row>
    <row r="1025" spans="1:14" x14ac:dyDescent="0.2">
      <c r="A1025">
        <f t="shared" si="42"/>
        <v>919</v>
      </c>
      <c r="B1025" s="16" t="s">
        <v>1624</v>
      </c>
      <c r="C1025" t="s">
        <v>4315</v>
      </c>
      <c r="D1025">
        <v>1969</v>
      </c>
    </row>
    <row r="1026" spans="1:14" x14ac:dyDescent="0.2">
      <c r="A1026">
        <f t="shared" si="42"/>
        <v>920</v>
      </c>
      <c r="B1026" s="2" t="s">
        <v>1624</v>
      </c>
      <c r="C1026" s="2" t="s">
        <v>1625</v>
      </c>
      <c r="D1026">
        <v>1973</v>
      </c>
      <c r="F1026" t="s">
        <v>41</v>
      </c>
      <c r="G1026" s="71" t="s">
        <v>1626</v>
      </c>
      <c r="H1026" t="s">
        <v>64</v>
      </c>
      <c r="I1026" t="s">
        <v>439</v>
      </c>
      <c r="J1026" t="s">
        <v>1627</v>
      </c>
      <c r="L1026" t="s">
        <v>1628</v>
      </c>
      <c r="M1026" t="s">
        <v>1629</v>
      </c>
      <c r="N1026" t="s">
        <v>1630</v>
      </c>
    </row>
    <row r="1027" spans="1:14" x14ac:dyDescent="0.2">
      <c r="A1027">
        <f t="shared" si="42"/>
        <v>921</v>
      </c>
      <c r="B1027" s="2" t="s">
        <v>2459</v>
      </c>
      <c r="C1027" t="s">
        <v>4218</v>
      </c>
      <c r="D1027">
        <v>1984</v>
      </c>
      <c r="I1027" t="s">
        <v>931</v>
      </c>
      <c r="J1027" t="s">
        <v>2240</v>
      </c>
    </row>
    <row r="1028" spans="1:14" x14ac:dyDescent="0.2">
      <c r="A1028">
        <f t="shared" si="42"/>
        <v>922</v>
      </c>
      <c r="B1028" s="2" t="s">
        <v>2459</v>
      </c>
      <c r="C1028" t="s">
        <v>4834</v>
      </c>
      <c r="D1028">
        <v>1978</v>
      </c>
      <c r="I1028" t="s">
        <v>632</v>
      </c>
    </row>
    <row r="1029" spans="1:14" x14ac:dyDescent="0.2">
      <c r="A1029">
        <f t="shared" si="42"/>
        <v>923</v>
      </c>
      <c r="B1029" t="s">
        <v>2459</v>
      </c>
      <c r="C1029" t="s">
        <v>2460</v>
      </c>
      <c r="D1029">
        <v>1982</v>
      </c>
      <c r="H1029" t="s">
        <v>32</v>
      </c>
      <c r="I1029" t="s">
        <v>921</v>
      </c>
    </row>
    <row r="1030" spans="1:14" x14ac:dyDescent="0.2">
      <c r="A1030">
        <f t="shared" si="42"/>
        <v>924</v>
      </c>
      <c r="B1030" s="79" t="s">
        <v>1997</v>
      </c>
      <c r="C1030" s="2" t="s">
        <v>1998</v>
      </c>
      <c r="D1030">
        <v>1986</v>
      </c>
      <c r="F1030" s="16" t="s">
        <v>30</v>
      </c>
      <c r="G1030" s="16"/>
      <c r="H1030" t="s">
        <v>32</v>
      </c>
      <c r="I1030" t="s">
        <v>921</v>
      </c>
      <c r="L1030" t="s">
        <v>1999</v>
      </c>
      <c r="M1030" t="s">
        <v>2000</v>
      </c>
    </row>
    <row r="1031" spans="1:14" x14ac:dyDescent="0.2">
      <c r="A1031">
        <f t="shared" si="42"/>
        <v>925</v>
      </c>
      <c r="B1031" s="2" t="s">
        <v>1997</v>
      </c>
      <c r="C1031" s="2" t="s">
        <v>1998</v>
      </c>
      <c r="D1031">
        <v>1986</v>
      </c>
      <c r="I1031" t="s">
        <v>18</v>
      </c>
    </row>
    <row r="1032" spans="1:14" x14ac:dyDescent="0.2">
      <c r="A1032">
        <f t="shared" si="42"/>
        <v>926</v>
      </c>
      <c r="B1032" t="s">
        <v>2461</v>
      </c>
      <c r="C1032" t="s">
        <v>229</v>
      </c>
      <c r="D1032">
        <v>1975</v>
      </c>
    </row>
    <row r="1033" spans="1:14" x14ac:dyDescent="0.2">
      <c r="A1033">
        <f t="shared" si="42"/>
        <v>927</v>
      </c>
      <c r="B1033" s="62" t="s">
        <v>5647</v>
      </c>
      <c r="C1033" t="s">
        <v>5648</v>
      </c>
      <c r="D1033">
        <v>1984</v>
      </c>
    </row>
    <row r="1034" spans="1:14" x14ac:dyDescent="0.2">
      <c r="A1034">
        <f t="shared" si="42"/>
        <v>928</v>
      </c>
      <c r="B1034" s="62" t="s">
        <v>5647</v>
      </c>
      <c r="C1034" t="s">
        <v>229</v>
      </c>
      <c r="D1034">
        <v>1983</v>
      </c>
    </row>
    <row r="1035" spans="1:14" x14ac:dyDescent="0.2">
      <c r="A1035">
        <f t="shared" si="42"/>
        <v>929</v>
      </c>
      <c r="B1035" s="2" t="s">
        <v>1727</v>
      </c>
      <c r="C1035" s="2" t="s">
        <v>5649</v>
      </c>
      <c r="D1035">
        <v>1983</v>
      </c>
      <c r="F1035" t="s">
        <v>2251</v>
      </c>
      <c r="G1035">
        <v>2872120</v>
      </c>
      <c r="H1035" t="s">
        <v>64</v>
      </c>
      <c r="L1035" t="s">
        <v>2280</v>
      </c>
      <c r="M1035" t="s">
        <v>2281</v>
      </c>
      <c r="N1035" t="s">
        <v>2282</v>
      </c>
    </row>
    <row r="1036" spans="1:14" x14ac:dyDescent="0.2">
      <c r="A1036">
        <f t="shared" si="42"/>
        <v>930</v>
      </c>
      <c r="B1036" s="2" t="s">
        <v>1727</v>
      </c>
      <c r="C1036" s="2" t="s">
        <v>3153</v>
      </c>
      <c r="D1036">
        <v>1981</v>
      </c>
      <c r="F1036" t="s">
        <v>41</v>
      </c>
      <c r="G1036" s="68" t="s">
        <v>3154</v>
      </c>
      <c r="H1036" t="s">
        <v>32</v>
      </c>
      <c r="J1036" t="s">
        <v>3155</v>
      </c>
    </row>
    <row r="1037" spans="1:14" x14ac:dyDescent="0.2">
      <c r="B1037" s="163" t="s">
        <v>1727</v>
      </c>
      <c r="C1037" t="s">
        <v>4363</v>
      </c>
      <c r="F1037" t="s">
        <v>4364</v>
      </c>
      <c r="G1037" s="16" t="s">
        <v>4365</v>
      </c>
      <c r="L1037" t="s">
        <v>4366</v>
      </c>
    </row>
    <row r="1038" spans="1:14" x14ac:dyDescent="0.2">
      <c r="B1038" s="163" t="s">
        <v>1727</v>
      </c>
      <c r="C1038" t="s">
        <v>3260</v>
      </c>
    </row>
    <row r="1039" spans="1:14" x14ac:dyDescent="0.2">
      <c r="A1039">
        <f>A1036+1</f>
        <v>931</v>
      </c>
      <c r="B1039" s="2" t="s">
        <v>1727</v>
      </c>
      <c r="C1039" s="2" t="s">
        <v>5650</v>
      </c>
      <c r="D1039">
        <v>1982</v>
      </c>
      <c r="F1039" t="s">
        <v>41</v>
      </c>
      <c r="G1039" s="109">
        <v>2311180</v>
      </c>
      <c r="H1039" t="s">
        <v>2235</v>
      </c>
      <c r="L1039" t="s">
        <v>2236</v>
      </c>
      <c r="M1039" t="s">
        <v>2237</v>
      </c>
      <c r="N1039" t="s">
        <v>2238</v>
      </c>
    </row>
    <row r="1040" spans="1:14" x14ac:dyDescent="0.2">
      <c r="A1040">
        <f>A1039+1</f>
        <v>932</v>
      </c>
      <c r="B1040" s="2" t="s">
        <v>1727</v>
      </c>
      <c r="C1040" s="2" t="s">
        <v>5651</v>
      </c>
      <c r="D1040" s="58" t="s">
        <v>2227</v>
      </c>
      <c r="G1040" s="109" t="s">
        <v>2228</v>
      </c>
      <c r="L1040" t="s">
        <v>2229</v>
      </c>
      <c r="M1040" t="s">
        <v>2230</v>
      </c>
      <c r="N1040" t="s">
        <v>2231</v>
      </c>
    </row>
    <row r="1041" spans="1:14" x14ac:dyDescent="0.2">
      <c r="B1041" s="163" t="s">
        <v>1727</v>
      </c>
      <c r="C1041" t="s">
        <v>3258</v>
      </c>
    </row>
    <row r="1042" spans="1:14" x14ac:dyDescent="0.2">
      <c r="A1042">
        <f>A1040+1</f>
        <v>933</v>
      </c>
      <c r="B1042" s="79" t="s">
        <v>1727</v>
      </c>
      <c r="C1042" s="2" t="s">
        <v>1728</v>
      </c>
      <c r="D1042" s="2">
        <v>2010</v>
      </c>
      <c r="F1042" s="129"/>
      <c r="G1042" s="16"/>
      <c r="H1042" t="s">
        <v>17</v>
      </c>
      <c r="L1042" t="s">
        <v>1729</v>
      </c>
      <c r="M1042" t="s">
        <v>1730</v>
      </c>
    </row>
    <row r="1043" spans="1:14" x14ac:dyDescent="0.2">
      <c r="A1043">
        <f>A1042+1</f>
        <v>934</v>
      </c>
      <c r="B1043" s="2" t="s">
        <v>1727</v>
      </c>
      <c r="C1043" s="2" t="s">
        <v>3126</v>
      </c>
      <c r="D1043">
        <v>1970</v>
      </c>
      <c r="F1043" t="s">
        <v>41</v>
      </c>
      <c r="G1043" s="68" t="s">
        <v>3127</v>
      </c>
      <c r="H1043" t="s">
        <v>64</v>
      </c>
      <c r="J1043" t="s">
        <v>3128</v>
      </c>
      <c r="L1043" t="s">
        <v>1729</v>
      </c>
      <c r="M1043" t="s">
        <v>3129</v>
      </c>
      <c r="N1043" t="s">
        <v>3130</v>
      </c>
    </row>
    <row r="1044" spans="1:14" x14ac:dyDescent="0.2">
      <c r="B1044" s="163" t="s">
        <v>1727</v>
      </c>
      <c r="C1044" t="s">
        <v>3262</v>
      </c>
    </row>
    <row r="1045" spans="1:14" x14ac:dyDescent="0.2">
      <c r="B1045" s="163" t="s">
        <v>1727</v>
      </c>
      <c r="C1045" t="s">
        <v>3263</v>
      </c>
    </row>
    <row r="1046" spans="1:14" x14ac:dyDescent="0.2">
      <c r="B1046" s="163" t="s">
        <v>1727</v>
      </c>
      <c r="C1046" t="s">
        <v>3272</v>
      </c>
    </row>
    <row r="1047" spans="1:14" x14ac:dyDescent="0.2">
      <c r="A1047">
        <f>A1043+1</f>
        <v>935</v>
      </c>
      <c r="B1047" s="2" t="s">
        <v>1727</v>
      </c>
      <c r="C1047" s="2" t="s">
        <v>5652</v>
      </c>
      <c r="D1047">
        <v>1971</v>
      </c>
      <c r="F1047" t="s">
        <v>41</v>
      </c>
      <c r="G1047" s="109">
        <v>2383082</v>
      </c>
      <c r="L1047" t="s">
        <v>2241</v>
      </c>
      <c r="M1047" t="s">
        <v>2242</v>
      </c>
      <c r="N1047" t="s">
        <v>2243</v>
      </c>
    </row>
    <row r="1048" spans="1:14" x14ac:dyDescent="0.2">
      <c r="B1048" s="163" t="s">
        <v>1727</v>
      </c>
      <c r="C1048" t="s">
        <v>3259</v>
      </c>
    </row>
    <row r="1049" spans="1:14" x14ac:dyDescent="0.2">
      <c r="A1049">
        <f>A1047+1</f>
        <v>936</v>
      </c>
      <c r="B1049" s="2" t="s">
        <v>1727</v>
      </c>
      <c r="C1049" s="2" t="s">
        <v>3119</v>
      </c>
      <c r="D1049">
        <v>1965</v>
      </c>
      <c r="F1049" t="s">
        <v>3120</v>
      </c>
      <c r="G1049" s="68" t="s">
        <v>3121</v>
      </c>
      <c r="H1049" t="s">
        <v>17</v>
      </c>
      <c r="J1049" t="s">
        <v>3122</v>
      </c>
      <c r="L1049" t="s">
        <v>3123</v>
      </c>
      <c r="M1049" t="s">
        <v>3124</v>
      </c>
      <c r="N1049" t="s">
        <v>3125</v>
      </c>
    </row>
    <row r="1050" spans="1:14" x14ac:dyDescent="0.2">
      <c r="A1050">
        <f>A1049+1</f>
        <v>937</v>
      </c>
      <c r="B1050" s="2" t="s">
        <v>1727</v>
      </c>
      <c r="C1050" s="2" t="s">
        <v>5653</v>
      </c>
      <c r="D1050">
        <v>1965</v>
      </c>
      <c r="F1050" t="s">
        <v>41</v>
      </c>
      <c r="G1050" s="109">
        <v>2478144</v>
      </c>
      <c r="L1050" t="s">
        <v>2245</v>
      </c>
      <c r="M1050" t="s">
        <v>2246</v>
      </c>
      <c r="N1050" t="s">
        <v>2247</v>
      </c>
    </row>
    <row r="1051" spans="1:14" x14ac:dyDescent="0.2">
      <c r="A1051">
        <f>A1050+1</f>
        <v>938</v>
      </c>
      <c r="B1051" s="2" t="s">
        <v>1727</v>
      </c>
      <c r="C1051" s="2" t="s">
        <v>5654</v>
      </c>
      <c r="D1051">
        <v>1974</v>
      </c>
      <c r="G1051" s="109">
        <v>2406116</v>
      </c>
      <c r="L1051" t="s">
        <v>2249</v>
      </c>
    </row>
    <row r="1052" spans="1:14" x14ac:dyDescent="0.2">
      <c r="A1052">
        <f>A1051+1</f>
        <v>939</v>
      </c>
      <c r="B1052" s="2" t="s">
        <v>1727</v>
      </c>
      <c r="C1052" s="2" t="s">
        <v>5655</v>
      </c>
      <c r="D1052">
        <v>1979</v>
      </c>
      <c r="G1052">
        <v>2482100</v>
      </c>
      <c r="L1052" t="s">
        <v>2268</v>
      </c>
      <c r="M1052" t="s">
        <v>2268</v>
      </c>
      <c r="N1052" t="s">
        <v>2269</v>
      </c>
    </row>
    <row r="1053" spans="1:14" x14ac:dyDescent="0.2">
      <c r="A1053">
        <f>A1052+1</f>
        <v>940</v>
      </c>
      <c r="B1053" s="2" t="s">
        <v>1727</v>
      </c>
      <c r="C1053" s="2" t="s">
        <v>2167</v>
      </c>
      <c r="D1053" s="2">
        <v>1973</v>
      </c>
      <c r="F1053" s="2"/>
      <c r="G1053" s="68" t="s">
        <v>2168</v>
      </c>
      <c r="H1053" s="2" t="s">
        <v>32</v>
      </c>
      <c r="J1053" t="s">
        <v>2169</v>
      </c>
      <c r="L1053" t="s">
        <v>2170</v>
      </c>
    </row>
    <row r="1054" spans="1:14" x14ac:dyDescent="0.2">
      <c r="B1054" s="163" t="s">
        <v>1727</v>
      </c>
      <c r="C1054" s="16" t="s">
        <v>4367</v>
      </c>
    </row>
    <row r="1055" spans="1:14" x14ac:dyDescent="0.2">
      <c r="B1055" s="163" t="s">
        <v>1727</v>
      </c>
      <c r="C1055" s="16" t="s">
        <v>4377</v>
      </c>
      <c r="D1055">
        <v>2013</v>
      </c>
    </row>
    <row r="1056" spans="1:14" x14ac:dyDescent="0.2">
      <c r="B1056" s="163" t="s">
        <v>1727</v>
      </c>
      <c r="C1056" s="16" t="s">
        <v>3269</v>
      </c>
    </row>
    <row r="1057" spans="1:14" x14ac:dyDescent="0.2">
      <c r="B1057" s="163" t="s">
        <v>1727</v>
      </c>
      <c r="C1057" s="16" t="s">
        <v>3233</v>
      </c>
    </row>
    <row r="1058" spans="1:14" x14ac:dyDescent="0.2">
      <c r="A1058">
        <f>A1053+1</f>
        <v>941</v>
      </c>
      <c r="B1058" s="2" t="s">
        <v>1727</v>
      </c>
      <c r="C1058" s="16" t="s">
        <v>5656</v>
      </c>
      <c r="D1058">
        <v>1975</v>
      </c>
      <c r="F1058" t="s">
        <v>3137</v>
      </c>
      <c r="G1058" s="71" t="s">
        <v>3138</v>
      </c>
      <c r="H1058" t="s">
        <v>64</v>
      </c>
      <c r="M1058" t="s">
        <v>3139</v>
      </c>
      <c r="N1058" t="s">
        <v>3140</v>
      </c>
    </row>
    <row r="1059" spans="1:14" x14ac:dyDescent="0.2">
      <c r="B1059" s="163" t="s">
        <v>1727</v>
      </c>
      <c r="C1059" s="2" t="s">
        <v>3229</v>
      </c>
      <c r="D1059">
        <v>2004</v>
      </c>
      <c r="F1059" t="s">
        <v>41</v>
      </c>
      <c r="G1059" s="68" t="s">
        <v>3230</v>
      </c>
      <c r="H1059" t="s">
        <v>17</v>
      </c>
      <c r="M1059" t="s">
        <v>3231</v>
      </c>
      <c r="N1059" t="s">
        <v>3232</v>
      </c>
    </row>
    <row r="1060" spans="1:14" x14ac:dyDescent="0.2">
      <c r="B1060" s="163" t="s">
        <v>1727</v>
      </c>
      <c r="C1060" s="2" t="s">
        <v>3234</v>
      </c>
    </row>
    <row r="1061" spans="1:14" x14ac:dyDescent="0.2">
      <c r="A1061">
        <f>A1058+1</f>
        <v>942</v>
      </c>
      <c r="B1061" s="2" t="s">
        <v>1727</v>
      </c>
      <c r="C1061" s="2" t="s">
        <v>5657</v>
      </c>
      <c r="D1061" s="2">
        <v>1979</v>
      </c>
      <c r="F1061" s="2" t="s">
        <v>41</v>
      </c>
      <c r="G1061" s="71" t="s">
        <v>2172</v>
      </c>
      <c r="H1061" s="2" t="s">
        <v>17</v>
      </c>
      <c r="L1061" t="s">
        <v>2174</v>
      </c>
    </row>
    <row r="1062" spans="1:14" x14ac:dyDescent="0.2">
      <c r="A1062">
        <f>A1061+1</f>
        <v>943</v>
      </c>
      <c r="B1062" s="2" t="s">
        <v>1727</v>
      </c>
      <c r="C1062" s="2" t="s">
        <v>3143</v>
      </c>
      <c r="D1062">
        <v>1976</v>
      </c>
      <c r="F1062" s="16" t="s">
        <v>41</v>
      </c>
      <c r="G1062" s="71" t="s">
        <v>3144</v>
      </c>
      <c r="H1062" t="s">
        <v>17</v>
      </c>
      <c r="J1062" t="s">
        <v>3145</v>
      </c>
      <c r="M1062" t="s">
        <v>3146</v>
      </c>
      <c r="N1062" t="s">
        <v>3147</v>
      </c>
    </row>
    <row r="1063" spans="1:14" x14ac:dyDescent="0.2">
      <c r="B1063" s="163" t="s">
        <v>1727</v>
      </c>
      <c r="C1063" t="s">
        <v>3227</v>
      </c>
      <c r="D1063">
        <v>2003</v>
      </c>
      <c r="M1063" t="s">
        <v>3228</v>
      </c>
    </row>
    <row r="1064" spans="1:14" x14ac:dyDescent="0.2">
      <c r="A1064">
        <f>A1062+1</f>
        <v>944</v>
      </c>
      <c r="B1064" s="2" t="s">
        <v>1727</v>
      </c>
      <c r="C1064" s="2" t="s">
        <v>5658</v>
      </c>
      <c r="D1064">
        <v>1975</v>
      </c>
      <c r="G1064">
        <v>2409213</v>
      </c>
      <c r="L1064" t="s">
        <v>2272</v>
      </c>
      <c r="M1064" t="s">
        <v>2273</v>
      </c>
      <c r="N1064" t="s">
        <v>2274</v>
      </c>
    </row>
    <row r="1065" spans="1:14" x14ac:dyDescent="0.2">
      <c r="A1065">
        <f>A1064+1</f>
        <v>945</v>
      </c>
      <c r="B1065" s="2" t="s">
        <v>1727</v>
      </c>
      <c r="C1065" s="2" t="s">
        <v>5659</v>
      </c>
      <c r="D1065">
        <v>1975</v>
      </c>
      <c r="F1065" t="s">
        <v>41</v>
      </c>
      <c r="G1065" s="68" t="s">
        <v>3142</v>
      </c>
      <c r="H1065" t="s">
        <v>2235</v>
      </c>
      <c r="J1065" t="s">
        <v>3133</v>
      </c>
    </row>
    <row r="1066" spans="1:14" ht="25.5" x14ac:dyDescent="0.2">
      <c r="B1066" s="163" t="s">
        <v>1727</v>
      </c>
      <c r="C1066" s="16" t="s">
        <v>4368</v>
      </c>
    </row>
    <row r="1067" spans="1:14" x14ac:dyDescent="0.2">
      <c r="B1067" s="163" t="s">
        <v>1727</v>
      </c>
      <c r="C1067" t="s">
        <v>3261</v>
      </c>
    </row>
    <row r="1068" spans="1:14" x14ac:dyDescent="0.2">
      <c r="A1068">
        <f>A1065+1</f>
        <v>946</v>
      </c>
      <c r="B1068" s="2" t="s">
        <v>1727</v>
      </c>
      <c r="C1068" s="2" t="s">
        <v>5660</v>
      </c>
      <c r="D1068">
        <v>1970</v>
      </c>
      <c r="G1068" s="109">
        <v>2674006</v>
      </c>
      <c r="H1068" t="s">
        <v>2235</v>
      </c>
      <c r="L1068" t="s">
        <v>2252</v>
      </c>
      <c r="M1068" t="s">
        <v>2253</v>
      </c>
      <c r="N1068" t="s">
        <v>2254</v>
      </c>
    </row>
    <row r="1069" spans="1:14" ht="25.5" x14ac:dyDescent="0.2">
      <c r="B1069" s="163" t="s">
        <v>1727</v>
      </c>
      <c r="C1069" s="16" t="s">
        <v>3240</v>
      </c>
    </row>
    <row r="1070" spans="1:14" x14ac:dyDescent="0.2">
      <c r="A1070">
        <f>A1068+1</f>
        <v>947</v>
      </c>
      <c r="B1070" s="130" t="s">
        <v>1727</v>
      </c>
      <c r="C1070" s="16" t="s">
        <v>5661</v>
      </c>
      <c r="D1070">
        <v>1975</v>
      </c>
    </row>
    <row r="1071" spans="1:14" x14ac:dyDescent="0.2">
      <c r="A1071">
        <f>A1070+1</f>
        <v>948</v>
      </c>
      <c r="B1071" s="2" t="s">
        <v>1727</v>
      </c>
      <c r="C1071" s="2" t="s">
        <v>3131</v>
      </c>
      <c r="D1071">
        <v>1975</v>
      </c>
      <c r="F1071" s="16" t="s">
        <v>41</v>
      </c>
      <c r="G1071" s="71" t="s">
        <v>3132</v>
      </c>
      <c r="H1071" t="s">
        <v>64</v>
      </c>
      <c r="J1071" t="s">
        <v>3133</v>
      </c>
      <c r="L1071" t="s">
        <v>3134</v>
      </c>
      <c r="M1071" t="s">
        <v>3135</v>
      </c>
    </row>
    <row r="1072" spans="1:14" x14ac:dyDescent="0.2">
      <c r="A1072">
        <f>A1071+1</f>
        <v>949</v>
      </c>
      <c r="B1072" s="2" t="s">
        <v>1727</v>
      </c>
      <c r="C1072" t="s">
        <v>5662</v>
      </c>
      <c r="D1072" t="s">
        <v>2021</v>
      </c>
      <c r="G1072" s="68" t="s">
        <v>3254</v>
      </c>
      <c r="H1072" t="s">
        <v>17</v>
      </c>
      <c r="J1072" t="s">
        <v>2173</v>
      </c>
      <c r="L1072" t="s">
        <v>3255</v>
      </c>
      <c r="M1072" t="s">
        <v>3256</v>
      </c>
      <c r="N1072" t="s">
        <v>3257</v>
      </c>
    </row>
    <row r="1073" spans="1:14" x14ac:dyDescent="0.2">
      <c r="B1073" s="163" t="s">
        <v>1727</v>
      </c>
      <c r="C1073" s="2" t="s">
        <v>3156</v>
      </c>
      <c r="D1073">
        <v>2013</v>
      </c>
    </row>
    <row r="1074" spans="1:14" x14ac:dyDescent="0.2">
      <c r="A1074">
        <f>A1072+1</f>
        <v>950</v>
      </c>
      <c r="B1074" s="79" t="s">
        <v>1727</v>
      </c>
      <c r="C1074" s="2" t="s">
        <v>2001</v>
      </c>
      <c r="D1074">
        <v>1978</v>
      </c>
      <c r="F1074" s="16" t="s">
        <v>41</v>
      </c>
      <c r="G1074" s="16"/>
      <c r="H1074" t="s">
        <v>17</v>
      </c>
      <c r="I1074" t="s">
        <v>439</v>
      </c>
      <c r="J1074" t="s">
        <v>2002</v>
      </c>
      <c r="L1074" t="s">
        <v>2003</v>
      </c>
    </row>
    <row r="1075" spans="1:14" x14ac:dyDescent="0.2">
      <c r="A1075">
        <f>A1074+1</f>
        <v>951</v>
      </c>
      <c r="B1075" s="2" t="s">
        <v>1727</v>
      </c>
      <c r="C1075" s="2" t="s">
        <v>5663</v>
      </c>
      <c r="D1075">
        <v>1978</v>
      </c>
      <c r="G1075" s="109">
        <v>2417325</v>
      </c>
      <c r="L1075" t="s">
        <v>2003</v>
      </c>
      <c r="M1075" t="s">
        <v>2232</v>
      </c>
      <c r="N1075" t="s">
        <v>2233</v>
      </c>
    </row>
    <row r="1076" spans="1:14" x14ac:dyDescent="0.2">
      <c r="B1076" s="163" t="s">
        <v>1727</v>
      </c>
      <c r="C1076" s="16" t="s">
        <v>3270</v>
      </c>
    </row>
    <row r="1077" spans="1:14" x14ac:dyDescent="0.2">
      <c r="B1077" s="163" t="s">
        <v>1727</v>
      </c>
      <c r="C1077" t="s">
        <v>3271</v>
      </c>
    </row>
    <row r="1078" spans="1:14" x14ac:dyDescent="0.2">
      <c r="B1078" s="163" t="s">
        <v>3235</v>
      </c>
      <c r="C1078" s="2" t="s">
        <v>3236</v>
      </c>
      <c r="M1078" t="s">
        <v>3237</v>
      </c>
    </row>
    <row r="1079" spans="1:14" x14ac:dyDescent="0.2">
      <c r="B1079" s="163" t="s">
        <v>3241</v>
      </c>
      <c r="C1079" s="2" t="s">
        <v>3242</v>
      </c>
    </row>
    <row r="1080" spans="1:14" x14ac:dyDescent="0.2">
      <c r="B1080" s="163" t="s">
        <v>3238</v>
      </c>
      <c r="C1080" s="2" t="s">
        <v>3239</v>
      </c>
    </row>
    <row r="1081" spans="1:14" x14ac:dyDescent="0.2">
      <c r="A1081">
        <f>A1075+1</f>
        <v>952</v>
      </c>
      <c r="B1081" t="s">
        <v>1236</v>
      </c>
      <c r="C1081" t="s">
        <v>2462</v>
      </c>
      <c r="D1081">
        <v>1978</v>
      </c>
      <c r="H1081" t="s">
        <v>32</v>
      </c>
      <c r="I1081" t="s">
        <v>1871</v>
      </c>
    </row>
    <row r="1082" spans="1:14" x14ac:dyDescent="0.2">
      <c r="A1082">
        <f t="shared" ref="A1082:A1096" si="43">A1081+1</f>
        <v>953</v>
      </c>
      <c r="B1082" s="2" t="s">
        <v>1236</v>
      </c>
      <c r="C1082" s="2" t="s">
        <v>2462</v>
      </c>
      <c r="D1082">
        <v>1979</v>
      </c>
      <c r="I1082" t="s">
        <v>18</v>
      </c>
    </row>
    <row r="1083" spans="1:14" x14ac:dyDescent="0.2">
      <c r="A1083">
        <f t="shared" si="43"/>
        <v>954</v>
      </c>
      <c r="B1083" t="s">
        <v>1236</v>
      </c>
      <c r="C1083" t="s">
        <v>2462</v>
      </c>
      <c r="D1083">
        <v>1979</v>
      </c>
    </row>
    <row r="1084" spans="1:14" x14ac:dyDescent="0.2">
      <c r="A1084">
        <f t="shared" si="43"/>
        <v>955</v>
      </c>
      <c r="B1084" s="2" t="s">
        <v>1236</v>
      </c>
      <c r="C1084" s="2" t="s">
        <v>3522</v>
      </c>
      <c r="D1084">
        <v>1980</v>
      </c>
      <c r="I1084" t="s">
        <v>18</v>
      </c>
    </row>
    <row r="1085" spans="1:14" x14ac:dyDescent="0.2">
      <c r="A1085">
        <f t="shared" si="43"/>
        <v>956</v>
      </c>
      <c r="B1085" t="s">
        <v>1236</v>
      </c>
      <c r="C1085" t="s">
        <v>4950</v>
      </c>
      <c r="D1085">
        <v>1980</v>
      </c>
    </row>
    <row r="1086" spans="1:14" x14ac:dyDescent="0.2">
      <c r="A1086">
        <f t="shared" si="43"/>
        <v>957</v>
      </c>
      <c r="B1086" t="s">
        <v>1236</v>
      </c>
      <c r="C1086" t="s">
        <v>3883</v>
      </c>
      <c r="D1086">
        <v>1975</v>
      </c>
      <c r="J1086" s="16"/>
    </row>
    <row r="1087" spans="1:14" x14ac:dyDescent="0.2">
      <c r="A1087">
        <f t="shared" si="43"/>
        <v>958</v>
      </c>
      <c r="B1087" s="2" t="s">
        <v>1236</v>
      </c>
      <c r="C1087" s="2" t="s">
        <v>2865</v>
      </c>
      <c r="D1087">
        <v>1974</v>
      </c>
      <c r="F1087" s="2" t="s">
        <v>133</v>
      </c>
      <c r="G1087" s="66">
        <v>9102008</v>
      </c>
      <c r="H1087" t="s">
        <v>997</v>
      </c>
      <c r="M1087" t="s">
        <v>2867</v>
      </c>
    </row>
    <row r="1088" spans="1:14" x14ac:dyDescent="0.2">
      <c r="A1088">
        <f t="shared" si="43"/>
        <v>959</v>
      </c>
      <c r="B1088" t="s">
        <v>1236</v>
      </c>
      <c r="C1088" t="s">
        <v>2865</v>
      </c>
      <c r="D1088">
        <v>1976</v>
      </c>
    </row>
    <row r="1089" spans="1:15" x14ac:dyDescent="0.2">
      <c r="A1089">
        <f t="shared" si="43"/>
        <v>960</v>
      </c>
      <c r="B1089" s="2" t="s">
        <v>1236</v>
      </c>
      <c r="C1089" s="2" t="s">
        <v>2868</v>
      </c>
      <c r="D1089">
        <v>1983</v>
      </c>
      <c r="F1089" s="2"/>
      <c r="G1089" s="66"/>
      <c r="M1089" s="179" t="s">
        <v>2870</v>
      </c>
    </row>
    <row r="1090" spans="1:15" x14ac:dyDescent="0.2">
      <c r="A1090">
        <f t="shared" si="43"/>
        <v>961</v>
      </c>
      <c r="B1090" s="2" t="s">
        <v>1236</v>
      </c>
      <c r="C1090" s="2" t="s">
        <v>2871</v>
      </c>
      <c r="D1090">
        <v>1978</v>
      </c>
      <c r="F1090" s="2" t="s">
        <v>133</v>
      </c>
      <c r="G1090" s="66">
        <v>6641810</v>
      </c>
      <c r="H1090" t="s">
        <v>997</v>
      </c>
      <c r="M1090" t="s">
        <v>1242</v>
      </c>
      <c r="N1090" t="s">
        <v>2872</v>
      </c>
    </row>
    <row r="1091" spans="1:15" x14ac:dyDescent="0.2">
      <c r="A1091">
        <f t="shared" si="43"/>
        <v>962</v>
      </c>
      <c r="B1091" s="16" t="s">
        <v>1236</v>
      </c>
      <c r="C1091" s="16" t="s">
        <v>1237</v>
      </c>
      <c r="D1091">
        <v>1978</v>
      </c>
      <c r="F1091" t="s">
        <v>1238</v>
      </c>
      <c r="G1091" s="71" t="s">
        <v>1239</v>
      </c>
      <c r="H1091" t="s">
        <v>123</v>
      </c>
      <c r="I1091" t="s">
        <v>921</v>
      </c>
      <c r="J1091" t="s">
        <v>1240</v>
      </c>
      <c r="L1091" t="s">
        <v>1241</v>
      </c>
      <c r="M1091" t="s">
        <v>1242</v>
      </c>
    </row>
    <row r="1092" spans="1:15" x14ac:dyDescent="0.2">
      <c r="A1092">
        <f t="shared" si="43"/>
        <v>963</v>
      </c>
      <c r="B1092" s="2" t="s">
        <v>1236</v>
      </c>
      <c r="C1092" s="16" t="s">
        <v>2076</v>
      </c>
      <c r="D1092" s="2">
        <v>1978</v>
      </c>
      <c r="F1092" s="2" t="s">
        <v>133</v>
      </c>
      <c r="G1092" s="73" t="s">
        <v>1239</v>
      </c>
      <c r="H1092" s="2" t="s">
        <v>32</v>
      </c>
      <c r="I1092" t="s">
        <v>18</v>
      </c>
      <c r="J1092" t="s">
        <v>2077</v>
      </c>
      <c r="L1092" t="s">
        <v>2078</v>
      </c>
      <c r="M1092" t="s">
        <v>2079</v>
      </c>
      <c r="N1092" t="s">
        <v>2080</v>
      </c>
    </row>
    <row r="1093" spans="1:15" x14ac:dyDescent="0.2">
      <c r="A1093">
        <f t="shared" si="43"/>
        <v>964</v>
      </c>
      <c r="B1093" t="s">
        <v>1236</v>
      </c>
      <c r="C1093" t="s">
        <v>4949</v>
      </c>
      <c r="D1093">
        <v>1974</v>
      </c>
    </row>
    <row r="1094" spans="1:15" x14ac:dyDescent="0.2">
      <c r="A1094">
        <f t="shared" si="43"/>
        <v>965</v>
      </c>
      <c r="B1094" s="2" t="s">
        <v>1236</v>
      </c>
      <c r="C1094" s="2" t="s">
        <v>2873</v>
      </c>
      <c r="D1094">
        <v>1974</v>
      </c>
      <c r="F1094" s="2"/>
      <c r="G1094" s="66"/>
      <c r="M1094" s="179" t="s">
        <v>2875</v>
      </c>
    </row>
    <row r="1095" spans="1:15" x14ac:dyDescent="0.2">
      <c r="A1095">
        <f t="shared" si="43"/>
        <v>966</v>
      </c>
      <c r="B1095" s="2" t="s">
        <v>1236</v>
      </c>
      <c r="C1095" s="2" t="s">
        <v>3523</v>
      </c>
      <c r="D1095">
        <v>1981</v>
      </c>
      <c r="I1095" t="s">
        <v>921</v>
      </c>
    </row>
    <row r="1096" spans="1:15" x14ac:dyDescent="0.2">
      <c r="A1096">
        <f t="shared" si="43"/>
        <v>967</v>
      </c>
      <c r="B1096" t="s">
        <v>1236</v>
      </c>
      <c r="C1096" t="s">
        <v>276</v>
      </c>
      <c r="D1096">
        <v>1985</v>
      </c>
    </row>
    <row r="1097" spans="1:15" x14ac:dyDescent="0.2">
      <c r="B1097" s="163" t="s">
        <v>1236</v>
      </c>
      <c r="C1097" t="s">
        <v>3264</v>
      </c>
    </row>
    <row r="1098" spans="1:15" x14ac:dyDescent="0.2">
      <c r="A1098">
        <f>A1096+1</f>
        <v>968</v>
      </c>
      <c r="B1098" s="2" t="s">
        <v>1576</v>
      </c>
      <c r="C1098" s="2" t="s">
        <v>1577</v>
      </c>
      <c r="D1098" s="2">
        <v>1988</v>
      </c>
      <c r="F1098" s="2" t="s">
        <v>1578</v>
      </c>
      <c r="G1098" s="76" t="s">
        <v>1579</v>
      </c>
      <c r="H1098" t="s">
        <v>744</v>
      </c>
      <c r="L1098" t="s">
        <v>1580</v>
      </c>
      <c r="M1098" t="s">
        <v>1581</v>
      </c>
      <c r="N1098" t="s">
        <v>1582</v>
      </c>
    </row>
    <row r="1099" spans="1:15" x14ac:dyDescent="0.2">
      <c r="B1099" s="163" t="s">
        <v>4894</v>
      </c>
      <c r="C1099" s="2" t="s">
        <v>5664</v>
      </c>
      <c r="D1099">
        <v>2001</v>
      </c>
    </row>
    <row r="1100" spans="1:15" x14ac:dyDescent="0.2">
      <c r="B1100" s="163" t="s">
        <v>4894</v>
      </c>
      <c r="C1100" s="2" t="s">
        <v>5665</v>
      </c>
      <c r="D1100" s="2">
        <v>1994</v>
      </c>
    </row>
    <row r="1101" spans="1:15" x14ac:dyDescent="0.2">
      <c r="A1101">
        <f>A1098+1</f>
        <v>969</v>
      </c>
      <c r="B1101" s="2" t="s">
        <v>1050</v>
      </c>
      <c r="C1101" s="2" t="s">
        <v>3072</v>
      </c>
      <c r="D1101">
        <v>1975</v>
      </c>
      <c r="I1101" t="s">
        <v>1060</v>
      </c>
    </row>
    <row r="1102" spans="1:15" x14ac:dyDescent="0.2">
      <c r="A1102">
        <f t="shared" ref="A1102:A1114" si="44">A1101+1</f>
        <v>970</v>
      </c>
      <c r="B1102" s="2" t="s">
        <v>1050</v>
      </c>
      <c r="C1102" s="2" t="s">
        <v>229</v>
      </c>
      <c r="D1102">
        <v>1970</v>
      </c>
      <c r="F1102" t="s">
        <v>30</v>
      </c>
      <c r="G1102" s="16" t="s">
        <v>1051</v>
      </c>
      <c r="H1102" t="s">
        <v>32</v>
      </c>
      <c r="I1102" t="s">
        <v>439</v>
      </c>
      <c r="J1102" t="s">
        <v>1052</v>
      </c>
      <c r="L1102" t="s">
        <v>1053</v>
      </c>
      <c r="M1102" t="s">
        <v>1054</v>
      </c>
      <c r="N1102" t="s">
        <v>1055</v>
      </c>
    </row>
    <row r="1103" spans="1:15" x14ac:dyDescent="0.2">
      <c r="A1103">
        <f t="shared" si="44"/>
        <v>971</v>
      </c>
      <c r="B1103" t="s">
        <v>1050</v>
      </c>
      <c r="C1103" t="s">
        <v>3884</v>
      </c>
      <c r="D1103">
        <v>1970</v>
      </c>
      <c r="F1103" t="s">
        <v>30</v>
      </c>
      <c r="G1103" s="16" t="s">
        <v>3885</v>
      </c>
      <c r="H1103" t="s">
        <v>32</v>
      </c>
      <c r="I1103" t="s">
        <v>3886</v>
      </c>
      <c r="J1103" s="16" t="s">
        <v>5666</v>
      </c>
      <c r="M1103" t="s">
        <v>3888</v>
      </c>
      <c r="N1103" t="s">
        <v>3889</v>
      </c>
      <c r="O1103" t="s">
        <v>3890</v>
      </c>
    </row>
    <row r="1104" spans="1:15" x14ac:dyDescent="0.2">
      <c r="A1104">
        <f t="shared" si="44"/>
        <v>972</v>
      </c>
      <c r="B1104" s="2" t="s">
        <v>1050</v>
      </c>
      <c r="C1104" s="16" t="s">
        <v>1595</v>
      </c>
      <c r="D1104" s="2">
        <v>1975</v>
      </c>
      <c r="F1104" s="16" t="s">
        <v>1057</v>
      </c>
      <c r="G1104" s="76" t="s">
        <v>1058</v>
      </c>
      <c r="H1104" t="s">
        <v>32</v>
      </c>
      <c r="I1104" t="s">
        <v>439</v>
      </c>
      <c r="L1104" t="s">
        <v>1059</v>
      </c>
    </row>
    <row r="1105" spans="1:15" x14ac:dyDescent="0.2">
      <c r="A1105">
        <f t="shared" si="44"/>
        <v>973</v>
      </c>
      <c r="B1105" t="s">
        <v>1061</v>
      </c>
      <c r="C1105" t="s">
        <v>4951</v>
      </c>
      <c r="D1105">
        <v>1984</v>
      </c>
    </row>
    <row r="1106" spans="1:15" x14ac:dyDescent="0.2">
      <c r="A1106">
        <f t="shared" si="44"/>
        <v>974</v>
      </c>
      <c r="B1106" t="s">
        <v>1061</v>
      </c>
      <c r="C1106" t="s">
        <v>1062</v>
      </c>
      <c r="D1106">
        <v>1987</v>
      </c>
      <c r="F1106" t="s">
        <v>75</v>
      </c>
      <c r="G1106" s="16" t="s">
        <v>1063</v>
      </c>
      <c r="H1106" t="s">
        <v>32</v>
      </c>
      <c r="I1106" t="s">
        <v>247</v>
      </c>
      <c r="L1106" t="s">
        <v>1064</v>
      </c>
      <c r="M1106" t="s">
        <v>1065</v>
      </c>
      <c r="N1106" t="s">
        <v>1066</v>
      </c>
    </row>
    <row r="1107" spans="1:15" x14ac:dyDescent="0.2">
      <c r="A1107">
        <f t="shared" si="44"/>
        <v>975</v>
      </c>
      <c r="B1107" t="s">
        <v>4147</v>
      </c>
      <c r="C1107" t="s">
        <v>4148</v>
      </c>
      <c r="D1107">
        <v>1981</v>
      </c>
      <c r="F1107" t="s">
        <v>4149</v>
      </c>
      <c r="G1107" s="16" t="s">
        <v>4150</v>
      </c>
      <c r="H1107" t="s">
        <v>123</v>
      </c>
      <c r="I1107" t="s">
        <v>4080</v>
      </c>
      <c r="J1107" t="s">
        <v>4151</v>
      </c>
    </row>
    <row r="1108" spans="1:15" x14ac:dyDescent="0.2">
      <c r="A1108">
        <f t="shared" si="44"/>
        <v>976</v>
      </c>
      <c r="B1108" s="79" t="s">
        <v>1827</v>
      </c>
      <c r="C1108" s="2" t="s">
        <v>1828</v>
      </c>
      <c r="D1108">
        <v>1988</v>
      </c>
      <c r="F1108" s="16"/>
      <c r="G1108" s="16"/>
      <c r="L1108" t="s">
        <v>1829</v>
      </c>
    </row>
    <row r="1109" spans="1:15" x14ac:dyDescent="0.2">
      <c r="A1109">
        <f t="shared" si="44"/>
        <v>977</v>
      </c>
      <c r="B1109" t="s">
        <v>2004</v>
      </c>
      <c r="C1109" t="s">
        <v>3797</v>
      </c>
      <c r="D1109">
        <v>1984</v>
      </c>
      <c r="F1109" t="s">
        <v>3798</v>
      </c>
      <c r="G1109" s="66" t="s">
        <v>3799</v>
      </c>
      <c r="H1109" t="s">
        <v>17</v>
      </c>
      <c r="I1109" t="s">
        <v>2417</v>
      </c>
      <c r="M1109" t="s">
        <v>3800</v>
      </c>
      <c r="N1109" t="s">
        <v>3801</v>
      </c>
      <c r="O1109" t="s">
        <v>3802</v>
      </c>
    </row>
    <row r="1110" spans="1:15" ht="25.5" x14ac:dyDescent="0.2">
      <c r="A1110">
        <f t="shared" si="44"/>
        <v>978</v>
      </c>
      <c r="B1110" s="16" t="s">
        <v>2004</v>
      </c>
      <c r="C1110" s="16" t="s">
        <v>2005</v>
      </c>
      <c r="D1110">
        <v>1979</v>
      </c>
      <c r="F1110" s="16" t="s">
        <v>30</v>
      </c>
      <c r="G1110" s="16" t="s">
        <v>2006</v>
      </c>
      <c r="H1110" t="s">
        <v>32</v>
      </c>
      <c r="I1110" s="16" t="s">
        <v>18</v>
      </c>
      <c r="J1110" s="16" t="s">
        <v>2007</v>
      </c>
      <c r="L1110" t="s">
        <v>2008</v>
      </c>
      <c r="M1110" t="s">
        <v>2009</v>
      </c>
      <c r="N1110" t="s">
        <v>2010</v>
      </c>
    </row>
    <row r="1111" spans="1:15" x14ac:dyDescent="0.2">
      <c r="A1111">
        <f t="shared" si="44"/>
        <v>979</v>
      </c>
      <c r="B1111" s="71" t="s">
        <v>2004</v>
      </c>
      <c r="C1111" s="71" t="s">
        <v>229</v>
      </c>
      <c r="D1111">
        <v>1978</v>
      </c>
      <c r="F1111" t="s">
        <v>30</v>
      </c>
      <c r="G1111" s="16" t="s">
        <v>3067</v>
      </c>
      <c r="I1111" s="16" t="s">
        <v>958</v>
      </c>
    </row>
    <row r="1112" spans="1:15" x14ac:dyDescent="0.2">
      <c r="A1112">
        <f t="shared" si="44"/>
        <v>980</v>
      </c>
      <c r="B1112" t="s">
        <v>2004</v>
      </c>
      <c r="C1112" t="s">
        <v>229</v>
      </c>
      <c r="D1112">
        <v>1978</v>
      </c>
      <c r="H1112" t="s">
        <v>32</v>
      </c>
      <c r="I1112" t="s">
        <v>3833</v>
      </c>
    </row>
    <row r="1113" spans="1:15" x14ac:dyDescent="0.2">
      <c r="A1113">
        <f t="shared" si="44"/>
        <v>981</v>
      </c>
      <c r="B1113" s="2" t="s">
        <v>2004</v>
      </c>
      <c r="C1113" s="2" t="s">
        <v>2876</v>
      </c>
      <c r="D1113">
        <v>1982</v>
      </c>
      <c r="F1113" s="2" t="s">
        <v>30</v>
      </c>
      <c r="G1113" s="66" t="s">
        <v>2877</v>
      </c>
      <c r="H1113" t="s">
        <v>32</v>
      </c>
      <c r="M1113" t="s">
        <v>2879</v>
      </c>
    </row>
    <row r="1114" spans="1:15" x14ac:dyDescent="0.2">
      <c r="A1114">
        <f t="shared" si="44"/>
        <v>982</v>
      </c>
      <c r="B1114" s="2" t="s">
        <v>2219</v>
      </c>
      <c r="C1114" s="2" t="s">
        <v>5667</v>
      </c>
      <c r="D1114">
        <v>1974</v>
      </c>
      <c r="F1114" t="s">
        <v>2221</v>
      </c>
      <c r="G1114" s="109" t="s">
        <v>2222</v>
      </c>
      <c r="L1114" t="s">
        <v>2223</v>
      </c>
      <c r="M1114" t="s">
        <v>2224</v>
      </c>
      <c r="N1114" t="s">
        <v>2225</v>
      </c>
    </row>
    <row r="1115" spans="1:15" x14ac:dyDescent="0.2">
      <c r="B1115" s="163" t="s">
        <v>4897</v>
      </c>
      <c r="C1115" t="s">
        <v>5668</v>
      </c>
      <c r="D1115">
        <v>2000</v>
      </c>
    </row>
    <row r="1116" spans="1:15" x14ac:dyDescent="0.2">
      <c r="A1116">
        <f>A1114+1</f>
        <v>983</v>
      </c>
      <c r="B1116" s="62" t="s">
        <v>4567</v>
      </c>
      <c r="C1116" t="s">
        <v>4568</v>
      </c>
      <c r="D1116">
        <v>1988</v>
      </c>
      <c r="F1116" s="16" t="s">
        <v>5002</v>
      </c>
      <c r="G1116" s="16" t="s">
        <v>5003</v>
      </c>
      <c r="H1116" t="s">
        <v>64</v>
      </c>
      <c r="I1116" t="s">
        <v>1135</v>
      </c>
      <c r="J1116" t="s">
        <v>5004</v>
      </c>
    </row>
    <row r="1117" spans="1:15" x14ac:dyDescent="0.2">
      <c r="A1117">
        <f t="shared" ref="A1117:A1139" si="45">A1116+1</f>
        <v>984</v>
      </c>
      <c r="B1117" t="s">
        <v>4567</v>
      </c>
      <c r="C1117" t="s">
        <v>4568</v>
      </c>
      <c r="D1117">
        <v>1988</v>
      </c>
      <c r="G1117" s="16" t="s">
        <v>4569</v>
      </c>
      <c r="H1117" t="s">
        <v>64</v>
      </c>
      <c r="I1117" t="s">
        <v>2929</v>
      </c>
      <c r="J1117" t="s">
        <v>1259</v>
      </c>
    </row>
    <row r="1118" spans="1:15" x14ac:dyDescent="0.2">
      <c r="A1118">
        <f t="shared" si="45"/>
        <v>985</v>
      </c>
      <c r="B1118" s="62" t="s">
        <v>4567</v>
      </c>
      <c r="C1118" t="s">
        <v>4568</v>
      </c>
      <c r="D1118">
        <v>1988</v>
      </c>
      <c r="F1118" s="16" t="s">
        <v>5002</v>
      </c>
      <c r="G1118" s="16" t="s">
        <v>5003</v>
      </c>
      <c r="H1118" t="s">
        <v>64</v>
      </c>
      <c r="I1118" t="s">
        <v>4080</v>
      </c>
      <c r="J1118" t="s">
        <v>5004</v>
      </c>
    </row>
    <row r="1119" spans="1:15" x14ac:dyDescent="0.2">
      <c r="A1119">
        <f t="shared" si="45"/>
        <v>986</v>
      </c>
      <c r="B1119" t="s">
        <v>4952</v>
      </c>
      <c r="C1119" t="s">
        <v>4953</v>
      </c>
      <c r="D1119">
        <v>1985</v>
      </c>
    </row>
    <row r="1120" spans="1:15" x14ac:dyDescent="0.2">
      <c r="A1120">
        <f t="shared" si="45"/>
        <v>987</v>
      </c>
      <c r="B1120" s="2" t="s">
        <v>5669</v>
      </c>
      <c r="C1120" s="2" t="s">
        <v>2880</v>
      </c>
      <c r="D1120">
        <v>1978</v>
      </c>
      <c r="F1120" s="2" t="s">
        <v>41</v>
      </c>
      <c r="G1120" s="66">
        <v>2344104</v>
      </c>
      <c r="H1120" t="s">
        <v>64</v>
      </c>
      <c r="M1120" t="s">
        <v>2882</v>
      </c>
    </row>
    <row r="1121" spans="1:14" x14ac:dyDescent="0.2">
      <c r="A1121">
        <f t="shared" si="45"/>
        <v>988</v>
      </c>
      <c r="B1121" s="62" t="s">
        <v>2988</v>
      </c>
      <c r="C1121" t="s">
        <v>4394</v>
      </c>
      <c r="D1121">
        <v>1991</v>
      </c>
      <c r="I1121" t="s">
        <v>921</v>
      </c>
    </row>
    <row r="1122" spans="1:14" x14ac:dyDescent="0.2">
      <c r="A1122">
        <f t="shared" si="45"/>
        <v>989</v>
      </c>
      <c r="B1122" s="2" t="s">
        <v>2988</v>
      </c>
      <c r="C1122" s="2" t="s">
        <v>2989</v>
      </c>
      <c r="D1122">
        <v>1980</v>
      </c>
      <c r="F1122" t="s">
        <v>471</v>
      </c>
      <c r="G1122" t="s">
        <v>2990</v>
      </c>
      <c r="H1122" t="s">
        <v>17</v>
      </c>
      <c r="I1122" t="s">
        <v>2991</v>
      </c>
      <c r="L1122" t="s">
        <v>2992</v>
      </c>
      <c r="M1122" t="s">
        <v>2993</v>
      </c>
      <c r="N1122" t="s">
        <v>2994</v>
      </c>
    </row>
    <row r="1123" spans="1:14" x14ac:dyDescent="0.2">
      <c r="A1123">
        <f t="shared" si="45"/>
        <v>990</v>
      </c>
      <c r="B1123" t="s">
        <v>2988</v>
      </c>
      <c r="C1123" t="s">
        <v>4632</v>
      </c>
      <c r="D1123">
        <v>1983</v>
      </c>
      <c r="I1123" t="s">
        <v>18</v>
      </c>
      <c r="L1123" t="s">
        <v>4633</v>
      </c>
    </row>
    <row r="1124" spans="1:14" x14ac:dyDescent="0.2">
      <c r="A1124">
        <f t="shared" si="45"/>
        <v>991</v>
      </c>
      <c r="B1124" s="2" t="s">
        <v>2988</v>
      </c>
      <c r="C1124" s="2" t="s">
        <v>3524</v>
      </c>
      <c r="D1124">
        <v>1981</v>
      </c>
      <c r="I1124" t="s">
        <v>18</v>
      </c>
    </row>
    <row r="1125" spans="1:14" x14ac:dyDescent="0.2">
      <c r="A1125">
        <f t="shared" si="45"/>
        <v>992</v>
      </c>
      <c r="B1125" s="2" t="s">
        <v>2988</v>
      </c>
      <c r="C1125" s="2" t="s">
        <v>3054</v>
      </c>
      <c r="D1125">
        <v>1983</v>
      </c>
      <c r="M1125" t="s">
        <v>3055</v>
      </c>
    </row>
    <row r="1126" spans="1:14" x14ac:dyDescent="0.2">
      <c r="A1126">
        <f t="shared" si="45"/>
        <v>993</v>
      </c>
      <c r="B1126" s="2" t="s">
        <v>2988</v>
      </c>
      <c r="C1126" s="2" t="s">
        <v>3525</v>
      </c>
      <c r="D1126">
        <v>1984</v>
      </c>
      <c r="I1126" t="s">
        <v>18</v>
      </c>
    </row>
    <row r="1127" spans="1:14" x14ac:dyDescent="0.2">
      <c r="A1127">
        <f t="shared" si="45"/>
        <v>994</v>
      </c>
      <c r="B1127" s="2" t="s">
        <v>1291</v>
      </c>
      <c r="C1127" s="2" t="s">
        <v>1292</v>
      </c>
      <c r="D1127">
        <v>1975</v>
      </c>
      <c r="F1127" t="s">
        <v>1293</v>
      </c>
      <c r="G1127" s="71" t="s">
        <v>1294</v>
      </c>
      <c r="H1127" t="s">
        <v>1295</v>
      </c>
      <c r="I1127" t="s">
        <v>1296</v>
      </c>
      <c r="L1127" t="s">
        <v>1297</v>
      </c>
      <c r="M1127" t="s">
        <v>1298</v>
      </c>
      <c r="N1127" t="s">
        <v>1299</v>
      </c>
    </row>
    <row r="1128" spans="1:14" x14ac:dyDescent="0.2">
      <c r="A1128">
        <f t="shared" si="45"/>
        <v>995</v>
      </c>
      <c r="B1128" t="s">
        <v>1291</v>
      </c>
      <c r="C1128" t="s">
        <v>4169</v>
      </c>
      <c r="D1128">
        <v>1982</v>
      </c>
      <c r="I1128" t="s">
        <v>921</v>
      </c>
      <c r="L1128" t="s">
        <v>4170</v>
      </c>
    </row>
    <row r="1129" spans="1:14" x14ac:dyDescent="0.2">
      <c r="A1129">
        <f t="shared" si="45"/>
        <v>996</v>
      </c>
      <c r="B1129" s="2" t="s">
        <v>3329</v>
      </c>
      <c r="C1129" t="s">
        <v>5670</v>
      </c>
    </row>
    <row r="1130" spans="1:14" x14ac:dyDescent="0.2">
      <c r="A1130">
        <f t="shared" si="45"/>
        <v>997</v>
      </c>
      <c r="B1130" s="2" t="s">
        <v>17</v>
      </c>
      <c r="C1130" s="16" t="s">
        <v>1168</v>
      </c>
      <c r="D1130">
        <v>1978</v>
      </c>
      <c r="F1130" t="s">
        <v>41</v>
      </c>
      <c r="G1130" s="68" t="s">
        <v>1169</v>
      </c>
      <c r="H1130" t="s">
        <v>32</v>
      </c>
      <c r="I1130" t="s">
        <v>439</v>
      </c>
      <c r="L1130" t="s">
        <v>1170</v>
      </c>
      <c r="M1130" t="s">
        <v>1171</v>
      </c>
    </row>
    <row r="1131" spans="1:14" x14ac:dyDescent="0.2">
      <c r="A1131">
        <f t="shared" si="45"/>
        <v>998</v>
      </c>
      <c r="B1131" s="2" t="s">
        <v>17</v>
      </c>
      <c r="C1131" t="s">
        <v>4019</v>
      </c>
      <c r="D1131">
        <v>1979</v>
      </c>
      <c r="I1131" t="s">
        <v>4179</v>
      </c>
      <c r="J1131" t="s">
        <v>4215</v>
      </c>
    </row>
    <row r="1132" spans="1:14" x14ac:dyDescent="0.2">
      <c r="A1132">
        <f t="shared" si="45"/>
        <v>999</v>
      </c>
      <c r="B1132" s="2" t="s">
        <v>17</v>
      </c>
      <c r="C1132" s="16" t="s">
        <v>1172</v>
      </c>
      <c r="D1132">
        <v>1979</v>
      </c>
      <c r="F1132" t="s">
        <v>41</v>
      </c>
      <c r="G1132" s="16" t="s">
        <v>1173</v>
      </c>
      <c r="H1132" t="s">
        <v>17</v>
      </c>
      <c r="I1132" t="s">
        <v>18</v>
      </c>
      <c r="L1132" t="s">
        <v>1174</v>
      </c>
      <c r="M1132" t="s">
        <v>1175</v>
      </c>
      <c r="N1132" t="s">
        <v>1176</v>
      </c>
    </row>
    <row r="1133" spans="1:14" ht="38.25" x14ac:dyDescent="0.2">
      <c r="A1133">
        <f t="shared" si="45"/>
        <v>1000</v>
      </c>
      <c r="B1133" t="s">
        <v>542</v>
      </c>
      <c r="C1133" t="s">
        <v>3891</v>
      </c>
      <c r="D1133">
        <v>1985</v>
      </c>
      <c r="I1133" t="s">
        <v>632</v>
      </c>
      <c r="J1133" s="16" t="s">
        <v>3892</v>
      </c>
    </row>
    <row r="1134" spans="1:14" x14ac:dyDescent="0.2">
      <c r="A1134">
        <f t="shared" si="45"/>
        <v>1001</v>
      </c>
      <c r="B1134" s="79" t="s">
        <v>542</v>
      </c>
      <c r="C1134" s="2" t="s">
        <v>1700</v>
      </c>
      <c r="D1134" s="2">
        <v>1985</v>
      </c>
      <c r="F1134" t="s">
        <v>1701</v>
      </c>
      <c r="G1134" t="s">
        <v>1702</v>
      </c>
      <c r="H1134" s="14" t="s">
        <v>163</v>
      </c>
      <c r="I1134" t="s">
        <v>18</v>
      </c>
      <c r="J1134" t="s">
        <v>1703</v>
      </c>
      <c r="K1134" t="s">
        <v>1704</v>
      </c>
      <c r="L1134" t="s">
        <v>1705</v>
      </c>
      <c r="M1134" t="s">
        <v>1706</v>
      </c>
      <c r="N1134" t="s">
        <v>1707</v>
      </c>
    </row>
    <row r="1135" spans="1:14" x14ac:dyDescent="0.2">
      <c r="A1135">
        <f t="shared" si="45"/>
        <v>1002</v>
      </c>
      <c r="B1135" t="s">
        <v>542</v>
      </c>
      <c r="C1135" t="s">
        <v>543</v>
      </c>
      <c r="D1135">
        <v>1986</v>
      </c>
      <c r="G1135" t="s">
        <v>545</v>
      </c>
      <c r="H1135" t="s">
        <v>4540</v>
      </c>
      <c r="I1135" t="s">
        <v>3833</v>
      </c>
      <c r="J1135" t="s">
        <v>1259</v>
      </c>
    </row>
    <row r="1136" spans="1:14" x14ac:dyDescent="0.2">
      <c r="A1136">
        <f t="shared" si="45"/>
        <v>1003</v>
      </c>
      <c r="B1136" s="2" t="s">
        <v>2481</v>
      </c>
      <c r="C1136" s="2" t="s">
        <v>2482</v>
      </c>
      <c r="D1136">
        <v>1985</v>
      </c>
      <c r="I1136" t="s">
        <v>632</v>
      </c>
    </row>
    <row r="1137" spans="1:15" x14ac:dyDescent="0.2">
      <c r="A1137">
        <f t="shared" si="45"/>
        <v>1004</v>
      </c>
      <c r="B1137" s="2" t="s">
        <v>2463</v>
      </c>
      <c r="C1137" s="2" t="s">
        <v>3361</v>
      </c>
      <c r="D1137">
        <v>1970</v>
      </c>
      <c r="G1137" t="s">
        <v>3362</v>
      </c>
      <c r="H1137" t="s">
        <v>64</v>
      </c>
      <c r="I1137" t="s">
        <v>900</v>
      </c>
      <c r="J1137" t="s">
        <v>3363</v>
      </c>
      <c r="L1137" t="s">
        <v>3364</v>
      </c>
      <c r="M1137" t="s">
        <v>3365</v>
      </c>
      <c r="N1137" t="s">
        <v>3366</v>
      </c>
    </row>
    <row r="1138" spans="1:15" x14ac:dyDescent="0.2">
      <c r="A1138">
        <f t="shared" si="45"/>
        <v>1005</v>
      </c>
      <c r="B1138" t="s">
        <v>2463</v>
      </c>
      <c r="C1138" t="s">
        <v>3808</v>
      </c>
      <c r="D1138">
        <v>1973</v>
      </c>
      <c r="F1138" t="s">
        <v>471</v>
      </c>
      <c r="G1138" t="s">
        <v>3809</v>
      </c>
      <c r="H1138" t="s">
        <v>3810</v>
      </c>
      <c r="I1138" t="s">
        <v>900</v>
      </c>
      <c r="J1138" t="s">
        <v>3811</v>
      </c>
      <c r="M1138" t="s">
        <v>3812</v>
      </c>
      <c r="N1138" t="s">
        <v>3813</v>
      </c>
      <c r="O1138" t="s">
        <v>3814</v>
      </c>
    </row>
    <row r="1139" spans="1:15" x14ac:dyDescent="0.2">
      <c r="A1139">
        <f t="shared" si="45"/>
        <v>1006</v>
      </c>
      <c r="B1139" t="s">
        <v>2463</v>
      </c>
      <c r="C1139" t="s">
        <v>3803</v>
      </c>
      <c r="D1139">
        <v>1971</v>
      </c>
      <c r="F1139" t="s">
        <v>471</v>
      </c>
      <c r="G1139" t="s">
        <v>3804</v>
      </c>
      <c r="H1139" t="s">
        <v>899</v>
      </c>
      <c r="I1139" t="s">
        <v>921</v>
      </c>
      <c r="J1139" t="s">
        <v>909</v>
      </c>
      <c r="M1139" t="s">
        <v>3805</v>
      </c>
      <c r="N1139" t="s">
        <v>3806</v>
      </c>
      <c r="O1139" t="s">
        <v>3807</v>
      </c>
    </row>
    <row r="1140" spans="1:15" x14ac:dyDescent="0.2">
      <c r="B1140" s="163" t="s">
        <v>2463</v>
      </c>
      <c r="C1140" t="s">
        <v>3265</v>
      </c>
    </row>
    <row r="1141" spans="1:15" x14ac:dyDescent="0.2">
      <c r="A1141">
        <f>A1139+1</f>
        <v>1007</v>
      </c>
      <c r="B1141" t="s">
        <v>2463</v>
      </c>
      <c r="C1141" t="s">
        <v>2464</v>
      </c>
      <c r="D1141">
        <v>1973</v>
      </c>
      <c r="F1141" t="s">
        <v>2221</v>
      </c>
      <c r="G1141" t="s">
        <v>2465</v>
      </c>
      <c r="H1141" t="s">
        <v>17</v>
      </c>
      <c r="I1141" t="s">
        <v>1697</v>
      </c>
    </row>
    <row r="1142" spans="1:15" x14ac:dyDescent="0.2">
      <c r="A1142">
        <f>A1141+1</f>
        <v>1008</v>
      </c>
      <c r="B1142" t="s">
        <v>2463</v>
      </c>
      <c r="C1142" t="s">
        <v>2464</v>
      </c>
      <c r="D1142">
        <v>1973</v>
      </c>
      <c r="F1142" t="s">
        <v>471</v>
      </c>
      <c r="G1142" t="s">
        <v>2465</v>
      </c>
      <c r="H1142" t="s">
        <v>3810</v>
      </c>
      <c r="I1142" t="s">
        <v>632</v>
      </c>
      <c r="J1142" t="s">
        <v>3815</v>
      </c>
      <c r="M1142" t="s">
        <v>3816</v>
      </c>
      <c r="N1142" t="s">
        <v>3817</v>
      </c>
      <c r="O1142" t="s">
        <v>3818</v>
      </c>
    </row>
    <row r="1143" spans="1:15" x14ac:dyDescent="0.2">
      <c r="A1143">
        <f>A1142+1</f>
        <v>1009</v>
      </c>
      <c r="B1143" s="2" t="s">
        <v>2463</v>
      </c>
      <c r="C1143" s="16" t="s">
        <v>5671</v>
      </c>
    </row>
    <row r="1144" spans="1:15" x14ac:dyDescent="0.2">
      <c r="B1144" s="163" t="s">
        <v>4899</v>
      </c>
      <c r="C1144" t="s">
        <v>5672</v>
      </c>
      <c r="D1144">
        <v>1975</v>
      </c>
    </row>
    <row r="1145" spans="1:15" x14ac:dyDescent="0.2">
      <c r="A1145">
        <f>A1143+1</f>
        <v>1010</v>
      </c>
      <c r="B1145" s="2" t="s">
        <v>791</v>
      </c>
      <c r="C1145" s="109">
        <v>5150</v>
      </c>
      <c r="D1145" s="58">
        <v>1986</v>
      </c>
      <c r="G1145" s="71" t="s">
        <v>1143</v>
      </c>
      <c r="H1145" s="71" t="s">
        <v>64</v>
      </c>
      <c r="I1145" s="17" t="s">
        <v>1135</v>
      </c>
      <c r="J1145" s="2"/>
      <c r="K1145" s="2"/>
      <c r="L1145" s="17" t="s">
        <v>1144</v>
      </c>
      <c r="M1145" s="2"/>
      <c r="N1145" s="2"/>
    </row>
    <row r="1146" spans="1:15" x14ac:dyDescent="0.2">
      <c r="A1146">
        <f>A1145+1</f>
        <v>1011</v>
      </c>
      <c r="B1146" s="16" t="s">
        <v>795</v>
      </c>
      <c r="C1146" s="16" t="s">
        <v>2081</v>
      </c>
      <c r="D1146" s="2">
        <v>1981</v>
      </c>
      <c r="F1146" s="2" t="s">
        <v>1865</v>
      </c>
      <c r="G1146" s="16" t="s">
        <v>2082</v>
      </c>
      <c r="H1146" s="2" t="s">
        <v>64</v>
      </c>
      <c r="I1146" t="s">
        <v>1135</v>
      </c>
      <c r="J1146" t="s">
        <v>2083</v>
      </c>
      <c r="L1146" t="s">
        <v>2084</v>
      </c>
      <c r="M1146" t="s">
        <v>2085</v>
      </c>
      <c r="N1146" t="s">
        <v>2086</v>
      </c>
    </row>
    <row r="1147" spans="1:15" x14ac:dyDescent="0.2">
      <c r="A1147">
        <f>A1146+1</f>
        <v>1012</v>
      </c>
      <c r="B1147" t="s">
        <v>791</v>
      </c>
      <c r="C1147" t="s">
        <v>4570</v>
      </c>
      <c r="D1147">
        <v>1991</v>
      </c>
      <c r="F1147" t="s">
        <v>2971</v>
      </c>
      <c r="G1147" t="s">
        <v>4571</v>
      </c>
      <c r="H1147" t="s">
        <v>64</v>
      </c>
      <c r="I1147" t="s">
        <v>3829</v>
      </c>
      <c r="J1147" t="s">
        <v>1259</v>
      </c>
      <c r="L1147" t="s">
        <v>4572</v>
      </c>
      <c r="M1147" t="s">
        <v>4573</v>
      </c>
      <c r="N1147" t="s">
        <v>4574</v>
      </c>
    </row>
    <row r="1148" spans="1:15" x14ac:dyDescent="0.2">
      <c r="A1148">
        <f>A1147+1</f>
        <v>1013</v>
      </c>
      <c r="B1148" s="16" t="s">
        <v>795</v>
      </c>
      <c r="C1148" s="2" t="s">
        <v>2020</v>
      </c>
      <c r="D1148" s="2">
        <v>1979</v>
      </c>
      <c r="F1148" s="2" t="s">
        <v>1865</v>
      </c>
      <c r="G1148" s="16" t="s">
        <v>2087</v>
      </c>
      <c r="H1148" s="2" t="s">
        <v>194</v>
      </c>
      <c r="I1148" t="s">
        <v>955</v>
      </c>
      <c r="J1148" t="s">
        <v>2088</v>
      </c>
      <c r="L1148" t="s">
        <v>2089</v>
      </c>
    </row>
    <row r="1149" spans="1:15" x14ac:dyDescent="0.2">
      <c r="B1149" s="104" t="s">
        <v>791</v>
      </c>
      <c r="C1149" s="16" t="s">
        <v>4229</v>
      </c>
      <c r="D1149">
        <v>2004</v>
      </c>
    </row>
    <row r="1150" spans="1:15" x14ac:dyDescent="0.2">
      <c r="B1150" s="104" t="s">
        <v>791</v>
      </c>
      <c r="C1150" s="16" t="s">
        <v>4230</v>
      </c>
      <c r="D1150">
        <v>2006</v>
      </c>
    </row>
    <row r="1151" spans="1:15" x14ac:dyDescent="0.2">
      <c r="B1151" s="163" t="s">
        <v>791</v>
      </c>
      <c r="C1151" t="s">
        <v>4759</v>
      </c>
    </row>
    <row r="1152" spans="1:15" x14ac:dyDescent="0.2">
      <c r="A1152">
        <f>A1148+1</f>
        <v>1014</v>
      </c>
      <c r="B1152" s="2" t="s">
        <v>791</v>
      </c>
      <c r="C1152" s="2" t="s">
        <v>229</v>
      </c>
      <c r="D1152">
        <v>1978</v>
      </c>
      <c r="F1152" t="s">
        <v>1300</v>
      </c>
      <c r="G1152" t="s">
        <v>1301</v>
      </c>
      <c r="H1152" t="s">
        <v>194</v>
      </c>
      <c r="I1152" t="s">
        <v>1302</v>
      </c>
      <c r="J1152" t="s">
        <v>1303</v>
      </c>
      <c r="L1152" t="s">
        <v>1304</v>
      </c>
      <c r="M1152" t="s">
        <v>1305</v>
      </c>
      <c r="N1152" t="s">
        <v>1306</v>
      </c>
    </row>
    <row r="1153" spans="1:15" x14ac:dyDescent="0.2">
      <c r="A1153">
        <f t="shared" ref="A1153:A1188" si="46">A1152+1</f>
        <v>1015</v>
      </c>
      <c r="B1153" s="2" t="s">
        <v>791</v>
      </c>
      <c r="C1153" s="2" t="s">
        <v>229</v>
      </c>
      <c r="D1153" s="2">
        <v>1978</v>
      </c>
      <c r="F1153" t="s">
        <v>1865</v>
      </c>
      <c r="G1153" t="s">
        <v>1301</v>
      </c>
      <c r="H1153" s="2" t="s">
        <v>194</v>
      </c>
      <c r="I1153" t="s">
        <v>763</v>
      </c>
      <c r="J1153" t="s">
        <v>1866</v>
      </c>
      <c r="L1153" t="s">
        <v>1304</v>
      </c>
      <c r="M1153" t="s">
        <v>1305</v>
      </c>
      <c r="N1153" t="s">
        <v>1306</v>
      </c>
    </row>
    <row r="1154" spans="1:15" x14ac:dyDescent="0.2">
      <c r="A1154">
        <f t="shared" si="46"/>
        <v>1016</v>
      </c>
      <c r="B1154" t="s">
        <v>791</v>
      </c>
      <c r="C1154" t="s">
        <v>229</v>
      </c>
      <c r="D1154">
        <v>1978</v>
      </c>
    </row>
    <row r="1155" spans="1:15" x14ac:dyDescent="0.2">
      <c r="A1155">
        <f t="shared" si="46"/>
        <v>1017</v>
      </c>
      <c r="B1155" t="s">
        <v>4190</v>
      </c>
      <c r="C1155" t="s">
        <v>4191</v>
      </c>
      <c r="D1155">
        <v>1979</v>
      </c>
      <c r="F1155" t="s">
        <v>75</v>
      </c>
      <c r="G1155" s="71" t="s">
        <v>4192</v>
      </c>
      <c r="H1155" t="s">
        <v>32</v>
      </c>
      <c r="I1155" t="s">
        <v>4080</v>
      </c>
    </row>
    <row r="1156" spans="1:15" x14ac:dyDescent="0.2">
      <c r="A1156">
        <f t="shared" si="46"/>
        <v>1018</v>
      </c>
      <c r="B1156" t="s">
        <v>4190</v>
      </c>
      <c r="C1156" t="s">
        <v>4193</v>
      </c>
      <c r="D1156">
        <v>1987</v>
      </c>
      <c r="F1156" t="s">
        <v>75</v>
      </c>
      <c r="G1156" t="s">
        <v>4194</v>
      </c>
      <c r="H1156" t="s">
        <v>202</v>
      </c>
      <c r="I1156" t="s">
        <v>439</v>
      </c>
      <c r="J1156" t="s">
        <v>4195</v>
      </c>
    </row>
    <row r="1157" spans="1:15" x14ac:dyDescent="0.2">
      <c r="A1157">
        <f t="shared" si="46"/>
        <v>1019</v>
      </c>
      <c r="B1157" t="s">
        <v>4954</v>
      </c>
      <c r="C1157" t="s">
        <v>229</v>
      </c>
      <c r="D1157">
        <v>1982</v>
      </c>
      <c r="J1157" t="s">
        <v>4955</v>
      </c>
    </row>
    <row r="1158" spans="1:15" x14ac:dyDescent="0.2">
      <c r="A1158">
        <f t="shared" si="46"/>
        <v>1020</v>
      </c>
      <c r="B1158" t="s">
        <v>547</v>
      </c>
      <c r="C1158" t="s">
        <v>1275</v>
      </c>
      <c r="D1158">
        <v>1991</v>
      </c>
      <c r="F1158" t="s">
        <v>1276</v>
      </c>
      <c r="G1158" s="71" t="s">
        <v>1277</v>
      </c>
      <c r="H1158" t="s">
        <v>102</v>
      </c>
      <c r="I1158" t="s">
        <v>1278</v>
      </c>
      <c r="J1158" t="s">
        <v>1279</v>
      </c>
      <c r="M1158" t="s">
        <v>1280</v>
      </c>
      <c r="N1158" t="s">
        <v>1281</v>
      </c>
      <c r="O1158" t="s">
        <v>1282</v>
      </c>
    </row>
    <row r="1159" spans="1:15" x14ac:dyDescent="0.2">
      <c r="A1159">
        <f t="shared" si="46"/>
        <v>1021</v>
      </c>
      <c r="B1159" t="s">
        <v>547</v>
      </c>
      <c r="C1159" t="s">
        <v>1270</v>
      </c>
      <c r="D1159">
        <v>1984</v>
      </c>
      <c r="F1159" t="s">
        <v>1271</v>
      </c>
      <c r="G1159" s="71" t="s">
        <v>1272</v>
      </c>
      <c r="H1159" t="s">
        <v>1250</v>
      </c>
      <c r="I1159" t="s">
        <v>1273</v>
      </c>
      <c r="J1159" t="s">
        <v>1274</v>
      </c>
    </row>
    <row r="1160" spans="1:15" x14ac:dyDescent="0.2">
      <c r="A1160">
        <f t="shared" si="46"/>
        <v>1022</v>
      </c>
      <c r="B1160" s="2" t="s">
        <v>547</v>
      </c>
      <c r="C1160" s="2" t="s">
        <v>3197</v>
      </c>
      <c r="D1160">
        <v>1968</v>
      </c>
      <c r="F1160" t="s">
        <v>3198</v>
      </c>
      <c r="G1160" s="16" t="s">
        <v>3199</v>
      </c>
      <c r="H1160" t="s">
        <v>17</v>
      </c>
      <c r="I1160" t="s">
        <v>3195</v>
      </c>
      <c r="L1160" t="s">
        <v>3200</v>
      </c>
      <c r="M1160" t="s">
        <v>3201</v>
      </c>
      <c r="N1160" t="s">
        <v>3202</v>
      </c>
    </row>
    <row r="1161" spans="1:15" x14ac:dyDescent="0.2">
      <c r="A1161">
        <f t="shared" si="46"/>
        <v>1023</v>
      </c>
      <c r="B1161" s="2" t="s">
        <v>547</v>
      </c>
      <c r="C1161" s="2" t="s">
        <v>3493</v>
      </c>
      <c r="D1161">
        <v>1970</v>
      </c>
      <c r="F1161" t="s">
        <v>357</v>
      </c>
      <c r="G1161" s="69" t="s">
        <v>3494</v>
      </c>
      <c r="H1161" t="s">
        <v>646</v>
      </c>
      <c r="I1161" t="s">
        <v>958</v>
      </c>
      <c r="J1161" t="s">
        <v>959</v>
      </c>
    </row>
    <row r="1162" spans="1:15" x14ac:dyDescent="0.2">
      <c r="A1162">
        <f t="shared" si="46"/>
        <v>1024</v>
      </c>
      <c r="B1162" t="s">
        <v>547</v>
      </c>
      <c r="C1162" t="s">
        <v>4575</v>
      </c>
      <c r="D1162">
        <v>1970</v>
      </c>
    </row>
    <row r="1163" spans="1:15" x14ac:dyDescent="0.2">
      <c r="A1163">
        <f t="shared" si="46"/>
        <v>1025</v>
      </c>
      <c r="B1163" t="s">
        <v>547</v>
      </c>
      <c r="C1163" s="16" t="s">
        <v>4503</v>
      </c>
      <c r="D1163">
        <v>1973</v>
      </c>
      <c r="F1163" s="16" t="s">
        <v>4504</v>
      </c>
      <c r="G1163" s="16" t="s">
        <v>4505</v>
      </c>
      <c r="H1163" t="s">
        <v>64</v>
      </c>
      <c r="I1163" t="s">
        <v>18</v>
      </c>
      <c r="J1163" t="s">
        <v>4506</v>
      </c>
    </row>
    <row r="1164" spans="1:15" x14ac:dyDescent="0.2">
      <c r="A1164">
        <f t="shared" si="46"/>
        <v>1026</v>
      </c>
      <c r="B1164" t="s">
        <v>800</v>
      </c>
      <c r="C1164" t="s">
        <v>229</v>
      </c>
      <c r="D1164">
        <v>1977</v>
      </c>
      <c r="J1164" s="16"/>
      <c r="L1164" t="s">
        <v>3893</v>
      </c>
      <c r="M1164" t="s">
        <v>3893</v>
      </c>
      <c r="N1164" t="s">
        <v>3894</v>
      </c>
    </row>
    <row r="1165" spans="1:15" x14ac:dyDescent="0.2">
      <c r="A1165">
        <f t="shared" si="46"/>
        <v>1027</v>
      </c>
      <c r="B1165" s="2" t="s">
        <v>4219</v>
      </c>
      <c r="C1165" t="s">
        <v>229</v>
      </c>
      <c r="D1165">
        <v>1978</v>
      </c>
      <c r="I1165" t="s">
        <v>3568</v>
      </c>
    </row>
    <row r="1166" spans="1:15" x14ac:dyDescent="0.2">
      <c r="A1166">
        <f t="shared" si="46"/>
        <v>1028</v>
      </c>
      <c r="B1166" t="s">
        <v>3056</v>
      </c>
      <c r="C1166" t="s">
        <v>4635</v>
      </c>
      <c r="D1166">
        <v>1988</v>
      </c>
      <c r="I1166" t="s">
        <v>18</v>
      </c>
      <c r="L1166" t="s">
        <v>4636</v>
      </c>
    </row>
    <row r="1167" spans="1:15" x14ac:dyDescent="0.2">
      <c r="A1167">
        <f t="shared" si="46"/>
        <v>1029</v>
      </c>
      <c r="B1167" t="s">
        <v>3056</v>
      </c>
      <c r="C1167" t="s">
        <v>229</v>
      </c>
      <c r="D1167">
        <v>1983</v>
      </c>
      <c r="I1167" t="s">
        <v>18</v>
      </c>
      <c r="L1167" t="s">
        <v>4634</v>
      </c>
    </row>
    <row r="1168" spans="1:15" x14ac:dyDescent="0.2">
      <c r="A1168">
        <f t="shared" si="46"/>
        <v>1030</v>
      </c>
      <c r="B1168" s="2" t="s">
        <v>3056</v>
      </c>
      <c r="C1168" s="2" t="s">
        <v>3057</v>
      </c>
      <c r="D1168">
        <v>1985</v>
      </c>
      <c r="M1168" t="s">
        <v>3058</v>
      </c>
    </row>
    <row r="1169" spans="1:14" x14ac:dyDescent="0.2">
      <c r="A1169">
        <f t="shared" si="46"/>
        <v>1031</v>
      </c>
      <c r="B1169" s="79" t="s">
        <v>1830</v>
      </c>
      <c r="C1169" s="2" t="s">
        <v>1831</v>
      </c>
      <c r="D1169">
        <v>1986</v>
      </c>
      <c r="F1169" s="16"/>
      <c r="G1169" s="16"/>
      <c r="L1169" t="s">
        <v>1832</v>
      </c>
    </row>
    <row r="1170" spans="1:14" x14ac:dyDescent="0.2">
      <c r="A1170">
        <f t="shared" si="46"/>
        <v>1032</v>
      </c>
      <c r="B1170" s="2" t="s">
        <v>2092</v>
      </c>
      <c r="C1170" s="17">
        <v>1987</v>
      </c>
      <c r="D1170">
        <v>1987</v>
      </c>
      <c r="F1170" s="2" t="s">
        <v>145</v>
      </c>
      <c r="G1170" s="66" t="s">
        <v>2883</v>
      </c>
      <c r="H1170" t="s">
        <v>2884</v>
      </c>
      <c r="M1170" t="s">
        <v>2886</v>
      </c>
    </row>
    <row r="1171" spans="1:14" x14ac:dyDescent="0.2">
      <c r="A1171">
        <f t="shared" si="46"/>
        <v>1033</v>
      </c>
      <c r="B1171" t="s">
        <v>2092</v>
      </c>
      <c r="C1171" s="17">
        <v>1987</v>
      </c>
      <c r="D1171">
        <v>1987</v>
      </c>
      <c r="F1171" t="s">
        <v>145</v>
      </c>
      <c r="G1171" s="16" t="s">
        <v>5673</v>
      </c>
      <c r="H1171" t="s">
        <v>5674</v>
      </c>
      <c r="I1171" t="s">
        <v>900</v>
      </c>
      <c r="J1171" t="s">
        <v>5004</v>
      </c>
    </row>
    <row r="1172" spans="1:14" x14ac:dyDescent="0.2">
      <c r="A1172">
        <f t="shared" si="46"/>
        <v>1034</v>
      </c>
      <c r="B1172" s="62" t="s">
        <v>2092</v>
      </c>
      <c r="C1172" s="17">
        <v>1987</v>
      </c>
      <c r="D1172">
        <v>1987</v>
      </c>
      <c r="I1172" t="s">
        <v>632</v>
      </c>
    </row>
    <row r="1173" spans="1:14" x14ac:dyDescent="0.2">
      <c r="A1173">
        <f t="shared" si="46"/>
        <v>1035</v>
      </c>
      <c r="B1173" s="2" t="s">
        <v>2092</v>
      </c>
      <c r="C1173" s="109" t="s">
        <v>2887</v>
      </c>
      <c r="D1173">
        <v>1980</v>
      </c>
      <c r="F1173" s="2"/>
      <c r="G1173" s="66"/>
      <c r="J1173" t="s">
        <v>638</v>
      </c>
      <c r="M1173" t="s">
        <v>2889</v>
      </c>
    </row>
    <row r="1174" spans="1:14" x14ac:dyDescent="0.2">
      <c r="A1174">
        <f t="shared" si="46"/>
        <v>1036</v>
      </c>
      <c r="B1174" t="s">
        <v>2092</v>
      </c>
      <c r="C1174" t="s">
        <v>2466</v>
      </c>
      <c r="D1174">
        <v>1979</v>
      </c>
      <c r="J1174" t="s">
        <v>2467</v>
      </c>
    </row>
    <row r="1175" spans="1:14" x14ac:dyDescent="0.2">
      <c r="A1175">
        <f t="shared" si="46"/>
        <v>1037</v>
      </c>
      <c r="B1175" t="s">
        <v>2092</v>
      </c>
      <c r="C1175" t="s">
        <v>2468</v>
      </c>
      <c r="D1175">
        <v>1982</v>
      </c>
      <c r="J1175" t="s">
        <v>2467</v>
      </c>
    </row>
    <row r="1176" spans="1:14" x14ac:dyDescent="0.2">
      <c r="A1176">
        <f t="shared" si="46"/>
        <v>1038</v>
      </c>
      <c r="B1176" s="2" t="s">
        <v>2092</v>
      </c>
      <c r="C1176" s="2" t="s">
        <v>2468</v>
      </c>
      <c r="D1176">
        <v>1982</v>
      </c>
      <c r="F1176" s="2" t="s">
        <v>2890</v>
      </c>
      <c r="G1176" s="66" t="s">
        <v>2891</v>
      </c>
      <c r="H1176" t="s">
        <v>64</v>
      </c>
      <c r="M1176" t="s">
        <v>2893</v>
      </c>
    </row>
    <row r="1177" spans="1:14" x14ac:dyDescent="0.2">
      <c r="A1177">
        <f t="shared" si="46"/>
        <v>1039</v>
      </c>
      <c r="B1177" s="2" t="s">
        <v>2092</v>
      </c>
      <c r="C1177" s="2" t="s">
        <v>2093</v>
      </c>
      <c r="D1177" s="2">
        <v>1984</v>
      </c>
      <c r="F1177" s="2" t="s">
        <v>2094</v>
      </c>
      <c r="G1177" s="2" t="s">
        <v>2095</v>
      </c>
      <c r="H1177" s="2" t="s">
        <v>64</v>
      </c>
      <c r="I1177" t="s">
        <v>632</v>
      </c>
      <c r="J1177" t="s">
        <v>2096</v>
      </c>
      <c r="L1177" t="s">
        <v>2097</v>
      </c>
      <c r="M1177" t="s">
        <v>2098</v>
      </c>
      <c r="N1177" t="s">
        <v>2099</v>
      </c>
    </row>
    <row r="1178" spans="1:14" x14ac:dyDescent="0.2">
      <c r="A1178">
        <f t="shared" si="46"/>
        <v>1040</v>
      </c>
      <c r="B1178" s="62" t="s">
        <v>2092</v>
      </c>
      <c r="C1178" t="s">
        <v>5675</v>
      </c>
      <c r="D1178">
        <v>1989</v>
      </c>
      <c r="F1178" s="16" t="s">
        <v>5676</v>
      </c>
      <c r="G1178" s="16" t="s">
        <v>5677</v>
      </c>
      <c r="H1178" t="s">
        <v>5674</v>
      </c>
      <c r="I1178" t="s">
        <v>900</v>
      </c>
      <c r="J1178" t="s">
        <v>5004</v>
      </c>
    </row>
    <row r="1179" spans="1:14" x14ac:dyDescent="0.2">
      <c r="A1179">
        <f t="shared" si="46"/>
        <v>1041</v>
      </c>
      <c r="B1179" t="s">
        <v>2092</v>
      </c>
      <c r="C1179" t="s">
        <v>4956</v>
      </c>
      <c r="D1179">
        <v>1978</v>
      </c>
      <c r="J1179" t="s">
        <v>4936</v>
      </c>
    </row>
    <row r="1180" spans="1:14" x14ac:dyDescent="0.2">
      <c r="A1180">
        <f t="shared" si="46"/>
        <v>1042</v>
      </c>
      <c r="B1180" s="2" t="s">
        <v>1177</v>
      </c>
      <c r="C1180" s="2" t="s">
        <v>1426</v>
      </c>
      <c r="D1180">
        <v>1972</v>
      </c>
      <c r="F1180" t="s">
        <v>357</v>
      </c>
      <c r="G1180" s="16" t="s">
        <v>1427</v>
      </c>
      <c r="H1180" t="s">
        <v>1130</v>
      </c>
      <c r="L1180" t="s">
        <v>1428</v>
      </c>
      <c r="M1180" t="s">
        <v>1429</v>
      </c>
    </row>
    <row r="1181" spans="1:14" x14ac:dyDescent="0.2">
      <c r="A1181">
        <f t="shared" si="46"/>
        <v>1043</v>
      </c>
      <c r="B1181" s="2" t="s">
        <v>1177</v>
      </c>
      <c r="C1181" t="s">
        <v>1426</v>
      </c>
      <c r="D1181">
        <v>1972</v>
      </c>
      <c r="F1181" t="s">
        <v>1179</v>
      </c>
      <c r="G1181" s="16" t="s">
        <v>3333</v>
      </c>
      <c r="H1181" t="s">
        <v>17</v>
      </c>
      <c r="I1181" t="s">
        <v>921</v>
      </c>
      <c r="J1181" t="s">
        <v>3334</v>
      </c>
      <c r="L1181" t="s">
        <v>3335</v>
      </c>
      <c r="M1181" t="s">
        <v>3336</v>
      </c>
      <c r="N1181" t="s">
        <v>3337</v>
      </c>
    </row>
    <row r="1182" spans="1:14" x14ac:dyDescent="0.2">
      <c r="A1182">
        <f t="shared" si="46"/>
        <v>1044</v>
      </c>
      <c r="B1182" s="2" t="s">
        <v>1177</v>
      </c>
      <c r="C1182" s="2" t="s">
        <v>3374</v>
      </c>
      <c r="D1182">
        <v>1977</v>
      </c>
      <c r="G1182" s="16" t="s">
        <v>3375</v>
      </c>
      <c r="I1182" t="s">
        <v>18</v>
      </c>
      <c r="J1182" s="16" t="s">
        <v>3371</v>
      </c>
    </row>
    <row r="1183" spans="1:14" x14ac:dyDescent="0.2">
      <c r="A1183">
        <f t="shared" si="46"/>
        <v>1045</v>
      </c>
      <c r="B1183" t="s">
        <v>1177</v>
      </c>
      <c r="C1183" t="s">
        <v>4152</v>
      </c>
      <c r="D1183">
        <v>1977</v>
      </c>
      <c r="F1183" t="s">
        <v>477</v>
      </c>
      <c r="G1183" s="16" t="s">
        <v>4153</v>
      </c>
      <c r="H1183" t="s">
        <v>194</v>
      </c>
      <c r="I1183" t="s">
        <v>18</v>
      </c>
    </row>
    <row r="1184" spans="1:14" x14ac:dyDescent="0.2">
      <c r="A1184">
        <f t="shared" si="46"/>
        <v>1046</v>
      </c>
      <c r="B1184" s="2" t="s">
        <v>1177</v>
      </c>
      <c r="C1184" t="s">
        <v>1178</v>
      </c>
      <c r="D1184">
        <v>1973</v>
      </c>
      <c r="F1184" t="s">
        <v>1179</v>
      </c>
      <c r="G1184" s="68" t="s">
        <v>1180</v>
      </c>
      <c r="H1184" t="s">
        <v>32</v>
      </c>
      <c r="I1184" s="17" t="s">
        <v>18</v>
      </c>
      <c r="L1184" t="s">
        <v>1181</v>
      </c>
      <c r="M1184" t="s">
        <v>1182</v>
      </c>
    </row>
    <row r="1185" spans="1:15" x14ac:dyDescent="0.2">
      <c r="A1185">
        <f t="shared" si="46"/>
        <v>1047</v>
      </c>
      <c r="B1185" s="62" t="s">
        <v>1177</v>
      </c>
      <c r="C1185" t="s">
        <v>1178</v>
      </c>
      <c r="D1185">
        <v>1973</v>
      </c>
      <c r="F1185" t="s">
        <v>357</v>
      </c>
      <c r="G1185" s="16" t="s">
        <v>3899</v>
      </c>
      <c r="H1185" t="s">
        <v>17</v>
      </c>
      <c r="I1185" t="s">
        <v>1029</v>
      </c>
      <c r="M1185" t="s">
        <v>3900</v>
      </c>
      <c r="N1185" t="s">
        <v>3901</v>
      </c>
      <c r="O1185" t="s">
        <v>3902</v>
      </c>
    </row>
    <row r="1186" spans="1:15" x14ac:dyDescent="0.2">
      <c r="A1186">
        <f t="shared" si="46"/>
        <v>1048</v>
      </c>
      <c r="B1186" s="2" t="s">
        <v>1177</v>
      </c>
      <c r="C1186" s="2" t="s">
        <v>1384</v>
      </c>
      <c r="D1186">
        <v>1976</v>
      </c>
      <c r="F1186" t="s">
        <v>1179</v>
      </c>
      <c r="G1186" t="s">
        <v>1385</v>
      </c>
      <c r="H1186" t="s">
        <v>64</v>
      </c>
      <c r="I1186" t="s">
        <v>955</v>
      </c>
      <c r="J1186" t="s">
        <v>647</v>
      </c>
      <c r="L1186" t="s">
        <v>1386</v>
      </c>
      <c r="M1186" t="s">
        <v>1387</v>
      </c>
    </row>
    <row r="1187" spans="1:15" x14ac:dyDescent="0.2">
      <c r="A1187">
        <f t="shared" si="46"/>
        <v>1049</v>
      </c>
      <c r="B1187" s="2" t="s">
        <v>1177</v>
      </c>
      <c r="C1187" s="2" t="s">
        <v>3377</v>
      </c>
      <c r="D1187">
        <v>1978</v>
      </c>
      <c r="F1187" t="s">
        <v>1179</v>
      </c>
      <c r="G1187" s="16" t="s">
        <v>3378</v>
      </c>
      <c r="I1187" t="s">
        <v>18</v>
      </c>
      <c r="J1187" s="16" t="s">
        <v>3371</v>
      </c>
    </row>
    <row r="1188" spans="1:15" x14ac:dyDescent="0.2">
      <c r="A1188">
        <f t="shared" si="46"/>
        <v>1050</v>
      </c>
      <c r="B1188" s="2" t="s">
        <v>1177</v>
      </c>
      <c r="C1188" t="s">
        <v>3338</v>
      </c>
    </row>
    <row r="1189" spans="1:15" x14ac:dyDescent="0.2">
      <c r="B1189" s="104" t="s">
        <v>1177</v>
      </c>
      <c r="C1189" s="16" t="s">
        <v>4231</v>
      </c>
      <c r="D1189">
        <v>2003</v>
      </c>
    </row>
    <row r="1190" spans="1:15" x14ac:dyDescent="0.2">
      <c r="A1190">
        <f>A1188+1</f>
        <v>1051</v>
      </c>
      <c r="B1190" s="2" t="s">
        <v>1177</v>
      </c>
      <c r="C1190" t="s">
        <v>229</v>
      </c>
    </row>
    <row r="1191" spans="1:15" x14ac:dyDescent="0.2">
      <c r="A1191">
        <f t="shared" ref="A1191:A1198" si="47">A1190+1</f>
        <v>1052</v>
      </c>
      <c r="B1191" s="62" t="s">
        <v>1177</v>
      </c>
      <c r="C1191" t="s">
        <v>5678</v>
      </c>
      <c r="D1191">
        <v>1974</v>
      </c>
    </row>
    <row r="1192" spans="1:15" x14ac:dyDescent="0.2">
      <c r="A1192">
        <f t="shared" si="47"/>
        <v>1053</v>
      </c>
      <c r="B1192" s="2" t="s">
        <v>1177</v>
      </c>
      <c r="C1192" t="s">
        <v>5679</v>
      </c>
      <c r="D1192">
        <v>1973</v>
      </c>
      <c r="F1192" t="s">
        <v>1179</v>
      </c>
      <c r="G1192" t="s">
        <v>3342</v>
      </c>
      <c r="H1192" t="s">
        <v>64</v>
      </c>
      <c r="I1192" t="s">
        <v>921</v>
      </c>
      <c r="L1192" t="s">
        <v>3343</v>
      </c>
      <c r="M1192" t="s">
        <v>3344</v>
      </c>
      <c r="N1192" t="s">
        <v>3345</v>
      </c>
    </row>
    <row r="1193" spans="1:15" x14ac:dyDescent="0.2">
      <c r="A1193">
        <f t="shared" si="47"/>
        <v>1054</v>
      </c>
      <c r="B1193" t="s">
        <v>2469</v>
      </c>
      <c r="C1193" t="s">
        <v>2474</v>
      </c>
      <c r="D1193">
        <v>1982</v>
      </c>
      <c r="F1193" t="s">
        <v>133</v>
      </c>
      <c r="G1193" s="23">
        <v>6435123</v>
      </c>
      <c r="H1193" t="s">
        <v>32</v>
      </c>
      <c r="I1193" t="s">
        <v>1135</v>
      </c>
      <c r="L1193" t="s">
        <v>2475</v>
      </c>
      <c r="M1193" t="s">
        <v>2476</v>
      </c>
      <c r="N1193" t="s">
        <v>2477</v>
      </c>
    </row>
    <row r="1194" spans="1:15" x14ac:dyDescent="0.2">
      <c r="A1194">
        <f t="shared" si="47"/>
        <v>1055</v>
      </c>
      <c r="B1194" t="s">
        <v>2469</v>
      </c>
      <c r="C1194" t="s">
        <v>2470</v>
      </c>
      <c r="D1194">
        <v>1981</v>
      </c>
      <c r="F1194" t="s">
        <v>133</v>
      </c>
      <c r="G1194" s="23">
        <v>6435094</v>
      </c>
      <c r="H1194" t="s">
        <v>32</v>
      </c>
      <c r="I1194" t="s">
        <v>18</v>
      </c>
      <c r="L1194" t="s">
        <v>2471</v>
      </c>
      <c r="M1194" t="s">
        <v>2472</v>
      </c>
      <c r="N1194" t="s">
        <v>2473</v>
      </c>
    </row>
    <row r="1195" spans="1:15" x14ac:dyDescent="0.2">
      <c r="A1195">
        <f t="shared" si="47"/>
        <v>1056</v>
      </c>
      <c r="B1195" s="2" t="s">
        <v>2894</v>
      </c>
      <c r="C1195" s="17">
        <v>90125</v>
      </c>
    </row>
    <row r="1196" spans="1:15" x14ac:dyDescent="0.2">
      <c r="A1196">
        <f t="shared" si="47"/>
        <v>1057</v>
      </c>
      <c r="B1196" s="2" t="s">
        <v>2894</v>
      </c>
      <c r="C1196" s="2" t="s">
        <v>2895</v>
      </c>
      <c r="D1196">
        <v>1972</v>
      </c>
      <c r="F1196" s="2" t="s">
        <v>724</v>
      </c>
      <c r="G1196" s="66" t="s">
        <v>2896</v>
      </c>
      <c r="H1196" t="s">
        <v>194</v>
      </c>
      <c r="M1196" t="s">
        <v>2898</v>
      </c>
    </row>
    <row r="1197" spans="1:15" x14ac:dyDescent="0.2">
      <c r="A1197">
        <f t="shared" si="47"/>
        <v>1058</v>
      </c>
      <c r="B1197" s="2" t="s">
        <v>2894</v>
      </c>
      <c r="C1197" s="2" t="s">
        <v>2904</v>
      </c>
      <c r="D1197">
        <v>1974</v>
      </c>
      <c r="F1197" s="2" t="s">
        <v>724</v>
      </c>
      <c r="G1197" s="66" t="s">
        <v>2905</v>
      </c>
      <c r="H1197" t="s">
        <v>64</v>
      </c>
      <c r="M1197" t="s">
        <v>2907</v>
      </c>
    </row>
    <row r="1198" spans="1:15" x14ac:dyDescent="0.2">
      <c r="A1198">
        <f t="shared" si="47"/>
        <v>1059</v>
      </c>
      <c r="B1198" s="71" t="s">
        <v>2894</v>
      </c>
      <c r="C1198" s="71" t="s">
        <v>229</v>
      </c>
      <c r="D1198" s="58" t="s">
        <v>3068</v>
      </c>
    </row>
    <row r="1199" spans="1:15" x14ac:dyDescent="0.2">
      <c r="B1199" s="163" t="s">
        <v>2894</v>
      </c>
      <c r="C1199" s="2" t="s">
        <v>5680</v>
      </c>
      <c r="D1199">
        <v>1973</v>
      </c>
    </row>
    <row r="1200" spans="1:15" x14ac:dyDescent="0.2">
      <c r="A1200">
        <f>A1198+1</f>
        <v>1060</v>
      </c>
      <c r="B1200" s="2" t="s">
        <v>2894</v>
      </c>
      <c r="C1200" s="2" t="s">
        <v>2908</v>
      </c>
      <c r="D1200">
        <v>1973</v>
      </c>
      <c r="F1200" s="2" t="s">
        <v>724</v>
      </c>
      <c r="G1200" s="66" t="s">
        <v>2909</v>
      </c>
      <c r="H1200" t="s">
        <v>194</v>
      </c>
      <c r="I1200" t="s">
        <v>2910</v>
      </c>
      <c r="M1200" t="s">
        <v>2912</v>
      </c>
    </row>
    <row r="1201" spans="1:15" x14ac:dyDescent="0.2">
      <c r="A1201">
        <f t="shared" ref="A1201:A1208" si="48">A1200+1</f>
        <v>1061</v>
      </c>
      <c r="B1201" s="2" t="s">
        <v>2894</v>
      </c>
      <c r="C1201" s="2" t="s">
        <v>2913</v>
      </c>
      <c r="D1201">
        <v>1971</v>
      </c>
      <c r="F1201" s="2" t="s">
        <v>724</v>
      </c>
      <c r="G1201" s="66" t="s">
        <v>2914</v>
      </c>
      <c r="H1201" t="s">
        <v>17</v>
      </c>
      <c r="M1201" t="s">
        <v>2916</v>
      </c>
      <c r="N1201" t="s">
        <v>2917</v>
      </c>
    </row>
    <row r="1202" spans="1:15" x14ac:dyDescent="0.2">
      <c r="A1202">
        <f t="shared" si="48"/>
        <v>1062</v>
      </c>
      <c r="B1202" s="2" t="s">
        <v>2894</v>
      </c>
      <c r="C1202" s="2" t="s">
        <v>2894</v>
      </c>
      <c r="D1202">
        <v>1969</v>
      </c>
      <c r="F1202" s="2" t="s">
        <v>724</v>
      </c>
      <c r="G1202" s="66" t="s">
        <v>2918</v>
      </c>
      <c r="H1202" t="s">
        <v>194</v>
      </c>
      <c r="M1202" t="s">
        <v>2920</v>
      </c>
    </row>
    <row r="1203" spans="1:15" x14ac:dyDescent="0.2">
      <c r="A1203">
        <f t="shared" si="48"/>
        <v>1063</v>
      </c>
      <c r="B1203" s="2" t="s">
        <v>2894</v>
      </c>
      <c r="C1203" s="2" t="s">
        <v>2921</v>
      </c>
      <c r="D1203">
        <v>1973</v>
      </c>
      <c r="F1203" s="2" t="s">
        <v>724</v>
      </c>
      <c r="G1203" s="66" t="s">
        <v>2922</v>
      </c>
      <c r="H1203" t="s">
        <v>64</v>
      </c>
      <c r="M1203" t="s">
        <v>2924</v>
      </c>
      <c r="N1203" t="s">
        <v>2925</v>
      </c>
    </row>
    <row r="1204" spans="1:15" x14ac:dyDescent="0.2">
      <c r="A1204">
        <f t="shared" si="48"/>
        <v>1064</v>
      </c>
      <c r="B1204" s="2" t="s">
        <v>2894</v>
      </c>
      <c r="C1204" s="2" t="s">
        <v>3203</v>
      </c>
      <c r="D1204">
        <v>1973</v>
      </c>
      <c r="G1204" s="16" t="s">
        <v>3204</v>
      </c>
      <c r="H1204" t="s">
        <v>194</v>
      </c>
      <c r="I1204" t="s">
        <v>632</v>
      </c>
    </row>
    <row r="1205" spans="1:15" x14ac:dyDescent="0.2">
      <c r="A1205">
        <f t="shared" si="48"/>
        <v>1065</v>
      </c>
      <c r="B1205" t="s">
        <v>1078</v>
      </c>
      <c r="C1205" t="s">
        <v>1079</v>
      </c>
      <c r="D1205">
        <v>1971</v>
      </c>
      <c r="F1205" t="s">
        <v>30</v>
      </c>
      <c r="G1205" t="s">
        <v>1080</v>
      </c>
      <c r="H1205" t="s">
        <v>123</v>
      </c>
      <c r="I1205" t="s">
        <v>900</v>
      </c>
      <c r="J1205" t="s">
        <v>1081</v>
      </c>
      <c r="M1205" t="s">
        <v>1082</v>
      </c>
      <c r="N1205" t="s">
        <v>1083</v>
      </c>
    </row>
    <row r="1206" spans="1:15" x14ac:dyDescent="0.2">
      <c r="A1206">
        <f t="shared" si="48"/>
        <v>1066</v>
      </c>
      <c r="B1206" s="2" t="s">
        <v>811</v>
      </c>
      <c r="C1206" t="s">
        <v>1098</v>
      </c>
      <c r="D1206">
        <v>1975</v>
      </c>
      <c r="F1206" t="s">
        <v>41</v>
      </c>
      <c r="G1206" s="66" t="s">
        <v>1099</v>
      </c>
      <c r="H1206" t="s">
        <v>123</v>
      </c>
      <c r="I1206" t="s">
        <v>632</v>
      </c>
      <c r="J1206" t="s">
        <v>1100</v>
      </c>
      <c r="M1206" t="s">
        <v>1101</v>
      </c>
      <c r="N1206" t="s">
        <v>1102</v>
      </c>
    </row>
    <row r="1207" spans="1:15" x14ac:dyDescent="0.2">
      <c r="A1207">
        <f t="shared" si="48"/>
        <v>1067</v>
      </c>
      <c r="B1207" t="s">
        <v>811</v>
      </c>
      <c r="C1207" t="s">
        <v>2478</v>
      </c>
      <c r="D1207">
        <v>1982</v>
      </c>
      <c r="I1207" t="s">
        <v>2479</v>
      </c>
      <c r="J1207" t="s">
        <v>1851</v>
      </c>
    </row>
    <row r="1208" spans="1:15" x14ac:dyDescent="0.2">
      <c r="A1208">
        <f t="shared" si="48"/>
        <v>1068</v>
      </c>
      <c r="B1208" s="2" t="s">
        <v>811</v>
      </c>
      <c r="C1208" t="s">
        <v>3593</v>
      </c>
      <c r="D1208">
        <v>1982</v>
      </c>
      <c r="F1208" t="s">
        <v>1093</v>
      </c>
      <c r="G1208" s="16" t="s">
        <v>1094</v>
      </c>
      <c r="H1208" t="s">
        <v>123</v>
      </c>
      <c r="I1208" t="s">
        <v>955</v>
      </c>
      <c r="J1208" t="s">
        <v>1095</v>
      </c>
      <c r="M1208" t="s">
        <v>1096</v>
      </c>
      <c r="N1208" t="s">
        <v>1097</v>
      </c>
      <c r="O1208" t="s">
        <v>1097</v>
      </c>
    </row>
    <row r="1209" spans="1:15" x14ac:dyDescent="0.2">
      <c r="A1209" s="62" t="s">
        <v>5681</v>
      </c>
    </row>
    <row r="1210" spans="1:15" x14ac:dyDescent="0.2">
      <c r="A1210">
        <f>A1208+1</f>
        <v>1069</v>
      </c>
      <c r="B1210" s="130" t="s">
        <v>5100</v>
      </c>
      <c r="C1210" s="16" t="s">
        <v>5101</v>
      </c>
      <c r="D1210">
        <v>1983</v>
      </c>
      <c r="I1210" s="16" t="s">
        <v>5102</v>
      </c>
      <c r="K1210" t="s">
        <v>5103</v>
      </c>
    </row>
    <row r="1211" spans="1:15" x14ac:dyDescent="0.2">
      <c r="A1211">
        <f t="shared" ref="A1211:A1242" si="49">A1210+1</f>
        <v>1070</v>
      </c>
      <c r="B1211" s="62" t="s">
        <v>2285</v>
      </c>
      <c r="C1211" t="s">
        <v>5032</v>
      </c>
      <c r="D1211">
        <v>1990</v>
      </c>
      <c r="I1211" t="s">
        <v>632</v>
      </c>
      <c r="K1211" t="s">
        <v>5033</v>
      </c>
    </row>
    <row r="1212" spans="1:15" x14ac:dyDescent="0.2">
      <c r="A1212">
        <f t="shared" si="49"/>
        <v>1071</v>
      </c>
      <c r="B1212" s="62" t="s">
        <v>4959</v>
      </c>
      <c r="C1212" t="s">
        <v>4960</v>
      </c>
      <c r="D1212">
        <v>1985</v>
      </c>
      <c r="I1212" t="s">
        <v>18</v>
      </c>
      <c r="K1212" t="s">
        <v>4962</v>
      </c>
    </row>
    <row r="1213" spans="1:15" x14ac:dyDescent="0.2">
      <c r="A1213">
        <f t="shared" si="49"/>
        <v>1072</v>
      </c>
      <c r="B1213" s="62" t="s">
        <v>4959</v>
      </c>
      <c r="C1213" t="s">
        <v>4964</v>
      </c>
      <c r="D1213">
        <v>1986</v>
      </c>
      <c r="I1213" t="s">
        <v>18</v>
      </c>
      <c r="J1213" t="s">
        <v>4965</v>
      </c>
    </row>
    <row r="1214" spans="1:15" x14ac:dyDescent="0.2">
      <c r="A1214">
        <f t="shared" si="49"/>
        <v>1073</v>
      </c>
      <c r="B1214" s="2" t="s">
        <v>5145</v>
      </c>
      <c r="C1214" s="2" t="s">
        <v>229</v>
      </c>
      <c r="D1214" s="2">
        <v>1973</v>
      </c>
      <c r="F1214" s="2"/>
      <c r="G1214" s="2"/>
      <c r="H1214" s="2"/>
      <c r="I1214" s="2"/>
      <c r="J1214" s="2"/>
      <c r="K1214" s="2" t="s">
        <v>5146</v>
      </c>
      <c r="L1214" s="2"/>
    </row>
    <row r="1215" spans="1:15" x14ac:dyDescent="0.2">
      <c r="A1215">
        <f t="shared" si="49"/>
        <v>1074</v>
      </c>
      <c r="B1215" t="s">
        <v>39</v>
      </c>
      <c r="C1215" t="s">
        <v>40</v>
      </c>
      <c r="D1215">
        <v>1981</v>
      </c>
      <c r="K1215" t="s">
        <v>45</v>
      </c>
    </row>
    <row r="1216" spans="1:15" x14ac:dyDescent="0.2">
      <c r="A1216">
        <f t="shared" si="49"/>
        <v>1075</v>
      </c>
      <c r="B1216" s="2" t="s">
        <v>5682</v>
      </c>
      <c r="C1216" s="2" t="s">
        <v>5204</v>
      </c>
      <c r="D1216" s="2">
        <v>1976</v>
      </c>
      <c r="F1216" s="2"/>
      <c r="G1216" s="2"/>
      <c r="H1216" s="2"/>
      <c r="I1216" s="2"/>
      <c r="J1216" s="2"/>
      <c r="K1216" s="2" t="s">
        <v>5205</v>
      </c>
      <c r="L1216" s="2"/>
    </row>
    <row r="1217" spans="1:14" x14ac:dyDescent="0.2">
      <c r="A1217">
        <f t="shared" si="49"/>
        <v>1076</v>
      </c>
      <c r="B1217" s="2" t="s">
        <v>5682</v>
      </c>
      <c r="C1217" s="2" t="s">
        <v>5206</v>
      </c>
      <c r="D1217" s="2">
        <v>1977</v>
      </c>
      <c r="F1217" s="2"/>
      <c r="G1217" s="2"/>
      <c r="H1217" s="2"/>
      <c r="I1217" s="2"/>
      <c r="J1217" s="2"/>
      <c r="K1217" s="2" t="s">
        <v>5207</v>
      </c>
      <c r="L1217" s="2"/>
    </row>
    <row r="1218" spans="1:14" x14ac:dyDescent="0.2">
      <c r="A1218">
        <f t="shared" si="49"/>
        <v>1077</v>
      </c>
      <c r="B1218" s="79" t="s">
        <v>4379</v>
      </c>
      <c r="C1218" s="2" t="s">
        <v>1782</v>
      </c>
      <c r="D1218">
        <v>1984</v>
      </c>
      <c r="F1218" s="16"/>
      <c r="G1218" s="16"/>
      <c r="L1218" t="s">
        <v>1783</v>
      </c>
    </row>
    <row r="1219" spans="1:14" x14ac:dyDescent="0.2">
      <c r="A1219">
        <f t="shared" si="49"/>
        <v>1078</v>
      </c>
      <c r="B1219" s="62" t="s">
        <v>4968</v>
      </c>
      <c r="C1219" t="s">
        <v>4969</v>
      </c>
      <c r="D1219">
        <v>1984</v>
      </c>
      <c r="I1219" t="s">
        <v>18</v>
      </c>
      <c r="J1219" t="s">
        <v>4970</v>
      </c>
    </row>
    <row r="1220" spans="1:14" x14ac:dyDescent="0.2">
      <c r="A1220">
        <f t="shared" si="49"/>
        <v>1079</v>
      </c>
      <c r="B1220" s="62" t="s">
        <v>4971</v>
      </c>
      <c r="C1220" t="s">
        <v>4972</v>
      </c>
      <c r="D1220">
        <v>1984</v>
      </c>
      <c r="I1220" t="s">
        <v>18</v>
      </c>
      <c r="K1220" t="s">
        <v>4973</v>
      </c>
    </row>
    <row r="1221" spans="1:14" x14ac:dyDescent="0.2">
      <c r="A1221">
        <f t="shared" si="49"/>
        <v>1080</v>
      </c>
      <c r="B1221" s="62" t="s">
        <v>1463</v>
      </c>
      <c r="C1221" t="s">
        <v>3828</v>
      </c>
      <c r="D1221">
        <v>1978</v>
      </c>
      <c r="E1221" s="61"/>
      <c r="F1221" s="16"/>
      <c r="G1221" s="16"/>
      <c r="L1221" t="s">
        <v>5010</v>
      </c>
    </row>
    <row r="1222" spans="1:14" x14ac:dyDescent="0.2">
      <c r="A1222">
        <f t="shared" si="49"/>
        <v>1081</v>
      </c>
      <c r="B1222" s="62" t="s">
        <v>1463</v>
      </c>
      <c r="C1222" t="s">
        <v>4204</v>
      </c>
      <c r="D1222">
        <v>1973</v>
      </c>
      <c r="E1222" s="61"/>
      <c r="F1222" s="16"/>
      <c r="G1222" s="16"/>
      <c r="L1222" t="s">
        <v>5005</v>
      </c>
    </row>
    <row r="1223" spans="1:14" x14ac:dyDescent="0.2">
      <c r="A1223">
        <f t="shared" si="49"/>
        <v>1082</v>
      </c>
      <c r="B1223" s="62" t="s">
        <v>1463</v>
      </c>
      <c r="C1223" t="s">
        <v>4974</v>
      </c>
      <c r="D1223">
        <v>1989</v>
      </c>
      <c r="I1223" t="s">
        <v>18</v>
      </c>
      <c r="K1223" t="s">
        <v>4975</v>
      </c>
    </row>
    <row r="1224" spans="1:14" x14ac:dyDescent="0.2">
      <c r="A1224">
        <f t="shared" si="49"/>
        <v>1083</v>
      </c>
      <c r="B1224" s="62" t="s">
        <v>1463</v>
      </c>
      <c r="C1224" t="s">
        <v>5006</v>
      </c>
      <c r="D1224">
        <v>1974</v>
      </c>
      <c r="E1224" s="61"/>
      <c r="F1224" s="16"/>
      <c r="G1224" s="16"/>
      <c r="L1224" t="s">
        <v>5007</v>
      </c>
    </row>
    <row r="1225" spans="1:14" x14ac:dyDescent="0.2">
      <c r="A1225">
        <f t="shared" si="49"/>
        <v>1084</v>
      </c>
      <c r="B1225" s="62" t="s">
        <v>1463</v>
      </c>
      <c r="C1225" t="s">
        <v>5008</v>
      </c>
      <c r="D1225">
        <v>1977</v>
      </c>
      <c r="E1225" s="61"/>
      <c r="F1225" s="16"/>
      <c r="G1225" s="16"/>
      <c r="J1225" t="s">
        <v>2240</v>
      </c>
      <c r="L1225" t="s">
        <v>5009</v>
      </c>
    </row>
    <row r="1226" spans="1:14" x14ac:dyDescent="0.2">
      <c r="A1226">
        <f t="shared" si="49"/>
        <v>1085</v>
      </c>
      <c r="B1226" s="62" t="s">
        <v>1463</v>
      </c>
      <c r="C1226" t="s">
        <v>5011</v>
      </c>
      <c r="D1226">
        <v>1987</v>
      </c>
      <c r="E1226" s="61"/>
      <c r="F1226" s="16"/>
      <c r="G1226" s="16"/>
      <c r="L1226" t="s">
        <v>5012</v>
      </c>
    </row>
    <row r="1227" spans="1:14" x14ac:dyDescent="0.2">
      <c r="A1227">
        <f t="shared" si="49"/>
        <v>1086</v>
      </c>
      <c r="B1227" s="62" t="s">
        <v>1245</v>
      </c>
      <c r="C1227" t="s">
        <v>4762</v>
      </c>
      <c r="D1227">
        <v>1989</v>
      </c>
      <c r="I1227" t="s">
        <v>18</v>
      </c>
      <c r="K1227" t="s">
        <v>4763</v>
      </c>
    </row>
    <row r="1228" spans="1:14" x14ac:dyDescent="0.2">
      <c r="A1228">
        <f t="shared" si="49"/>
        <v>1087</v>
      </c>
      <c r="B1228" s="150" t="s">
        <v>1245</v>
      </c>
      <c r="C1228" t="s">
        <v>3404</v>
      </c>
      <c r="D1228" s="1">
        <v>1983</v>
      </c>
      <c r="F1228" t="s">
        <v>133</v>
      </c>
      <c r="G1228" s="15" t="s">
        <v>3405</v>
      </c>
      <c r="H1228" s="14" t="s">
        <v>17</v>
      </c>
      <c r="I1228" t="s">
        <v>439</v>
      </c>
      <c r="J1228" t="s">
        <v>1851</v>
      </c>
      <c r="L1228" t="s">
        <v>3406</v>
      </c>
      <c r="M1228" t="s">
        <v>3407</v>
      </c>
      <c r="N1228" t="s">
        <v>3408</v>
      </c>
    </row>
    <row r="1229" spans="1:14" x14ac:dyDescent="0.2">
      <c r="A1229">
        <f t="shared" si="49"/>
        <v>1088</v>
      </c>
      <c r="B1229" t="s">
        <v>1245</v>
      </c>
      <c r="C1229" t="s">
        <v>5276</v>
      </c>
      <c r="D1229" s="1">
        <v>1975</v>
      </c>
      <c r="F1229" t="s">
        <v>2737</v>
      </c>
      <c r="G1229" s="66" t="s">
        <v>5277</v>
      </c>
      <c r="H1229" t="s">
        <v>17</v>
      </c>
      <c r="I1229" t="s">
        <v>958</v>
      </c>
      <c r="K1229" t="s">
        <v>5278</v>
      </c>
      <c r="L1229" t="s">
        <v>5279</v>
      </c>
      <c r="M1229" t="s">
        <v>5280</v>
      </c>
    </row>
    <row r="1230" spans="1:14" x14ac:dyDescent="0.2">
      <c r="A1230">
        <f t="shared" si="49"/>
        <v>1089</v>
      </c>
      <c r="B1230" s="62" t="s">
        <v>4916</v>
      </c>
      <c r="C1230" t="s">
        <v>5034</v>
      </c>
      <c r="D1230">
        <v>1983</v>
      </c>
      <c r="I1230" t="s">
        <v>2369</v>
      </c>
    </row>
    <row r="1231" spans="1:14" x14ac:dyDescent="0.2">
      <c r="A1231">
        <f t="shared" si="49"/>
        <v>1090</v>
      </c>
      <c r="B1231" s="79" t="s">
        <v>73</v>
      </c>
      <c r="C1231" s="2" t="s">
        <v>74</v>
      </c>
      <c r="D1231">
        <v>1986</v>
      </c>
      <c r="F1231" s="16"/>
      <c r="G1231" s="16"/>
      <c r="L1231" t="s">
        <v>77</v>
      </c>
    </row>
    <row r="1232" spans="1:14" x14ac:dyDescent="0.2">
      <c r="A1232">
        <f t="shared" si="49"/>
        <v>1091</v>
      </c>
      <c r="B1232" s="62" t="s">
        <v>1352</v>
      </c>
      <c r="C1232" t="s">
        <v>4396</v>
      </c>
      <c r="D1232">
        <v>1975</v>
      </c>
      <c r="F1232" t="s">
        <v>30</v>
      </c>
      <c r="G1232" t="s">
        <v>4397</v>
      </c>
      <c r="H1232" t="s">
        <v>32</v>
      </c>
      <c r="I1232" t="s">
        <v>900</v>
      </c>
      <c r="J1232" t="s">
        <v>4398</v>
      </c>
      <c r="L1232" t="s">
        <v>2320</v>
      </c>
      <c r="M1232" t="s">
        <v>4399</v>
      </c>
    </row>
    <row r="1233" spans="1:14" x14ac:dyDescent="0.2">
      <c r="A1233">
        <f t="shared" si="49"/>
        <v>1092</v>
      </c>
      <c r="B1233" s="62" t="s">
        <v>1352</v>
      </c>
      <c r="C1233" s="16" t="s">
        <v>4422</v>
      </c>
      <c r="D1233">
        <v>1973</v>
      </c>
      <c r="F1233" s="16" t="s">
        <v>30</v>
      </c>
      <c r="G1233" s="16" t="s">
        <v>4423</v>
      </c>
      <c r="H1233" t="s">
        <v>17</v>
      </c>
      <c r="I1233" t="s">
        <v>955</v>
      </c>
      <c r="J1233" t="s">
        <v>1851</v>
      </c>
      <c r="L1233" t="s">
        <v>4424</v>
      </c>
      <c r="M1233" t="s">
        <v>5683</v>
      </c>
    </row>
    <row r="1234" spans="1:14" x14ac:dyDescent="0.2">
      <c r="A1234">
        <f t="shared" si="49"/>
        <v>1093</v>
      </c>
      <c r="B1234" t="s">
        <v>5340</v>
      </c>
      <c r="C1234" t="s">
        <v>5341</v>
      </c>
      <c r="D1234">
        <v>1968</v>
      </c>
      <c r="K1234" t="s">
        <v>5342</v>
      </c>
    </row>
    <row r="1235" spans="1:14" x14ac:dyDescent="0.2">
      <c r="A1235">
        <f t="shared" si="49"/>
        <v>1094</v>
      </c>
      <c r="B1235" t="s">
        <v>5288</v>
      </c>
      <c r="C1235" t="s">
        <v>5289</v>
      </c>
      <c r="M1235" t="s">
        <v>5290</v>
      </c>
    </row>
    <row r="1236" spans="1:14" x14ac:dyDescent="0.2">
      <c r="A1236">
        <f t="shared" si="49"/>
        <v>1095</v>
      </c>
      <c r="B1236" t="s">
        <v>904</v>
      </c>
      <c r="C1236" t="s">
        <v>905</v>
      </c>
      <c r="D1236">
        <v>1987</v>
      </c>
      <c r="K1236" t="s">
        <v>906</v>
      </c>
    </row>
    <row r="1237" spans="1:14" x14ac:dyDescent="0.2">
      <c r="A1237">
        <f t="shared" si="49"/>
        <v>1096</v>
      </c>
      <c r="B1237" t="s">
        <v>3030</v>
      </c>
      <c r="C1237" t="s">
        <v>5045</v>
      </c>
      <c r="D1237">
        <v>1975</v>
      </c>
      <c r="K1237" t="s">
        <v>5046</v>
      </c>
    </row>
    <row r="1238" spans="1:14" x14ac:dyDescent="0.2">
      <c r="A1238">
        <f t="shared" si="49"/>
        <v>1097</v>
      </c>
      <c r="B1238" s="2" t="s">
        <v>3030</v>
      </c>
      <c r="C1238" s="2" t="s">
        <v>3180</v>
      </c>
      <c r="D1238" s="2">
        <v>1971</v>
      </c>
      <c r="F1238" s="2"/>
      <c r="G1238" s="2"/>
      <c r="H1238" s="2"/>
      <c r="I1238" s="2"/>
      <c r="J1238" s="2"/>
      <c r="K1238" s="2" t="s">
        <v>3183</v>
      </c>
      <c r="L1238" s="2"/>
    </row>
    <row r="1239" spans="1:14" x14ac:dyDescent="0.2">
      <c r="A1239">
        <f t="shared" si="49"/>
        <v>1098</v>
      </c>
      <c r="B1239" t="s">
        <v>4284</v>
      </c>
      <c r="C1239" t="s">
        <v>5025</v>
      </c>
      <c r="D1239">
        <v>1969</v>
      </c>
      <c r="F1239" t="s">
        <v>5019</v>
      </c>
      <c r="G1239" t="s">
        <v>5026</v>
      </c>
      <c r="H1239" t="s">
        <v>17</v>
      </c>
      <c r="I1239" t="s">
        <v>1024</v>
      </c>
      <c r="J1239" t="s">
        <v>5684</v>
      </c>
      <c r="K1239" t="s">
        <v>5027</v>
      </c>
      <c r="L1239" t="s">
        <v>5028</v>
      </c>
    </row>
    <row r="1240" spans="1:14" x14ac:dyDescent="0.2">
      <c r="A1240">
        <f t="shared" si="49"/>
        <v>1099</v>
      </c>
      <c r="B1240" t="s">
        <v>4284</v>
      </c>
      <c r="C1240" t="s">
        <v>229</v>
      </c>
      <c r="D1240">
        <v>1968</v>
      </c>
      <c r="F1240" t="s">
        <v>5019</v>
      </c>
      <c r="G1240" t="s">
        <v>5020</v>
      </c>
      <c r="I1240" t="s">
        <v>1024</v>
      </c>
      <c r="K1240" t="s">
        <v>5022</v>
      </c>
    </row>
    <row r="1241" spans="1:14" ht="25.5" x14ac:dyDescent="0.2">
      <c r="A1241">
        <f t="shared" si="49"/>
        <v>1100</v>
      </c>
      <c r="B1241" s="62" t="s">
        <v>4435</v>
      </c>
      <c r="C1241" s="16" t="s">
        <v>4436</v>
      </c>
      <c r="D1241">
        <v>1968</v>
      </c>
      <c r="F1241" s="16" t="s">
        <v>1179</v>
      </c>
      <c r="G1241" s="16" t="s">
        <v>4437</v>
      </c>
      <c r="I1241" t="s">
        <v>4438</v>
      </c>
      <c r="J1241" t="s">
        <v>4439</v>
      </c>
    </row>
    <row r="1242" spans="1:14" x14ac:dyDescent="0.2">
      <c r="A1242">
        <f t="shared" si="49"/>
        <v>1101</v>
      </c>
      <c r="B1242" t="s">
        <v>1583</v>
      </c>
      <c r="C1242" t="s">
        <v>5367</v>
      </c>
      <c r="D1242">
        <v>1979</v>
      </c>
      <c r="F1242" t="s">
        <v>41</v>
      </c>
      <c r="G1242" s="71" t="s">
        <v>5368</v>
      </c>
      <c r="H1242" t="s">
        <v>64</v>
      </c>
      <c r="I1242" t="s">
        <v>5369</v>
      </c>
      <c r="L1242" t="s">
        <v>5370</v>
      </c>
      <c r="M1242" t="s">
        <v>5371</v>
      </c>
      <c r="N1242" t="s">
        <v>5372</v>
      </c>
    </row>
    <row r="1243" spans="1:14" x14ac:dyDescent="0.2">
      <c r="A1243">
        <f t="shared" ref="A1243:A1274" si="50">A1242+1</f>
        <v>1102</v>
      </c>
      <c r="B1243" s="62" t="s">
        <v>1583</v>
      </c>
      <c r="C1243" t="s">
        <v>4400</v>
      </c>
      <c r="D1243">
        <v>1987</v>
      </c>
      <c r="I1243" t="s">
        <v>18</v>
      </c>
      <c r="L1243" t="s">
        <v>4401</v>
      </c>
    </row>
    <row r="1244" spans="1:14" x14ac:dyDescent="0.2">
      <c r="A1244">
        <f t="shared" si="50"/>
        <v>1103</v>
      </c>
      <c r="B1244" t="s">
        <v>2560</v>
      </c>
      <c r="C1244" s="17" t="s">
        <v>4673</v>
      </c>
      <c r="D1244">
        <v>1983</v>
      </c>
      <c r="I1244" t="s">
        <v>931</v>
      </c>
      <c r="L1244" t="s">
        <v>4674</v>
      </c>
      <c r="M1244" t="s">
        <v>4719</v>
      </c>
    </row>
    <row r="1245" spans="1:14" x14ac:dyDescent="0.2">
      <c r="A1245">
        <f t="shared" si="50"/>
        <v>1104</v>
      </c>
      <c r="B1245" t="s">
        <v>131</v>
      </c>
      <c r="C1245" t="s">
        <v>229</v>
      </c>
      <c r="D1245">
        <v>1978</v>
      </c>
      <c r="F1245" t="s">
        <v>133</v>
      </c>
      <c r="G1245" s="71" t="s">
        <v>5363</v>
      </c>
      <c r="H1245" t="s">
        <v>32</v>
      </c>
      <c r="I1245" t="s">
        <v>5364</v>
      </c>
      <c r="L1245" t="s">
        <v>5366</v>
      </c>
    </row>
    <row r="1246" spans="1:14" x14ac:dyDescent="0.2">
      <c r="A1246">
        <f t="shared" si="50"/>
        <v>1105</v>
      </c>
      <c r="B1246" s="2" t="s">
        <v>5151</v>
      </c>
      <c r="C1246" s="2" t="s">
        <v>5152</v>
      </c>
      <c r="D1246" s="2">
        <v>1976</v>
      </c>
      <c r="F1246" s="2"/>
      <c r="G1246" s="2"/>
      <c r="H1246" s="2"/>
      <c r="I1246" s="2"/>
      <c r="J1246" s="2"/>
      <c r="K1246" s="2" t="s">
        <v>614</v>
      </c>
      <c r="L1246" s="2"/>
    </row>
    <row r="1247" spans="1:14" x14ac:dyDescent="0.2">
      <c r="A1247">
        <f t="shared" si="50"/>
        <v>1106</v>
      </c>
      <c r="B1247" s="2" t="s">
        <v>5151</v>
      </c>
      <c r="C1247" s="2" t="s">
        <v>615</v>
      </c>
      <c r="D1247" s="2">
        <v>1975</v>
      </c>
      <c r="F1247" s="2"/>
      <c r="G1247" s="2"/>
      <c r="H1247" s="2"/>
      <c r="I1247" s="2"/>
      <c r="J1247" s="2"/>
      <c r="K1247" s="2" t="s">
        <v>620</v>
      </c>
      <c r="L1247" s="2"/>
    </row>
    <row r="1248" spans="1:14" x14ac:dyDescent="0.2">
      <c r="A1248">
        <f t="shared" si="50"/>
        <v>1107</v>
      </c>
      <c r="B1248" s="2" t="s">
        <v>624</v>
      </c>
      <c r="C1248" s="2" t="s">
        <v>5147</v>
      </c>
      <c r="D1248" s="2">
        <v>1971</v>
      </c>
      <c r="F1248" s="2"/>
      <c r="G1248" s="2"/>
      <c r="H1248" s="2"/>
      <c r="I1248" s="2"/>
      <c r="J1248" s="2"/>
      <c r="K1248" s="2" t="s">
        <v>5148</v>
      </c>
      <c r="L1248" s="2"/>
    </row>
    <row r="1249" spans="1:14" x14ac:dyDescent="0.2">
      <c r="A1249">
        <f t="shared" si="50"/>
        <v>1108</v>
      </c>
      <c r="B1249" s="2" t="s">
        <v>624</v>
      </c>
      <c r="C1249" s="2" t="s">
        <v>5149</v>
      </c>
      <c r="D1249" s="2">
        <v>1972</v>
      </c>
      <c r="F1249" s="2"/>
      <c r="G1249" s="2"/>
      <c r="H1249" s="2"/>
      <c r="I1249" s="2"/>
      <c r="J1249" s="2"/>
      <c r="K1249" s="2" t="s">
        <v>5150</v>
      </c>
      <c r="L1249" s="2"/>
    </row>
    <row r="1250" spans="1:14" x14ac:dyDescent="0.2">
      <c r="A1250">
        <f t="shared" si="50"/>
        <v>1109</v>
      </c>
      <c r="B1250" s="62" t="s">
        <v>941</v>
      </c>
      <c r="C1250" t="s">
        <v>229</v>
      </c>
      <c r="D1250">
        <v>1990</v>
      </c>
      <c r="I1250" t="s">
        <v>942</v>
      </c>
      <c r="K1250" t="s">
        <v>943</v>
      </c>
      <c r="L1250" t="s">
        <v>944</v>
      </c>
    </row>
    <row r="1251" spans="1:14" x14ac:dyDescent="0.2">
      <c r="A1251">
        <f t="shared" si="50"/>
        <v>1110</v>
      </c>
      <c r="B1251" s="2" t="s">
        <v>1641</v>
      </c>
      <c r="C1251" s="2" t="s">
        <v>5153</v>
      </c>
      <c r="D1251" s="2">
        <v>1979</v>
      </c>
      <c r="F1251" s="2"/>
      <c r="G1251" s="2"/>
      <c r="H1251" s="2"/>
      <c r="I1251" s="2"/>
      <c r="J1251" s="2"/>
      <c r="K1251" s="2" t="s">
        <v>5154</v>
      </c>
      <c r="L1251" s="2"/>
    </row>
    <row r="1252" spans="1:14" x14ac:dyDescent="0.2">
      <c r="A1252">
        <f t="shared" si="50"/>
        <v>1111</v>
      </c>
      <c r="B1252" s="2" t="s">
        <v>5155</v>
      </c>
      <c r="C1252" s="2" t="s">
        <v>5156</v>
      </c>
      <c r="D1252" s="2">
        <v>1974</v>
      </c>
      <c r="F1252" s="2"/>
      <c r="G1252" s="2"/>
      <c r="H1252" s="2"/>
      <c r="I1252" s="2"/>
      <c r="J1252" s="2"/>
      <c r="K1252" s="2" t="s">
        <v>5157</v>
      </c>
      <c r="L1252" s="2"/>
    </row>
    <row r="1253" spans="1:14" x14ac:dyDescent="0.2">
      <c r="A1253">
        <f t="shared" si="50"/>
        <v>1112</v>
      </c>
      <c r="B1253" t="s">
        <v>2581</v>
      </c>
      <c r="C1253" t="s">
        <v>2587</v>
      </c>
      <c r="D1253">
        <v>1979</v>
      </c>
      <c r="K1253" t="s">
        <v>2590</v>
      </c>
      <c r="M1253" t="s">
        <v>4684</v>
      </c>
      <c r="N1253" t="s">
        <v>4685</v>
      </c>
    </row>
    <row r="1254" spans="1:14" x14ac:dyDescent="0.2">
      <c r="A1254">
        <f t="shared" si="50"/>
        <v>1113</v>
      </c>
      <c r="B1254" s="2" t="s">
        <v>166</v>
      </c>
      <c r="C1254" s="2" t="s">
        <v>5158</v>
      </c>
      <c r="D1254" s="2">
        <v>1976</v>
      </c>
      <c r="F1254" s="2"/>
      <c r="G1254" s="2"/>
      <c r="H1254" s="2"/>
      <c r="I1254" s="2"/>
      <c r="J1254" s="2"/>
      <c r="K1254" s="2" t="s">
        <v>5159</v>
      </c>
      <c r="L1254" s="2"/>
    </row>
    <row r="1255" spans="1:14" x14ac:dyDescent="0.2">
      <c r="A1255">
        <f t="shared" si="50"/>
        <v>1114</v>
      </c>
      <c r="B1255" s="2" t="s">
        <v>166</v>
      </c>
      <c r="C1255" s="2" t="s">
        <v>5160</v>
      </c>
      <c r="D1255" s="2">
        <v>1975</v>
      </c>
      <c r="F1255" s="2"/>
      <c r="G1255" s="2"/>
      <c r="H1255" s="2"/>
      <c r="I1255" s="2"/>
      <c r="J1255" s="2"/>
      <c r="K1255" s="2" t="s">
        <v>5161</v>
      </c>
      <c r="L1255" s="2"/>
    </row>
    <row r="1256" spans="1:14" x14ac:dyDescent="0.2">
      <c r="A1256">
        <f t="shared" si="50"/>
        <v>1115</v>
      </c>
      <c r="B1256" s="2" t="s">
        <v>166</v>
      </c>
      <c r="C1256" s="2" t="s">
        <v>5162</v>
      </c>
      <c r="D1256" s="2">
        <v>1974</v>
      </c>
      <c r="F1256" s="2"/>
      <c r="G1256" s="2"/>
      <c r="H1256" s="2"/>
      <c r="I1256" s="2"/>
      <c r="J1256" s="2"/>
      <c r="K1256" s="2" t="s">
        <v>5163</v>
      </c>
      <c r="L1256" s="2"/>
    </row>
    <row r="1257" spans="1:14" x14ac:dyDescent="0.2">
      <c r="A1257">
        <f t="shared" si="50"/>
        <v>1116</v>
      </c>
      <c r="B1257" s="2" t="s">
        <v>166</v>
      </c>
      <c r="C1257" s="2" t="s">
        <v>5164</v>
      </c>
      <c r="D1257" s="2">
        <v>1972</v>
      </c>
      <c r="F1257" s="2"/>
      <c r="G1257" s="2"/>
      <c r="H1257" s="2"/>
      <c r="I1257" s="2"/>
      <c r="J1257" s="2"/>
      <c r="K1257" s="2" t="s">
        <v>5165</v>
      </c>
      <c r="L1257" s="2"/>
    </row>
    <row r="1258" spans="1:14" x14ac:dyDescent="0.2">
      <c r="A1258">
        <f t="shared" si="50"/>
        <v>1117</v>
      </c>
      <c r="B1258" s="2" t="s">
        <v>5166</v>
      </c>
      <c r="C1258" s="2" t="s">
        <v>5167</v>
      </c>
      <c r="D1258" s="2">
        <v>1977</v>
      </c>
      <c r="F1258" s="2"/>
      <c r="G1258" s="2"/>
      <c r="H1258" s="2"/>
      <c r="I1258" s="2"/>
      <c r="J1258" s="2"/>
      <c r="K1258" s="2" t="s">
        <v>5168</v>
      </c>
      <c r="L1258" s="2"/>
    </row>
    <row r="1259" spans="1:14" x14ac:dyDescent="0.2">
      <c r="A1259">
        <f t="shared" si="50"/>
        <v>1118</v>
      </c>
      <c r="B1259" s="62" t="s">
        <v>171</v>
      </c>
      <c r="C1259" t="s">
        <v>4161</v>
      </c>
      <c r="D1259">
        <v>1974</v>
      </c>
      <c r="E1259" s="61"/>
      <c r="F1259" s="16"/>
      <c r="G1259" s="16"/>
      <c r="L1259" t="s">
        <v>4162</v>
      </c>
    </row>
    <row r="1260" spans="1:14" x14ac:dyDescent="0.2">
      <c r="A1260">
        <f t="shared" si="50"/>
        <v>1119</v>
      </c>
      <c r="B1260" s="62" t="s">
        <v>171</v>
      </c>
      <c r="C1260" t="s">
        <v>5015</v>
      </c>
      <c r="D1260">
        <v>1975</v>
      </c>
      <c r="E1260" s="61"/>
      <c r="F1260" s="16"/>
      <c r="G1260" s="16"/>
      <c r="L1260" t="s">
        <v>5016</v>
      </c>
    </row>
    <row r="1261" spans="1:14" x14ac:dyDescent="0.2">
      <c r="A1261">
        <f t="shared" si="50"/>
        <v>1120</v>
      </c>
      <c r="B1261" s="2" t="s">
        <v>171</v>
      </c>
      <c r="C1261" s="2" t="s">
        <v>5169</v>
      </c>
      <c r="D1261" s="2">
        <v>1973</v>
      </c>
      <c r="F1261" s="2"/>
      <c r="G1261" s="2"/>
      <c r="H1261" s="2"/>
      <c r="I1261" s="2"/>
      <c r="J1261" s="2"/>
      <c r="K1261" s="2" t="s">
        <v>5170</v>
      </c>
      <c r="L1261" s="2"/>
    </row>
    <row r="1262" spans="1:14" x14ac:dyDescent="0.2">
      <c r="A1262">
        <f t="shared" si="50"/>
        <v>1121</v>
      </c>
      <c r="B1262" t="s">
        <v>171</v>
      </c>
      <c r="C1262" t="s">
        <v>5235</v>
      </c>
      <c r="D1262">
        <v>1980</v>
      </c>
      <c r="F1262" t="s">
        <v>173</v>
      </c>
      <c r="G1262" s="71" t="s">
        <v>218</v>
      </c>
      <c r="H1262" t="s">
        <v>32</v>
      </c>
      <c r="I1262" t="s">
        <v>439</v>
      </c>
      <c r="K1262" t="s">
        <v>5236</v>
      </c>
    </row>
    <row r="1263" spans="1:14" x14ac:dyDescent="0.2">
      <c r="A1263">
        <f t="shared" si="50"/>
        <v>1122</v>
      </c>
      <c r="B1263" s="62" t="s">
        <v>171</v>
      </c>
      <c r="C1263" t="s">
        <v>660</v>
      </c>
      <c r="D1263">
        <v>1977</v>
      </c>
      <c r="K1263" t="s">
        <v>663</v>
      </c>
    </row>
    <row r="1264" spans="1:14" x14ac:dyDescent="0.2">
      <c r="A1264">
        <f t="shared" si="50"/>
        <v>1123</v>
      </c>
      <c r="B1264" s="62" t="s">
        <v>171</v>
      </c>
      <c r="C1264" t="s">
        <v>1247</v>
      </c>
      <c r="D1264">
        <v>1975</v>
      </c>
      <c r="E1264" s="61"/>
      <c r="F1264" s="16"/>
      <c r="G1264" s="16"/>
      <c r="L1264" t="s">
        <v>177</v>
      </c>
    </row>
    <row r="1265" spans="1:14" x14ac:dyDescent="0.2">
      <c r="A1265">
        <f t="shared" si="50"/>
        <v>1124</v>
      </c>
      <c r="B1265" s="62" t="s">
        <v>171</v>
      </c>
      <c r="C1265" t="s">
        <v>5013</v>
      </c>
      <c r="D1265">
        <v>1983</v>
      </c>
      <c r="E1265" s="61"/>
      <c r="F1265" s="16"/>
      <c r="G1265" s="16"/>
      <c r="L1265" t="s">
        <v>5014</v>
      </c>
    </row>
    <row r="1266" spans="1:14" x14ac:dyDescent="0.2">
      <c r="A1266">
        <f t="shared" si="50"/>
        <v>1125</v>
      </c>
      <c r="B1266" s="62" t="s">
        <v>1947</v>
      </c>
      <c r="C1266" t="s">
        <v>5035</v>
      </c>
      <c r="D1266">
        <v>1973</v>
      </c>
      <c r="I1266" t="s">
        <v>1042</v>
      </c>
      <c r="M1266" t="s">
        <v>4440</v>
      </c>
      <c r="N1266" t="s">
        <v>4441</v>
      </c>
    </row>
    <row r="1267" spans="1:14" x14ac:dyDescent="0.2">
      <c r="A1267">
        <f t="shared" si="50"/>
        <v>1126</v>
      </c>
      <c r="B1267" t="s">
        <v>669</v>
      </c>
      <c r="C1267" t="s">
        <v>5291</v>
      </c>
      <c r="D1267">
        <v>1984</v>
      </c>
      <c r="K1267" t="s">
        <v>673</v>
      </c>
    </row>
    <row r="1268" spans="1:14" x14ac:dyDescent="0.2">
      <c r="A1268">
        <f t="shared" si="50"/>
        <v>1127</v>
      </c>
      <c r="B1268" t="s">
        <v>1600</v>
      </c>
      <c r="C1268" t="s">
        <v>5047</v>
      </c>
      <c r="D1268">
        <v>1975</v>
      </c>
      <c r="K1268" t="s">
        <v>1852</v>
      </c>
    </row>
    <row r="1269" spans="1:14" x14ac:dyDescent="0.2">
      <c r="A1269">
        <f t="shared" si="50"/>
        <v>1128</v>
      </c>
      <c r="B1269" t="s">
        <v>1600</v>
      </c>
      <c r="C1269" t="s">
        <v>5048</v>
      </c>
      <c r="D1269">
        <v>1977</v>
      </c>
      <c r="K1269" t="s">
        <v>5049</v>
      </c>
      <c r="M1269" t="s">
        <v>4451</v>
      </c>
    </row>
    <row r="1270" spans="1:14" x14ac:dyDescent="0.2">
      <c r="A1270">
        <f t="shared" si="50"/>
        <v>1129</v>
      </c>
      <c r="B1270" s="62" t="s">
        <v>1600</v>
      </c>
      <c r="C1270" s="16" t="s">
        <v>2355</v>
      </c>
      <c r="D1270">
        <v>1978</v>
      </c>
      <c r="F1270" s="16" t="s">
        <v>30</v>
      </c>
      <c r="G1270" s="16" t="s">
        <v>2356</v>
      </c>
      <c r="H1270" t="s">
        <v>744</v>
      </c>
      <c r="I1270" t="s">
        <v>439</v>
      </c>
      <c r="J1270" t="s">
        <v>4449</v>
      </c>
      <c r="L1270" t="s">
        <v>4450</v>
      </c>
      <c r="M1270" t="s">
        <v>4425</v>
      </c>
    </row>
    <row r="1271" spans="1:14" x14ac:dyDescent="0.2">
      <c r="A1271">
        <f t="shared" si="50"/>
        <v>1130</v>
      </c>
      <c r="B1271" s="62" t="s">
        <v>4806</v>
      </c>
      <c r="C1271" t="s">
        <v>5398</v>
      </c>
      <c r="D1271">
        <v>1974</v>
      </c>
      <c r="F1271" t="s">
        <v>145</v>
      </c>
      <c r="G1271" t="s">
        <v>5399</v>
      </c>
      <c r="H1271" t="s">
        <v>163</v>
      </c>
      <c r="I1271" t="s">
        <v>1697</v>
      </c>
      <c r="J1271" t="s">
        <v>5400</v>
      </c>
      <c r="L1271" t="s">
        <v>5401</v>
      </c>
      <c r="M1271" t="s">
        <v>5402</v>
      </c>
      <c r="N1271" t="s">
        <v>5403</v>
      </c>
    </row>
    <row r="1272" spans="1:14" x14ac:dyDescent="0.2">
      <c r="A1272">
        <f t="shared" si="50"/>
        <v>1131</v>
      </c>
      <c r="B1272" t="s">
        <v>3209</v>
      </c>
      <c r="C1272" s="17" t="s">
        <v>4677</v>
      </c>
      <c r="D1272">
        <v>1974</v>
      </c>
      <c r="I1272" t="s">
        <v>931</v>
      </c>
      <c r="L1272" t="s">
        <v>4678</v>
      </c>
    </row>
    <row r="1273" spans="1:14" x14ac:dyDescent="0.2">
      <c r="A1273">
        <f t="shared" si="50"/>
        <v>1132</v>
      </c>
      <c r="B1273" t="s">
        <v>5050</v>
      </c>
      <c r="C1273" t="s">
        <v>5051</v>
      </c>
      <c r="D1273">
        <v>1976</v>
      </c>
      <c r="K1273" t="s">
        <v>5052</v>
      </c>
      <c r="M1273" t="s">
        <v>4713</v>
      </c>
    </row>
    <row r="1274" spans="1:14" x14ac:dyDescent="0.2">
      <c r="A1274">
        <f t="shared" si="50"/>
        <v>1133</v>
      </c>
      <c r="B1274" t="s">
        <v>5292</v>
      </c>
      <c r="C1274" t="s">
        <v>229</v>
      </c>
      <c r="D1274">
        <v>1990</v>
      </c>
      <c r="J1274" t="s">
        <v>5685</v>
      </c>
      <c r="K1274" t="s">
        <v>5294</v>
      </c>
      <c r="L1274" t="s">
        <v>5295</v>
      </c>
    </row>
    <row r="1275" spans="1:14" x14ac:dyDescent="0.2">
      <c r="A1275">
        <f t="shared" ref="A1275:A1306" si="51">A1274+1</f>
        <v>1134</v>
      </c>
      <c r="B1275" s="2" t="s">
        <v>5171</v>
      </c>
      <c r="C1275" s="2" t="s">
        <v>5172</v>
      </c>
      <c r="D1275" s="2">
        <v>1980</v>
      </c>
      <c r="F1275" s="2"/>
      <c r="G1275" s="2"/>
      <c r="H1275" s="2"/>
      <c r="I1275" s="2"/>
      <c r="J1275" s="2"/>
      <c r="K1275" s="2" t="s">
        <v>5173</v>
      </c>
      <c r="L1275" s="2"/>
    </row>
    <row r="1276" spans="1:14" x14ac:dyDescent="0.2">
      <c r="A1276">
        <f t="shared" si="51"/>
        <v>1135</v>
      </c>
      <c r="B1276" t="s">
        <v>3991</v>
      </c>
      <c r="C1276" t="s">
        <v>5373</v>
      </c>
      <c r="D1276">
        <v>1976</v>
      </c>
      <c r="F1276" t="s">
        <v>1420</v>
      </c>
      <c r="G1276" s="71" t="s">
        <v>5374</v>
      </c>
      <c r="H1276" t="s">
        <v>32</v>
      </c>
      <c r="I1276" t="s">
        <v>5375</v>
      </c>
      <c r="L1276" t="s">
        <v>5376</v>
      </c>
      <c r="M1276" t="s">
        <v>5377</v>
      </c>
    </row>
    <row r="1277" spans="1:14" x14ac:dyDescent="0.2">
      <c r="A1277">
        <f t="shared" si="51"/>
        <v>1136</v>
      </c>
      <c r="B1277" t="s">
        <v>948</v>
      </c>
      <c r="C1277" s="17" t="s">
        <v>949</v>
      </c>
      <c r="D1277">
        <v>2012</v>
      </c>
      <c r="L1277" t="s">
        <v>950</v>
      </c>
      <c r="M1277" t="s">
        <v>951</v>
      </c>
    </row>
    <row r="1278" spans="1:14" x14ac:dyDescent="0.2">
      <c r="A1278">
        <f t="shared" si="51"/>
        <v>1137</v>
      </c>
      <c r="B1278" t="s">
        <v>1324</v>
      </c>
      <c r="C1278" t="s">
        <v>5055</v>
      </c>
      <c r="D1278">
        <v>1975</v>
      </c>
      <c r="K1278" t="s">
        <v>1329</v>
      </c>
    </row>
    <row r="1279" spans="1:14" x14ac:dyDescent="0.2">
      <c r="A1279">
        <f t="shared" si="51"/>
        <v>1138</v>
      </c>
      <c r="B1279" t="s">
        <v>1324</v>
      </c>
      <c r="C1279" t="s">
        <v>5053</v>
      </c>
      <c r="D1279">
        <v>1973</v>
      </c>
      <c r="K1279" t="s">
        <v>5054</v>
      </c>
    </row>
    <row r="1280" spans="1:14" x14ac:dyDescent="0.2">
      <c r="A1280">
        <f t="shared" si="51"/>
        <v>1139</v>
      </c>
      <c r="B1280" s="62" t="s">
        <v>239</v>
      </c>
      <c r="C1280" t="s">
        <v>5104</v>
      </c>
      <c r="D1280">
        <v>1971</v>
      </c>
      <c r="K1280" t="s">
        <v>5105</v>
      </c>
    </row>
    <row r="1281" spans="1:14" x14ac:dyDescent="0.2">
      <c r="A1281">
        <f t="shared" si="51"/>
        <v>1140</v>
      </c>
      <c r="B1281" s="62" t="s">
        <v>4976</v>
      </c>
      <c r="C1281" t="s">
        <v>4977</v>
      </c>
      <c r="D1281">
        <v>1980</v>
      </c>
      <c r="I1281" t="s">
        <v>2188</v>
      </c>
      <c r="J1281" t="s">
        <v>4978</v>
      </c>
    </row>
    <row r="1282" spans="1:14" x14ac:dyDescent="0.2">
      <c r="A1282">
        <f t="shared" si="51"/>
        <v>1141</v>
      </c>
      <c r="B1282" t="s">
        <v>252</v>
      </c>
      <c r="C1282" t="s">
        <v>5296</v>
      </c>
      <c r="D1282">
        <v>1979</v>
      </c>
      <c r="K1282" t="s">
        <v>5297</v>
      </c>
      <c r="L1282" t="s">
        <v>5298</v>
      </c>
    </row>
    <row r="1283" spans="1:14" x14ac:dyDescent="0.2">
      <c r="A1283">
        <f t="shared" si="51"/>
        <v>1142</v>
      </c>
      <c r="B1283" t="s">
        <v>1972</v>
      </c>
      <c r="C1283" s="2" t="s">
        <v>1973</v>
      </c>
      <c r="D1283">
        <v>1981</v>
      </c>
      <c r="F1283" t="s">
        <v>15</v>
      </c>
      <c r="G1283" t="s">
        <v>5231</v>
      </c>
      <c r="H1283" t="s">
        <v>32</v>
      </c>
      <c r="I1283" t="s">
        <v>18</v>
      </c>
      <c r="J1283" t="s">
        <v>5232</v>
      </c>
      <c r="K1283" t="s">
        <v>1974</v>
      </c>
      <c r="L1283" t="s">
        <v>5233</v>
      </c>
      <c r="M1283" t="s">
        <v>5234</v>
      </c>
    </row>
    <row r="1284" spans="1:14" x14ac:dyDescent="0.2">
      <c r="A1284">
        <f t="shared" si="51"/>
        <v>1143</v>
      </c>
      <c r="B1284" t="s">
        <v>3444</v>
      </c>
      <c r="C1284" t="s">
        <v>5056</v>
      </c>
      <c r="D1284">
        <v>1976</v>
      </c>
      <c r="K1284" t="s">
        <v>5057</v>
      </c>
      <c r="L1284" t="s">
        <v>5057</v>
      </c>
    </row>
    <row r="1285" spans="1:14" x14ac:dyDescent="0.2">
      <c r="A1285">
        <f t="shared" si="51"/>
        <v>1144</v>
      </c>
      <c r="B1285" s="2" t="s">
        <v>275</v>
      </c>
      <c r="C1285" s="2" t="s">
        <v>5174</v>
      </c>
      <c r="D1285" s="2">
        <v>1975</v>
      </c>
      <c r="F1285" s="2"/>
      <c r="G1285" s="2"/>
      <c r="H1285" s="2"/>
      <c r="I1285" s="2"/>
      <c r="J1285" s="2"/>
      <c r="K1285" s="2" t="s">
        <v>3096</v>
      </c>
      <c r="L1285" s="2"/>
    </row>
    <row r="1286" spans="1:14" x14ac:dyDescent="0.2">
      <c r="A1286">
        <f t="shared" si="51"/>
        <v>1145</v>
      </c>
      <c r="B1286" t="s">
        <v>5060</v>
      </c>
      <c r="C1286" t="s">
        <v>5061</v>
      </c>
      <c r="D1286">
        <v>1980</v>
      </c>
      <c r="K1286" t="s">
        <v>5062</v>
      </c>
    </row>
    <row r="1287" spans="1:14" x14ac:dyDescent="0.2">
      <c r="A1287">
        <f t="shared" si="51"/>
        <v>1146</v>
      </c>
      <c r="B1287" t="s">
        <v>1253</v>
      </c>
      <c r="C1287" t="s">
        <v>5299</v>
      </c>
      <c r="D1287">
        <v>1979</v>
      </c>
      <c r="L1287" t="s">
        <v>5300</v>
      </c>
    </row>
    <row r="1288" spans="1:14" x14ac:dyDescent="0.2">
      <c r="A1288">
        <f t="shared" si="51"/>
        <v>1147</v>
      </c>
      <c r="B1288" s="62" t="s">
        <v>1196</v>
      </c>
      <c r="C1288" t="s">
        <v>5106</v>
      </c>
      <c r="D1288">
        <v>1984</v>
      </c>
      <c r="J1288" t="s">
        <v>5107</v>
      </c>
      <c r="K1288" t="s">
        <v>5108</v>
      </c>
    </row>
    <row r="1289" spans="1:14" x14ac:dyDescent="0.2">
      <c r="A1289">
        <f t="shared" si="51"/>
        <v>1148</v>
      </c>
      <c r="B1289" s="62" t="s">
        <v>1196</v>
      </c>
      <c r="C1289" t="s">
        <v>5036</v>
      </c>
      <c r="D1289">
        <v>1977</v>
      </c>
      <c r="I1289" t="s">
        <v>3411</v>
      </c>
      <c r="K1289" t="s">
        <v>5037</v>
      </c>
    </row>
    <row r="1290" spans="1:14" x14ac:dyDescent="0.2">
      <c r="A1290">
        <f t="shared" si="51"/>
        <v>1149</v>
      </c>
      <c r="B1290" s="2" t="s">
        <v>1411</v>
      </c>
      <c r="C1290" s="2" t="s">
        <v>229</v>
      </c>
      <c r="D1290" s="2" t="s">
        <v>5175</v>
      </c>
      <c r="F1290" s="2"/>
      <c r="G1290" s="2"/>
      <c r="H1290" s="2"/>
      <c r="I1290" s="2"/>
      <c r="J1290" s="2"/>
      <c r="K1290" s="2"/>
      <c r="L1290" s="2" t="s">
        <v>5176</v>
      </c>
    </row>
    <row r="1291" spans="1:14" x14ac:dyDescent="0.2">
      <c r="A1291">
        <f t="shared" si="51"/>
        <v>1150</v>
      </c>
      <c r="B1291" t="s">
        <v>1411</v>
      </c>
      <c r="C1291" t="s">
        <v>2364</v>
      </c>
      <c r="D1291">
        <v>1975</v>
      </c>
      <c r="F1291" t="s">
        <v>2660</v>
      </c>
      <c r="G1291" s="71" t="s">
        <v>5378</v>
      </c>
      <c r="H1291" t="s">
        <v>32</v>
      </c>
      <c r="I1291" t="s">
        <v>5375</v>
      </c>
      <c r="L1291" t="s">
        <v>4818</v>
      </c>
      <c r="M1291" t="s">
        <v>5379</v>
      </c>
      <c r="N1291" t="s">
        <v>5380</v>
      </c>
    </row>
    <row r="1292" spans="1:14" x14ac:dyDescent="0.2">
      <c r="A1292">
        <f t="shared" si="51"/>
        <v>1151</v>
      </c>
      <c r="B1292" t="s">
        <v>1207</v>
      </c>
      <c r="C1292" t="s">
        <v>5224</v>
      </c>
      <c r="D1292">
        <v>1970</v>
      </c>
    </row>
    <row r="1293" spans="1:14" x14ac:dyDescent="0.2">
      <c r="A1293">
        <f t="shared" si="51"/>
        <v>1152</v>
      </c>
      <c r="B1293" t="s">
        <v>1207</v>
      </c>
      <c r="C1293" t="s">
        <v>5226</v>
      </c>
      <c r="D1293">
        <v>1971</v>
      </c>
    </row>
    <row r="1294" spans="1:14" x14ac:dyDescent="0.2">
      <c r="A1294">
        <f t="shared" si="51"/>
        <v>1153</v>
      </c>
      <c r="B1294" t="s">
        <v>1207</v>
      </c>
      <c r="C1294" t="s">
        <v>5225</v>
      </c>
      <c r="D1294">
        <v>1970</v>
      </c>
    </row>
    <row r="1295" spans="1:14" x14ac:dyDescent="0.2">
      <c r="A1295">
        <f t="shared" si="51"/>
        <v>1154</v>
      </c>
      <c r="B1295" t="s">
        <v>1207</v>
      </c>
      <c r="C1295" s="16" t="s">
        <v>5245</v>
      </c>
      <c r="D1295" s="58" t="s">
        <v>5246</v>
      </c>
      <c r="F1295" t="s">
        <v>41</v>
      </c>
      <c r="G1295" s="68" t="s">
        <v>5247</v>
      </c>
      <c r="H1295" t="s">
        <v>64</v>
      </c>
      <c r="I1295" t="s">
        <v>439</v>
      </c>
      <c r="K1295" t="s">
        <v>5248</v>
      </c>
      <c r="L1295" t="s">
        <v>5249</v>
      </c>
      <c r="M1295" t="s">
        <v>5250</v>
      </c>
    </row>
    <row r="1296" spans="1:14" x14ac:dyDescent="0.2">
      <c r="A1296">
        <f t="shared" si="51"/>
        <v>1155</v>
      </c>
      <c r="B1296" t="s">
        <v>5322</v>
      </c>
      <c r="C1296" t="s">
        <v>5323</v>
      </c>
      <c r="D1296">
        <v>1988</v>
      </c>
      <c r="K1296" t="s">
        <v>5324</v>
      </c>
      <c r="L1296" t="s">
        <v>5325</v>
      </c>
    </row>
    <row r="1297" spans="1:13" x14ac:dyDescent="0.2">
      <c r="A1297">
        <f t="shared" si="51"/>
        <v>1156</v>
      </c>
      <c r="B1297" t="s">
        <v>1150</v>
      </c>
      <c r="C1297" t="s">
        <v>4118</v>
      </c>
      <c r="D1297" s="1" t="s">
        <v>5272</v>
      </c>
      <c r="F1297" t="s">
        <v>724</v>
      </c>
      <c r="G1297" s="66">
        <v>8122796576</v>
      </c>
      <c r="H1297" t="s">
        <v>57</v>
      </c>
      <c r="I1297" t="s">
        <v>1042</v>
      </c>
      <c r="K1297" t="s">
        <v>5273</v>
      </c>
      <c r="L1297" t="s">
        <v>5274</v>
      </c>
      <c r="M1297" t="s">
        <v>5275</v>
      </c>
    </row>
    <row r="1298" spans="1:13" x14ac:dyDescent="0.2">
      <c r="A1298">
        <f t="shared" si="51"/>
        <v>1157</v>
      </c>
      <c r="B1298" s="2" t="s">
        <v>5177</v>
      </c>
      <c r="C1298" s="2" t="s">
        <v>229</v>
      </c>
      <c r="D1298" s="2">
        <v>1978</v>
      </c>
      <c r="F1298" s="2"/>
      <c r="G1298" s="2"/>
      <c r="H1298" s="2"/>
      <c r="I1298" s="2"/>
      <c r="J1298" s="2"/>
      <c r="K1298" s="2" t="s">
        <v>5178</v>
      </c>
      <c r="L1298" s="2"/>
    </row>
    <row r="1299" spans="1:13" x14ac:dyDescent="0.2">
      <c r="A1299">
        <f t="shared" si="51"/>
        <v>1158</v>
      </c>
      <c r="B1299" s="2" t="s">
        <v>5179</v>
      </c>
      <c r="C1299" s="2" t="s">
        <v>14</v>
      </c>
      <c r="D1299" s="2">
        <v>1976</v>
      </c>
      <c r="F1299" s="2"/>
      <c r="G1299" s="2"/>
      <c r="H1299" s="2"/>
      <c r="I1299" s="2"/>
      <c r="J1299" s="2"/>
      <c r="K1299" s="2" t="s">
        <v>5180</v>
      </c>
      <c r="L1299" s="2"/>
    </row>
    <row r="1300" spans="1:13" x14ac:dyDescent="0.2">
      <c r="A1300">
        <f t="shared" si="51"/>
        <v>1159</v>
      </c>
      <c r="B1300" s="2" t="s">
        <v>5179</v>
      </c>
      <c r="C1300" s="2" t="s">
        <v>5181</v>
      </c>
      <c r="D1300" s="2">
        <v>1978</v>
      </c>
      <c r="F1300" s="2"/>
      <c r="G1300" s="2"/>
      <c r="H1300" s="2"/>
      <c r="I1300" s="2"/>
      <c r="J1300" s="2"/>
      <c r="K1300" s="2" t="s">
        <v>5182</v>
      </c>
      <c r="L1300" s="2"/>
    </row>
    <row r="1301" spans="1:13" x14ac:dyDescent="0.2">
      <c r="A1301">
        <f t="shared" si="51"/>
        <v>1160</v>
      </c>
      <c r="B1301" s="2" t="s">
        <v>5183</v>
      </c>
      <c r="C1301" s="2" t="s">
        <v>5184</v>
      </c>
      <c r="D1301" s="2">
        <v>1975</v>
      </c>
      <c r="F1301" s="2"/>
      <c r="G1301" s="2"/>
      <c r="H1301" s="2"/>
      <c r="I1301" s="2"/>
      <c r="J1301" s="2"/>
      <c r="K1301" s="2" t="s">
        <v>5185</v>
      </c>
      <c r="L1301" s="2"/>
    </row>
    <row r="1302" spans="1:13" x14ac:dyDescent="0.2">
      <c r="A1302">
        <f t="shared" si="51"/>
        <v>1161</v>
      </c>
      <c r="B1302" t="s">
        <v>5253</v>
      </c>
      <c r="C1302" t="s">
        <v>5254</v>
      </c>
      <c r="D1302" s="1">
        <v>2000</v>
      </c>
      <c r="F1302" t="s">
        <v>680</v>
      </c>
      <c r="G1302" s="66">
        <v>8485321</v>
      </c>
      <c r="H1302" t="s">
        <v>123</v>
      </c>
      <c r="I1302" t="s">
        <v>921</v>
      </c>
      <c r="K1302" t="s">
        <v>5255</v>
      </c>
      <c r="L1302" t="s">
        <v>5256</v>
      </c>
      <c r="M1302" t="s">
        <v>5257</v>
      </c>
    </row>
    <row r="1303" spans="1:13" x14ac:dyDescent="0.2">
      <c r="A1303">
        <f t="shared" si="51"/>
        <v>1162</v>
      </c>
      <c r="B1303" t="s">
        <v>1585</v>
      </c>
      <c r="C1303" t="s">
        <v>5237</v>
      </c>
      <c r="D1303">
        <v>1973</v>
      </c>
      <c r="F1303" t="s">
        <v>133</v>
      </c>
      <c r="G1303" s="71" t="s">
        <v>5238</v>
      </c>
      <c r="H1303" t="s">
        <v>32</v>
      </c>
      <c r="I1303" t="s">
        <v>955</v>
      </c>
      <c r="K1303" t="s">
        <v>5239</v>
      </c>
      <c r="L1303" t="s">
        <v>5240</v>
      </c>
      <c r="M1303" t="s">
        <v>5241</v>
      </c>
    </row>
    <row r="1304" spans="1:13" x14ac:dyDescent="0.2">
      <c r="A1304">
        <f t="shared" si="51"/>
        <v>1163</v>
      </c>
      <c r="B1304" s="79" t="s">
        <v>5686</v>
      </c>
      <c r="C1304" s="2" t="s">
        <v>5687</v>
      </c>
      <c r="D1304">
        <v>1985</v>
      </c>
      <c r="F1304" s="16"/>
      <c r="G1304" s="16"/>
      <c r="L1304" t="s">
        <v>1787</v>
      </c>
    </row>
    <row r="1305" spans="1:13" x14ac:dyDescent="0.2">
      <c r="A1305">
        <f t="shared" si="51"/>
        <v>1164</v>
      </c>
      <c r="B1305" t="s">
        <v>1112</v>
      </c>
      <c r="C1305" t="s">
        <v>2697</v>
      </c>
      <c r="D1305">
        <v>1974</v>
      </c>
      <c r="K1305" t="s">
        <v>2699</v>
      </c>
    </row>
    <row r="1306" spans="1:13" x14ac:dyDescent="0.2">
      <c r="A1306">
        <f t="shared" si="51"/>
        <v>1165</v>
      </c>
      <c r="B1306" s="130" t="s">
        <v>5109</v>
      </c>
      <c r="C1306" s="16" t="s">
        <v>5110</v>
      </c>
      <c r="D1306">
        <v>1989</v>
      </c>
      <c r="I1306" s="16" t="s">
        <v>5111</v>
      </c>
      <c r="K1306" t="s">
        <v>2710</v>
      </c>
    </row>
    <row r="1307" spans="1:13" x14ac:dyDescent="0.2">
      <c r="A1307">
        <f t="shared" ref="A1307:A1338" si="52">A1306+1</f>
        <v>1166</v>
      </c>
      <c r="B1307" t="s">
        <v>5301</v>
      </c>
      <c r="C1307" t="s">
        <v>5302</v>
      </c>
      <c r="D1307">
        <v>1984</v>
      </c>
      <c r="K1307" t="s">
        <v>5303</v>
      </c>
      <c r="L1307" t="s">
        <v>5304</v>
      </c>
    </row>
    <row r="1308" spans="1:13" x14ac:dyDescent="0.2">
      <c r="A1308">
        <f t="shared" si="52"/>
        <v>1167</v>
      </c>
      <c r="B1308" t="s">
        <v>1121</v>
      </c>
      <c r="C1308" t="s">
        <v>2483</v>
      </c>
      <c r="D1308">
        <v>1973</v>
      </c>
      <c r="F1308" t="s">
        <v>680</v>
      </c>
      <c r="G1308" t="s">
        <v>2484</v>
      </c>
      <c r="H1308" t="s">
        <v>17</v>
      </c>
      <c r="I1308" t="s">
        <v>439</v>
      </c>
      <c r="K1308" t="s">
        <v>2485</v>
      </c>
    </row>
    <row r="1309" spans="1:13" x14ac:dyDescent="0.2">
      <c r="A1309">
        <f t="shared" si="52"/>
        <v>1168</v>
      </c>
      <c r="B1309" s="2" t="s">
        <v>5186</v>
      </c>
      <c r="C1309" s="2" t="s">
        <v>5187</v>
      </c>
      <c r="D1309" s="2">
        <v>1975</v>
      </c>
      <c r="F1309" s="2"/>
      <c r="G1309" s="2"/>
      <c r="H1309" s="2"/>
      <c r="I1309" s="2"/>
      <c r="J1309" s="2"/>
      <c r="K1309" s="2" t="s">
        <v>5188</v>
      </c>
      <c r="L1309" s="2" t="s">
        <v>5189</v>
      </c>
    </row>
    <row r="1310" spans="1:13" x14ac:dyDescent="0.2">
      <c r="A1310">
        <f t="shared" si="52"/>
        <v>1169</v>
      </c>
      <c r="B1310" s="62" t="s">
        <v>2043</v>
      </c>
      <c r="C1310" s="2" t="s">
        <v>2736</v>
      </c>
      <c r="D1310">
        <v>1981</v>
      </c>
      <c r="F1310" s="2"/>
      <c r="G1310" s="16"/>
      <c r="I1310" t="s">
        <v>763</v>
      </c>
    </row>
    <row r="1311" spans="1:13" x14ac:dyDescent="0.2">
      <c r="A1311">
        <f t="shared" si="52"/>
        <v>1170</v>
      </c>
      <c r="B1311" t="s">
        <v>2384</v>
      </c>
      <c r="C1311" t="s">
        <v>5354</v>
      </c>
      <c r="D1311">
        <v>1976</v>
      </c>
      <c r="F1311" t="s">
        <v>5355</v>
      </c>
      <c r="G1311" t="s">
        <v>5356</v>
      </c>
      <c r="H1311" t="s">
        <v>64</v>
      </c>
      <c r="I1311" t="s">
        <v>5357</v>
      </c>
      <c r="J1311" t="s">
        <v>5358</v>
      </c>
      <c r="L1311" t="s">
        <v>5359</v>
      </c>
      <c r="M1311" t="s">
        <v>5360</v>
      </c>
    </row>
    <row r="1312" spans="1:13" x14ac:dyDescent="0.2">
      <c r="A1312">
        <f t="shared" si="52"/>
        <v>1171</v>
      </c>
      <c r="B1312" t="s">
        <v>5065</v>
      </c>
      <c r="C1312" t="s">
        <v>5066</v>
      </c>
      <c r="D1312">
        <v>1970</v>
      </c>
      <c r="K1312" t="s">
        <v>5067</v>
      </c>
    </row>
    <row r="1313" spans="1:13" x14ac:dyDescent="0.2">
      <c r="A1313">
        <f t="shared" si="52"/>
        <v>1172</v>
      </c>
      <c r="B1313" t="s">
        <v>5258</v>
      </c>
      <c r="C1313" t="s">
        <v>5259</v>
      </c>
      <c r="D1313" s="1" t="s">
        <v>5260</v>
      </c>
      <c r="F1313" t="s">
        <v>5261</v>
      </c>
      <c r="G1313" s="66" t="s">
        <v>5262</v>
      </c>
      <c r="H1313" t="s">
        <v>17</v>
      </c>
      <c r="I1313" t="s">
        <v>1042</v>
      </c>
      <c r="K1313" t="s">
        <v>5263</v>
      </c>
      <c r="L1313" t="s">
        <v>5264</v>
      </c>
      <c r="M1313" t="s">
        <v>5265</v>
      </c>
    </row>
    <row r="1314" spans="1:13" x14ac:dyDescent="0.2">
      <c r="A1314">
        <f t="shared" si="52"/>
        <v>1173</v>
      </c>
      <c r="B1314" t="s">
        <v>5258</v>
      </c>
      <c r="C1314" t="s">
        <v>5266</v>
      </c>
      <c r="D1314" s="1" t="s">
        <v>5267</v>
      </c>
      <c r="F1314" t="s">
        <v>5261</v>
      </c>
      <c r="G1314" s="66" t="s">
        <v>5268</v>
      </c>
      <c r="H1314" t="s">
        <v>17</v>
      </c>
      <c r="I1314" t="s">
        <v>1042</v>
      </c>
      <c r="K1314" t="s">
        <v>5269</v>
      </c>
      <c r="L1314" t="s">
        <v>5270</v>
      </c>
      <c r="M1314" t="s">
        <v>5271</v>
      </c>
    </row>
    <row r="1315" spans="1:13" x14ac:dyDescent="0.2">
      <c r="A1315">
        <f t="shared" si="52"/>
        <v>1174</v>
      </c>
      <c r="B1315" t="s">
        <v>1006</v>
      </c>
      <c r="C1315" t="s">
        <v>229</v>
      </c>
      <c r="D1315">
        <v>1974</v>
      </c>
      <c r="K1315" t="s">
        <v>1007</v>
      </c>
    </row>
    <row r="1316" spans="1:13" x14ac:dyDescent="0.2">
      <c r="A1316">
        <f t="shared" si="52"/>
        <v>1175</v>
      </c>
      <c r="B1316" t="s">
        <v>1008</v>
      </c>
      <c r="C1316" t="s">
        <v>1011</v>
      </c>
      <c r="D1316">
        <v>1977</v>
      </c>
      <c r="K1316" t="s">
        <v>1012</v>
      </c>
      <c r="L1316" t="s">
        <v>1012</v>
      </c>
    </row>
    <row r="1317" spans="1:13" x14ac:dyDescent="0.2">
      <c r="A1317">
        <f t="shared" si="52"/>
        <v>1176</v>
      </c>
      <c r="B1317" t="s">
        <v>1008</v>
      </c>
      <c r="C1317" t="s">
        <v>1009</v>
      </c>
      <c r="D1317">
        <v>1977</v>
      </c>
      <c r="K1317" t="s">
        <v>1010</v>
      </c>
    </row>
    <row r="1318" spans="1:13" x14ac:dyDescent="0.2">
      <c r="A1318">
        <f t="shared" si="52"/>
        <v>1177</v>
      </c>
      <c r="B1318" t="s">
        <v>5305</v>
      </c>
      <c r="C1318" t="s">
        <v>5306</v>
      </c>
      <c r="D1318">
        <v>1987</v>
      </c>
      <c r="K1318" t="s">
        <v>5307</v>
      </c>
    </row>
    <row r="1319" spans="1:13" x14ac:dyDescent="0.2">
      <c r="A1319">
        <f t="shared" si="52"/>
        <v>1178</v>
      </c>
      <c r="B1319" t="s">
        <v>5308</v>
      </c>
      <c r="C1319" t="s">
        <v>5309</v>
      </c>
      <c r="D1319">
        <v>1983</v>
      </c>
      <c r="K1319" t="s">
        <v>5310</v>
      </c>
    </row>
    <row r="1320" spans="1:13" x14ac:dyDescent="0.2">
      <c r="A1320">
        <f t="shared" si="52"/>
        <v>1179</v>
      </c>
      <c r="B1320" t="s">
        <v>5068</v>
      </c>
      <c r="C1320" t="s">
        <v>5069</v>
      </c>
      <c r="D1320">
        <v>1980</v>
      </c>
      <c r="K1320" t="s">
        <v>5070</v>
      </c>
    </row>
    <row r="1321" spans="1:13" x14ac:dyDescent="0.2">
      <c r="A1321">
        <f t="shared" si="52"/>
        <v>1180</v>
      </c>
      <c r="B1321" s="79" t="s">
        <v>1591</v>
      </c>
      <c r="C1321" s="2" t="s">
        <v>1789</v>
      </c>
      <c r="D1321">
        <v>1983</v>
      </c>
      <c r="F1321" s="16"/>
      <c r="G1321" s="16" t="s">
        <v>1790</v>
      </c>
      <c r="H1321" t="s">
        <v>32</v>
      </c>
      <c r="I1321" t="s">
        <v>439</v>
      </c>
    </row>
    <row r="1322" spans="1:13" x14ac:dyDescent="0.2">
      <c r="A1322">
        <f t="shared" si="52"/>
        <v>1181</v>
      </c>
      <c r="B1322" t="s">
        <v>1591</v>
      </c>
      <c r="C1322" t="s">
        <v>5071</v>
      </c>
      <c r="D1322">
        <v>1986</v>
      </c>
      <c r="K1322" t="s">
        <v>5072</v>
      </c>
    </row>
    <row r="1323" spans="1:13" x14ac:dyDescent="0.2">
      <c r="A1323">
        <f t="shared" si="52"/>
        <v>1182</v>
      </c>
      <c r="B1323" t="s">
        <v>317</v>
      </c>
      <c r="C1323" t="s">
        <v>5311</v>
      </c>
      <c r="D1323">
        <v>1988</v>
      </c>
      <c r="K1323" t="s">
        <v>5312</v>
      </c>
      <c r="L1323" t="s">
        <v>5313</v>
      </c>
      <c r="M1323" t="s">
        <v>5314</v>
      </c>
    </row>
    <row r="1324" spans="1:13" x14ac:dyDescent="0.2">
      <c r="A1324">
        <f t="shared" si="52"/>
        <v>1183</v>
      </c>
      <c r="B1324" t="s">
        <v>1015</v>
      </c>
      <c r="C1324" s="17" t="s">
        <v>4703</v>
      </c>
      <c r="D1324">
        <v>1976</v>
      </c>
      <c r="I1324" t="s">
        <v>1017</v>
      </c>
      <c r="L1324" t="s">
        <v>1019</v>
      </c>
    </row>
    <row r="1325" spans="1:13" x14ac:dyDescent="0.2">
      <c r="A1325">
        <f t="shared" si="52"/>
        <v>1184</v>
      </c>
      <c r="B1325" t="s">
        <v>5343</v>
      </c>
      <c r="C1325" t="s">
        <v>5344</v>
      </c>
      <c r="D1325">
        <v>1972</v>
      </c>
      <c r="K1325" t="s">
        <v>5345</v>
      </c>
    </row>
    <row r="1326" spans="1:13" x14ac:dyDescent="0.2">
      <c r="A1326">
        <f t="shared" si="52"/>
        <v>1185</v>
      </c>
      <c r="B1326" t="s">
        <v>1230</v>
      </c>
      <c r="C1326" t="s">
        <v>2757</v>
      </c>
      <c r="D1326">
        <v>1976</v>
      </c>
      <c r="K1326" t="s">
        <v>2759</v>
      </c>
    </row>
    <row r="1327" spans="1:13" x14ac:dyDescent="0.2">
      <c r="A1327">
        <f t="shared" si="52"/>
        <v>1186</v>
      </c>
      <c r="B1327" t="s">
        <v>1230</v>
      </c>
      <c r="C1327" t="s">
        <v>5074</v>
      </c>
      <c r="D1327">
        <v>1977</v>
      </c>
      <c r="K1327" t="s">
        <v>5075</v>
      </c>
    </row>
    <row r="1328" spans="1:13" x14ac:dyDescent="0.2">
      <c r="A1328">
        <f t="shared" si="52"/>
        <v>1187</v>
      </c>
      <c r="B1328" t="s">
        <v>1230</v>
      </c>
      <c r="C1328" t="s">
        <v>5073</v>
      </c>
      <c r="D1328">
        <v>1974</v>
      </c>
      <c r="K1328" t="s">
        <v>2767</v>
      </c>
    </row>
    <row r="1329" spans="1:14" x14ac:dyDescent="0.2">
      <c r="A1329">
        <f t="shared" si="52"/>
        <v>1188</v>
      </c>
      <c r="B1329" s="62" t="s">
        <v>3458</v>
      </c>
      <c r="C1329" t="s">
        <v>3459</v>
      </c>
      <c r="D1329">
        <v>1981</v>
      </c>
      <c r="K1329" t="s">
        <v>5112</v>
      </c>
    </row>
    <row r="1330" spans="1:14" x14ac:dyDescent="0.2">
      <c r="A1330">
        <f t="shared" si="52"/>
        <v>1189</v>
      </c>
      <c r="B1330" t="s">
        <v>1331</v>
      </c>
      <c r="C1330" t="s">
        <v>5076</v>
      </c>
      <c r="D1330">
        <v>1981</v>
      </c>
      <c r="K1330" t="s">
        <v>2497</v>
      </c>
    </row>
    <row r="1331" spans="1:14" x14ac:dyDescent="0.2">
      <c r="A1331">
        <f t="shared" si="52"/>
        <v>1190</v>
      </c>
      <c r="B1331" t="s">
        <v>5346</v>
      </c>
      <c r="C1331" t="s">
        <v>5347</v>
      </c>
      <c r="D1331">
        <v>1983</v>
      </c>
      <c r="K1331" t="s">
        <v>5348</v>
      </c>
    </row>
    <row r="1332" spans="1:14" x14ac:dyDescent="0.2">
      <c r="A1332">
        <f t="shared" si="52"/>
        <v>1191</v>
      </c>
      <c r="B1332" t="s">
        <v>5315</v>
      </c>
      <c r="C1332" t="s">
        <v>5316</v>
      </c>
      <c r="D1332">
        <v>1984</v>
      </c>
      <c r="K1332" t="s">
        <v>5317</v>
      </c>
    </row>
    <row r="1333" spans="1:14" x14ac:dyDescent="0.2">
      <c r="A1333">
        <f t="shared" si="52"/>
        <v>1192</v>
      </c>
      <c r="B1333" t="s">
        <v>5318</v>
      </c>
      <c r="C1333" t="s">
        <v>5319</v>
      </c>
      <c r="D1333">
        <v>1987</v>
      </c>
      <c r="K1333" t="s">
        <v>5320</v>
      </c>
      <c r="L1333" t="s">
        <v>5321</v>
      </c>
    </row>
    <row r="1334" spans="1:14" x14ac:dyDescent="0.2">
      <c r="A1334">
        <f t="shared" si="52"/>
        <v>1193</v>
      </c>
      <c r="B1334" s="62" t="s">
        <v>4470</v>
      </c>
      <c r="C1334" s="16" t="s">
        <v>4471</v>
      </c>
      <c r="D1334">
        <v>1987</v>
      </c>
      <c r="F1334" s="16"/>
      <c r="G1334" s="16" t="s">
        <v>4472</v>
      </c>
      <c r="H1334" t="s">
        <v>32</v>
      </c>
      <c r="I1334" t="s">
        <v>18</v>
      </c>
    </row>
    <row r="1335" spans="1:14" x14ac:dyDescent="0.2">
      <c r="A1335">
        <f t="shared" si="52"/>
        <v>1194</v>
      </c>
      <c r="B1335" t="s">
        <v>337</v>
      </c>
      <c r="C1335" t="s">
        <v>5381</v>
      </c>
      <c r="D1335">
        <v>1974</v>
      </c>
      <c r="F1335" t="s">
        <v>2796</v>
      </c>
      <c r="G1335" s="71" t="s">
        <v>1265</v>
      </c>
      <c r="H1335" t="s">
        <v>17</v>
      </c>
      <c r="I1335" t="s">
        <v>5382</v>
      </c>
      <c r="L1335" t="s">
        <v>2799</v>
      </c>
      <c r="M1335" t="s">
        <v>2800</v>
      </c>
      <c r="N1335" t="s">
        <v>5384</v>
      </c>
    </row>
    <row r="1336" spans="1:14" x14ac:dyDescent="0.2">
      <c r="A1336">
        <f t="shared" si="52"/>
        <v>1195</v>
      </c>
      <c r="B1336" s="2" t="s">
        <v>350</v>
      </c>
      <c r="C1336" s="2" t="s">
        <v>351</v>
      </c>
      <c r="D1336" s="2">
        <v>1974</v>
      </c>
      <c r="F1336" s="2"/>
      <c r="G1336" s="2"/>
      <c r="H1336" s="2"/>
      <c r="I1336" s="2"/>
      <c r="J1336" s="2"/>
      <c r="K1336" s="2" t="s">
        <v>354</v>
      </c>
      <c r="L1336" s="2"/>
    </row>
    <row r="1337" spans="1:14" x14ac:dyDescent="0.2">
      <c r="A1337">
        <f t="shared" si="52"/>
        <v>1196</v>
      </c>
      <c r="B1337" s="2" t="s">
        <v>5190</v>
      </c>
      <c r="C1337" s="2" t="s">
        <v>5191</v>
      </c>
      <c r="D1337" s="2">
        <v>1974</v>
      </c>
      <c r="F1337" s="2"/>
      <c r="G1337" s="2"/>
      <c r="H1337" s="2"/>
      <c r="I1337" s="2"/>
      <c r="J1337" s="2"/>
      <c r="K1337" s="2" t="s">
        <v>5192</v>
      </c>
      <c r="L1337" s="2" t="s">
        <v>5193</v>
      </c>
    </row>
    <row r="1338" spans="1:14" x14ac:dyDescent="0.2">
      <c r="A1338">
        <f t="shared" si="52"/>
        <v>1197</v>
      </c>
      <c r="B1338" t="s">
        <v>5077</v>
      </c>
      <c r="C1338" t="s">
        <v>5078</v>
      </c>
      <c r="D1338">
        <v>1975</v>
      </c>
      <c r="K1338" t="s">
        <v>5079</v>
      </c>
    </row>
    <row r="1339" spans="1:14" x14ac:dyDescent="0.2">
      <c r="A1339">
        <f t="shared" ref="A1339:A1370" si="53">A1338+1</f>
        <v>1198</v>
      </c>
      <c r="B1339" t="s">
        <v>5077</v>
      </c>
      <c r="C1339" t="s">
        <v>5080</v>
      </c>
      <c r="D1339">
        <v>1978</v>
      </c>
      <c r="K1339" t="s">
        <v>5081</v>
      </c>
    </row>
    <row r="1340" spans="1:14" x14ac:dyDescent="0.2">
      <c r="A1340">
        <f t="shared" si="53"/>
        <v>1199</v>
      </c>
      <c r="B1340" t="s">
        <v>4473</v>
      </c>
      <c r="C1340" t="s">
        <v>4474</v>
      </c>
      <c r="D1340">
        <v>1983</v>
      </c>
      <c r="K1340" t="s">
        <v>5082</v>
      </c>
    </row>
    <row r="1341" spans="1:14" x14ac:dyDescent="0.2">
      <c r="A1341">
        <f t="shared" si="53"/>
        <v>1200</v>
      </c>
      <c r="B1341" s="62" t="s">
        <v>4473</v>
      </c>
      <c r="C1341" t="s">
        <v>229</v>
      </c>
      <c r="D1341">
        <v>1978</v>
      </c>
      <c r="I1341" s="16" t="s">
        <v>5102</v>
      </c>
      <c r="K1341" t="s">
        <v>5113</v>
      </c>
    </row>
    <row r="1342" spans="1:14" x14ac:dyDescent="0.2">
      <c r="A1342">
        <f t="shared" si="53"/>
        <v>1201</v>
      </c>
      <c r="B1342" s="62" t="s">
        <v>4473</v>
      </c>
      <c r="C1342" s="16" t="s">
        <v>5114</v>
      </c>
      <c r="D1342">
        <v>1980</v>
      </c>
      <c r="I1342" s="16" t="s">
        <v>5115</v>
      </c>
      <c r="K1342" t="s">
        <v>5116</v>
      </c>
    </row>
    <row r="1343" spans="1:14" x14ac:dyDescent="0.2">
      <c r="A1343">
        <f t="shared" si="53"/>
        <v>1202</v>
      </c>
      <c r="B1343" s="62" t="s">
        <v>5117</v>
      </c>
      <c r="C1343" t="s">
        <v>5118</v>
      </c>
      <c r="D1343">
        <v>1981</v>
      </c>
      <c r="K1343" t="s">
        <v>5119</v>
      </c>
    </row>
    <row r="1344" spans="1:14" x14ac:dyDescent="0.2">
      <c r="A1344">
        <f t="shared" si="53"/>
        <v>1203</v>
      </c>
      <c r="B1344" s="79" t="s">
        <v>1593</v>
      </c>
      <c r="C1344" s="2" t="s">
        <v>1792</v>
      </c>
      <c r="D1344">
        <v>1972</v>
      </c>
      <c r="F1344" s="16" t="s">
        <v>41</v>
      </c>
      <c r="G1344" s="16" t="s">
        <v>1793</v>
      </c>
      <c r="H1344" t="s">
        <v>17</v>
      </c>
      <c r="I1344" t="s">
        <v>1794</v>
      </c>
      <c r="L1344" t="s">
        <v>1795</v>
      </c>
      <c r="M1344" t="s">
        <v>1796</v>
      </c>
      <c r="N1344" t="s">
        <v>1797</v>
      </c>
    </row>
    <row r="1345" spans="1:14" x14ac:dyDescent="0.2">
      <c r="A1345">
        <f t="shared" si="53"/>
        <v>1204</v>
      </c>
      <c r="B1345" s="2" t="s">
        <v>1593</v>
      </c>
      <c r="C1345" s="2" t="s">
        <v>5194</v>
      </c>
      <c r="D1345" s="2">
        <v>1975</v>
      </c>
      <c r="F1345" s="2"/>
      <c r="G1345" s="2"/>
      <c r="H1345" s="2" t="s">
        <v>64</v>
      </c>
      <c r="I1345" s="2"/>
      <c r="K1345" s="2" t="s">
        <v>5195</v>
      </c>
      <c r="L1345" s="2"/>
    </row>
    <row r="1346" spans="1:14" x14ac:dyDescent="0.2">
      <c r="A1346">
        <f t="shared" si="53"/>
        <v>1205</v>
      </c>
      <c r="B1346" s="2" t="s">
        <v>1593</v>
      </c>
      <c r="C1346" s="2" t="s">
        <v>5196</v>
      </c>
      <c r="D1346" s="2" t="s">
        <v>5197</v>
      </c>
      <c r="F1346" s="2"/>
      <c r="G1346" s="2"/>
      <c r="H1346" s="2" t="s">
        <v>64</v>
      </c>
      <c r="I1346" s="2"/>
      <c r="K1346" s="2" t="s">
        <v>5198</v>
      </c>
      <c r="L1346" s="2" t="s">
        <v>5199</v>
      </c>
    </row>
    <row r="1347" spans="1:14" x14ac:dyDescent="0.2">
      <c r="A1347">
        <f t="shared" si="53"/>
        <v>1206</v>
      </c>
      <c r="B1347" t="s">
        <v>1593</v>
      </c>
      <c r="C1347" t="s">
        <v>5385</v>
      </c>
      <c r="D1347">
        <v>1973</v>
      </c>
      <c r="F1347" t="s">
        <v>5386</v>
      </c>
      <c r="G1347" s="71" t="s">
        <v>5387</v>
      </c>
      <c r="H1347" t="s">
        <v>64</v>
      </c>
      <c r="I1347" t="s">
        <v>5388</v>
      </c>
      <c r="L1347" t="s">
        <v>1691</v>
      </c>
      <c r="M1347" t="s">
        <v>5390</v>
      </c>
    </row>
    <row r="1348" spans="1:14" x14ac:dyDescent="0.2">
      <c r="A1348">
        <f t="shared" si="53"/>
        <v>1207</v>
      </c>
      <c r="B1348" s="79" t="s">
        <v>1593</v>
      </c>
      <c r="C1348" s="2" t="s">
        <v>1694</v>
      </c>
      <c r="D1348">
        <v>1974</v>
      </c>
      <c r="F1348" s="16" t="s">
        <v>41</v>
      </c>
      <c r="G1348" s="16" t="s">
        <v>1798</v>
      </c>
      <c r="H1348" t="s">
        <v>17</v>
      </c>
      <c r="I1348" t="s">
        <v>1794</v>
      </c>
      <c r="L1348" t="s">
        <v>1799</v>
      </c>
      <c r="M1348" t="s">
        <v>1800</v>
      </c>
      <c r="N1348" t="s">
        <v>1801</v>
      </c>
    </row>
    <row r="1349" spans="1:14" x14ac:dyDescent="0.2">
      <c r="A1349">
        <f t="shared" si="53"/>
        <v>1208</v>
      </c>
      <c r="B1349" t="s">
        <v>5406</v>
      </c>
      <c r="C1349" t="s">
        <v>229</v>
      </c>
      <c r="D1349" s="58" t="s">
        <v>5407</v>
      </c>
      <c r="L1349" t="s">
        <v>5408</v>
      </c>
      <c r="M1349" t="s">
        <v>5409</v>
      </c>
      <c r="N1349" t="s">
        <v>5410</v>
      </c>
    </row>
    <row r="1350" spans="1:14" x14ac:dyDescent="0.2">
      <c r="A1350">
        <f t="shared" si="53"/>
        <v>1209</v>
      </c>
      <c r="B1350" s="79" t="s">
        <v>1890</v>
      </c>
      <c r="C1350" s="2" t="s">
        <v>1803</v>
      </c>
      <c r="D1350">
        <v>1980</v>
      </c>
      <c r="F1350" s="16" t="s">
        <v>133</v>
      </c>
      <c r="G1350" s="68" t="s">
        <v>1804</v>
      </c>
      <c r="H1350" t="s">
        <v>32</v>
      </c>
      <c r="I1350" t="s">
        <v>1805</v>
      </c>
      <c r="J1350" t="s">
        <v>1806</v>
      </c>
      <c r="L1350" t="s">
        <v>1807</v>
      </c>
    </row>
    <row r="1351" spans="1:14" x14ac:dyDescent="0.2">
      <c r="A1351">
        <f t="shared" si="53"/>
        <v>1210</v>
      </c>
      <c r="B1351" t="s">
        <v>1984</v>
      </c>
      <c r="C1351" t="s">
        <v>5349</v>
      </c>
      <c r="D1351">
        <v>1971</v>
      </c>
      <c r="K1351" t="s">
        <v>5350</v>
      </c>
    </row>
    <row r="1352" spans="1:14" x14ac:dyDescent="0.2">
      <c r="A1352">
        <f t="shared" si="53"/>
        <v>1211</v>
      </c>
      <c r="B1352" s="62" t="s">
        <v>1771</v>
      </c>
      <c r="C1352" s="16" t="s">
        <v>5120</v>
      </c>
      <c r="D1352">
        <v>1979</v>
      </c>
      <c r="I1352" s="16" t="s">
        <v>5115</v>
      </c>
      <c r="K1352" t="s">
        <v>5121</v>
      </c>
    </row>
    <row r="1353" spans="1:14" x14ac:dyDescent="0.2">
      <c r="A1353">
        <f t="shared" si="53"/>
        <v>1212</v>
      </c>
      <c r="B1353" s="2" t="s">
        <v>5200</v>
      </c>
      <c r="C1353" s="2" t="s">
        <v>5201</v>
      </c>
      <c r="D1353" s="2">
        <v>1973</v>
      </c>
      <c r="F1353" s="2"/>
      <c r="G1353" s="2"/>
      <c r="H1353" s="2"/>
      <c r="I1353" s="2"/>
      <c r="J1353" s="2"/>
      <c r="K1353" s="2" t="s">
        <v>5202</v>
      </c>
      <c r="L1353" s="2"/>
    </row>
    <row r="1354" spans="1:14" x14ac:dyDescent="0.2">
      <c r="A1354">
        <f t="shared" si="53"/>
        <v>1213</v>
      </c>
      <c r="B1354" t="s">
        <v>4708</v>
      </c>
      <c r="C1354" s="17" t="s">
        <v>4709</v>
      </c>
      <c r="D1354">
        <v>1968</v>
      </c>
      <c r="F1354" t="s">
        <v>4710</v>
      </c>
      <c r="H1354" t="s">
        <v>17</v>
      </c>
      <c r="I1354" t="s">
        <v>931</v>
      </c>
      <c r="J1354" t="s">
        <v>4711</v>
      </c>
      <c r="L1354" t="s">
        <v>4712</v>
      </c>
    </row>
    <row r="1355" spans="1:14" x14ac:dyDescent="0.2">
      <c r="A1355">
        <f t="shared" si="53"/>
        <v>1214</v>
      </c>
      <c r="B1355" t="s">
        <v>4507</v>
      </c>
      <c r="C1355" s="16" t="s">
        <v>2289</v>
      </c>
      <c r="D1355">
        <v>1979</v>
      </c>
    </row>
    <row r="1356" spans="1:14" x14ac:dyDescent="0.2">
      <c r="A1356">
        <f t="shared" si="53"/>
        <v>1215</v>
      </c>
      <c r="B1356" s="2" t="s">
        <v>464</v>
      </c>
      <c r="C1356" s="2" t="s">
        <v>1156</v>
      </c>
      <c r="D1356" s="2">
        <v>1973</v>
      </c>
      <c r="F1356" s="2"/>
      <c r="G1356" s="2"/>
      <c r="H1356" s="2"/>
      <c r="I1356" s="2"/>
      <c r="J1356" s="2"/>
      <c r="K1356" s="2" t="s">
        <v>1160</v>
      </c>
      <c r="L1356" s="2"/>
    </row>
    <row r="1357" spans="1:14" x14ac:dyDescent="0.2">
      <c r="A1357">
        <f t="shared" si="53"/>
        <v>1216</v>
      </c>
      <c r="B1357" s="2" t="s">
        <v>464</v>
      </c>
      <c r="C1357" t="s">
        <v>2444</v>
      </c>
      <c r="D1357" s="2">
        <v>1973</v>
      </c>
      <c r="F1357" s="2"/>
      <c r="G1357" s="2"/>
      <c r="H1357" s="2"/>
      <c r="I1357" s="2"/>
      <c r="J1357" s="2"/>
      <c r="K1357" s="2" t="s">
        <v>2448</v>
      </c>
      <c r="L1357" s="2"/>
    </row>
    <row r="1358" spans="1:14" x14ac:dyDescent="0.2">
      <c r="A1358">
        <f t="shared" si="53"/>
        <v>1217</v>
      </c>
      <c r="B1358" t="s">
        <v>488</v>
      </c>
      <c r="C1358" s="16" t="s">
        <v>5220</v>
      </c>
      <c r="D1358">
        <v>1970</v>
      </c>
      <c r="G1358" t="s">
        <v>5221</v>
      </c>
      <c r="H1358" t="s">
        <v>5222</v>
      </c>
    </row>
    <row r="1359" spans="1:14" x14ac:dyDescent="0.2">
      <c r="A1359">
        <f t="shared" si="53"/>
        <v>1218</v>
      </c>
      <c r="B1359" t="s">
        <v>488</v>
      </c>
      <c r="C1359" s="16" t="s">
        <v>5217</v>
      </c>
      <c r="D1359">
        <v>1991</v>
      </c>
    </row>
    <row r="1360" spans="1:14" x14ac:dyDescent="0.2">
      <c r="A1360">
        <f t="shared" si="53"/>
        <v>1219</v>
      </c>
      <c r="B1360" t="s">
        <v>488</v>
      </c>
      <c r="C1360" t="s">
        <v>5223</v>
      </c>
      <c r="D1360">
        <v>1971</v>
      </c>
    </row>
    <row r="1361" spans="1:14" x14ac:dyDescent="0.2">
      <c r="A1361">
        <f t="shared" si="53"/>
        <v>1220</v>
      </c>
      <c r="B1361" t="s">
        <v>488</v>
      </c>
      <c r="C1361" s="16" t="s">
        <v>5218</v>
      </c>
      <c r="D1361">
        <v>2010</v>
      </c>
    </row>
    <row r="1362" spans="1:14" ht="25.5" x14ac:dyDescent="0.2">
      <c r="A1362">
        <f t="shared" si="53"/>
        <v>1221</v>
      </c>
      <c r="B1362" t="s">
        <v>488</v>
      </c>
      <c r="C1362" s="16" t="s">
        <v>5219</v>
      </c>
      <c r="D1362">
        <v>1972</v>
      </c>
    </row>
    <row r="1363" spans="1:14" x14ac:dyDescent="0.2">
      <c r="A1363">
        <f t="shared" si="53"/>
        <v>1222</v>
      </c>
      <c r="B1363" t="s">
        <v>4714</v>
      </c>
      <c r="C1363" s="2" t="s">
        <v>4715</v>
      </c>
      <c r="D1363">
        <v>1987</v>
      </c>
      <c r="F1363" t="s">
        <v>4716</v>
      </c>
      <c r="G1363" s="66" t="s">
        <v>4717</v>
      </c>
      <c r="H1363" t="s">
        <v>17</v>
      </c>
      <c r="I1363" t="s">
        <v>632</v>
      </c>
      <c r="L1363" t="s">
        <v>4718</v>
      </c>
    </row>
    <row r="1364" spans="1:14" x14ac:dyDescent="0.2">
      <c r="A1364">
        <f t="shared" si="53"/>
        <v>1223</v>
      </c>
      <c r="B1364" t="s">
        <v>1047</v>
      </c>
      <c r="C1364" t="s">
        <v>1048</v>
      </c>
      <c r="D1364">
        <v>1985</v>
      </c>
      <c r="K1364" t="s">
        <v>1049</v>
      </c>
    </row>
    <row r="1365" spans="1:14" x14ac:dyDescent="0.2">
      <c r="A1365">
        <f t="shared" si="53"/>
        <v>1224</v>
      </c>
      <c r="B1365" t="s">
        <v>4947</v>
      </c>
      <c r="C1365" t="s">
        <v>5083</v>
      </c>
      <c r="D1365">
        <v>1971</v>
      </c>
      <c r="K1365" t="s">
        <v>5084</v>
      </c>
    </row>
    <row r="1366" spans="1:14" x14ac:dyDescent="0.2">
      <c r="A1366">
        <f t="shared" si="53"/>
        <v>1225</v>
      </c>
      <c r="B1366" t="s">
        <v>4947</v>
      </c>
      <c r="C1366" t="s">
        <v>5085</v>
      </c>
      <c r="D1366">
        <v>1972</v>
      </c>
      <c r="K1366" t="s">
        <v>5086</v>
      </c>
    </row>
    <row r="1367" spans="1:14" x14ac:dyDescent="0.2">
      <c r="A1367">
        <f t="shared" si="53"/>
        <v>1226</v>
      </c>
      <c r="B1367" t="s">
        <v>527</v>
      </c>
      <c r="C1367" t="s">
        <v>5424</v>
      </c>
      <c r="D1367">
        <v>1966</v>
      </c>
      <c r="F1367" t="s">
        <v>1571</v>
      </c>
      <c r="G1367" t="s">
        <v>5425</v>
      </c>
      <c r="H1367" t="s">
        <v>5419</v>
      </c>
      <c r="J1367" t="s">
        <v>5413</v>
      </c>
      <c r="L1367" t="s">
        <v>5427</v>
      </c>
      <c r="M1367" t="s">
        <v>5428</v>
      </c>
      <c r="N1367" t="s">
        <v>5429</v>
      </c>
    </row>
    <row r="1368" spans="1:14" x14ac:dyDescent="0.2">
      <c r="A1368">
        <f t="shared" si="53"/>
        <v>1227</v>
      </c>
      <c r="B1368" t="s">
        <v>527</v>
      </c>
      <c r="C1368" t="s">
        <v>5430</v>
      </c>
      <c r="D1368">
        <v>1967</v>
      </c>
      <c r="F1368" t="s">
        <v>1571</v>
      </c>
      <c r="G1368" s="16" t="s">
        <v>5431</v>
      </c>
      <c r="H1368" t="s">
        <v>5419</v>
      </c>
      <c r="J1368" t="s">
        <v>5432</v>
      </c>
      <c r="L1368" t="s">
        <v>5433</v>
      </c>
      <c r="M1368" t="s">
        <v>5434</v>
      </c>
      <c r="N1368" t="s">
        <v>5435</v>
      </c>
    </row>
    <row r="1369" spans="1:14" x14ac:dyDescent="0.2">
      <c r="A1369">
        <f t="shared" si="53"/>
        <v>1228</v>
      </c>
      <c r="B1369" t="s">
        <v>527</v>
      </c>
      <c r="C1369" t="s">
        <v>5436</v>
      </c>
      <c r="D1369">
        <v>1967</v>
      </c>
      <c r="F1369" t="s">
        <v>1571</v>
      </c>
      <c r="G1369" s="16" t="s">
        <v>5437</v>
      </c>
      <c r="H1369" t="s">
        <v>5419</v>
      </c>
      <c r="J1369" t="s">
        <v>5432</v>
      </c>
      <c r="L1369" t="s">
        <v>5438</v>
      </c>
      <c r="M1369" t="s">
        <v>5439</v>
      </c>
      <c r="N1369" t="s">
        <v>5440</v>
      </c>
    </row>
    <row r="1370" spans="1:14" x14ac:dyDescent="0.2">
      <c r="A1370">
        <f t="shared" si="53"/>
        <v>1229</v>
      </c>
      <c r="B1370" t="s">
        <v>527</v>
      </c>
      <c r="C1370" t="s">
        <v>3483</v>
      </c>
      <c r="D1370">
        <v>1970</v>
      </c>
      <c r="F1370" t="s">
        <v>1571</v>
      </c>
      <c r="G1370" s="16" t="s">
        <v>5441</v>
      </c>
      <c r="H1370" t="s">
        <v>5419</v>
      </c>
      <c r="J1370" t="s">
        <v>5442</v>
      </c>
      <c r="L1370" t="s">
        <v>3794</v>
      </c>
      <c r="M1370" t="s">
        <v>5443</v>
      </c>
      <c r="N1370" t="s">
        <v>5444</v>
      </c>
    </row>
    <row r="1371" spans="1:14" x14ac:dyDescent="0.2">
      <c r="A1371">
        <f t="shared" ref="A1371:A1406" si="54">A1370+1</f>
        <v>1230</v>
      </c>
      <c r="B1371" t="s">
        <v>527</v>
      </c>
      <c r="C1371" t="s">
        <v>5087</v>
      </c>
      <c r="D1371">
        <v>1975</v>
      </c>
      <c r="K1371" t="s">
        <v>5088</v>
      </c>
      <c r="L1371" t="s">
        <v>5089</v>
      </c>
    </row>
    <row r="1372" spans="1:14" x14ac:dyDescent="0.2">
      <c r="A1372">
        <f t="shared" si="54"/>
        <v>1231</v>
      </c>
      <c r="B1372" t="s">
        <v>527</v>
      </c>
      <c r="C1372" t="s">
        <v>5411</v>
      </c>
      <c r="D1372">
        <v>1965</v>
      </c>
      <c r="F1372" t="s">
        <v>1571</v>
      </c>
      <c r="G1372" t="s">
        <v>5412</v>
      </c>
      <c r="J1372" t="s">
        <v>5413</v>
      </c>
      <c r="L1372" t="s">
        <v>5414</v>
      </c>
      <c r="M1372" t="s">
        <v>5415</v>
      </c>
      <c r="N1372" t="s">
        <v>5416</v>
      </c>
    </row>
    <row r="1373" spans="1:14" x14ac:dyDescent="0.2">
      <c r="A1373">
        <f t="shared" si="54"/>
        <v>1232</v>
      </c>
      <c r="B1373" t="s">
        <v>527</v>
      </c>
      <c r="C1373" t="s">
        <v>5417</v>
      </c>
      <c r="D1373">
        <v>1965</v>
      </c>
      <c r="F1373" t="s">
        <v>1571</v>
      </c>
      <c r="G1373" s="16" t="s">
        <v>5418</v>
      </c>
      <c r="H1373" t="s">
        <v>5419</v>
      </c>
      <c r="J1373" t="s">
        <v>5420</v>
      </c>
      <c r="L1373" t="s">
        <v>5421</v>
      </c>
      <c r="M1373" t="s">
        <v>5422</v>
      </c>
      <c r="N1373" t="s">
        <v>5423</v>
      </c>
    </row>
    <row r="1374" spans="1:14" x14ac:dyDescent="0.2">
      <c r="A1374">
        <f t="shared" si="54"/>
        <v>1233</v>
      </c>
      <c r="B1374" t="s">
        <v>5242</v>
      </c>
      <c r="C1374" s="16" t="s">
        <v>5243</v>
      </c>
      <c r="D1374">
        <v>1966</v>
      </c>
      <c r="G1374" s="68" t="s">
        <v>5244</v>
      </c>
      <c r="H1374" t="s">
        <v>32</v>
      </c>
      <c r="I1374" t="s">
        <v>921</v>
      </c>
    </row>
    <row r="1375" spans="1:14" x14ac:dyDescent="0.2">
      <c r="A1375">
        <f t="shared" si="54"/>
        <v>1234</v>
      </c>
      <c r="B1375" t="s">
        <v>5351</v>
      </c>
      <c r="C1375" t="s">
        <v>5352</v>
      </c>
      <c r="D1375">
        <v>1988</v>
      </c>
      <c r="K1375" t="s">
        <v>5353</v>
      </c>
    </row>
    <row r="1376" spans="1:14" x14ac:dyDescent="0.2">
      <c r="A1376">
        <f t="shared" si="54"/>
        <v>1235</v>
      </c>
      <c r="B1376" t="s">
        <v>5326</v>
      </c>
      <c r="C1376" t="s">
        <v>5327</v>
      </c>
      <c r="D1376">
        <v>1977</v>
      </c>
      <c r="K1376" t="s">
        <v>5328</v>
      </c>
    </row>
    <row r="1377" spans="1:14" x14ac:dyDescent="0.2">
      <c r="A1377">
        <f t="shared" si="54"/>
        <v>1236</v>
      </c>
      <c r="B1377" t="s">
        <v>536</v>
      </c>
      <c r="C1377" t="s">
        <v>5090</v>
      </c>
      <c r="D1377">
        <v>1991</v>
      </c>
      <c r="K1377" t="s">
        <v>5091</v>
      </c>
    </row>
    <row r="1378" spans="1:14" x14ac:dyDescent="0.2">
      <c r="A1378">
        <f t="shared" si="54"/>
        <v>1237</v>
      </c>
      <c r="B1378" t="s">
        <v>5391</v>
      </c>
      <c r="C1378" t="s">
        <v>5392</v>
      </c>
      <c r="D1378">
        <v>1973</v>
      </c>
      <c r="F1378" t="s">
        <v>3094</v>
      </c>
      <c r="G1378" t="s">
        <v>5393</v>
      </c>
      <c r="H1378" t="s">
        <v>64</v>
      </c>
      <c r="I1378" t="s">
        <v>5382</v>
      </c>
      <c r="J1378" t="s">
        <v>5394</v>
      </c>
      <c r="L1378" t="s">
        <v>3733</v>
      </c>
      <c r="M1378" t="s">
        <v>5395</v>
      </c>
      <c r="N1378" t="s">
        <v>5396</v>
      </c>
    </row>
    <row r="1379" spans="1:14" x14ac:dyDescent="0.2">
      <c r="A1379">
        <f t="shared" si="54"/>
        <v>1238</v>
      </c>
      <c r="B1379" t="s">
        <v>5092</v>
      </c>
      <c r="C1379" t="s">
        <v>5093</v>
      </c>
      <c r="D1379">
        <v>1982</v>
      </c>
      <c r="K1379" t="s">
        <v>5094</v>
      </c>
    </row>
    <row r="1380" spans="1:14" x14ac:dyDescent="0.2">
      <c r="A1380">
        <f t="shared" si="54"/>
        <v>1239</v>
      </c>
      <c r="B1380" t="s">
        <v>1067</v>
      </c>
      <c r="C1380" t="s">
        <v>1068</v>
      </c>
      <c r="D1380">
        <v>1972</v>
      </c>
      <c r="F1380" s="62"/>
      <c r="G1380" s="62"/>
      <c r="H1380" s="62"/>
    </row>
    <row r="1381" spans="1:14" x14ac:dyDescent="0.2">
      <c r="A1381">
        <f t="shared" si="54"/>
        <v>1240</v>
      </c>
      <c r="B1381" t="s">
        <v>5329</v>
      </c>
      <c r="C1381" t="s">
        <v>5330</v>
      </c>
      <c r="D1381">
        <v>1988</v>
      </c>
      <c r="K1381" t="s">
        <v>5331</v>
      </c>
      <c r="L1381" t="s">
        <v>5332</v>
      </c>
    </row>
    <row r="1382" spans="1:14" x14ac:dyDescent="0.2">
      <c r="A1382">
        <f t="shared" si="54"/>
        <v>1241</v>
      </c>
      <c r="B1382" t="s">
        <v>779</v>
      </c>
      <c r="C1382" t="s">
        <v>5095</v>
      </c>
      <c r="D1382">
        <v>1988</v>
      </c>
      <c r="K1382" t="s">
        <v>5096</v>
      </c>
    </row>
    <row r="1383" spans="1:14" x14ac:dyDescent="0.2">
      <c r="A1383">
        <f t="shared" si="54"/>
        <v>1242</v>
      </c>
      <c r="B1383" s="2" t="s">
        <v>1069</v>
      </c>
      <c r="C1383" s="2" t="s">
        <v>1070</v>
      </c>
      <c r="D1383" s="2">
        <v>1980</v>
      </c>
      <c r="F1383" s="2"/>
      <c r="G1383" s="2"/>
      <c r="H1383" s="2"/>
      <c r="I1383" s="2"/>
      <c r="J1383" s="2"/>
      <c r="K1383" s="2" t="s">
        <v>1071</v>
      </c>
      <c r="L1383" s="2"/>
    </row>
    <row r="1384" spans="1:14" x14ac:dyDescent="0.2">
      <c r="A1384">
        <f t="shared" si="54"/>
        <v>1243</v>
      </c>
      <c r="B1384" s="2" t="s">
        <v>547</v>
      </c>
      <c r="C1384" s="2" t="s">
        <v>5209</v>
      </c>
      <c r="D1384" s="2">
        <v>1977</v>
      </c>
      <c r="F1384" s="2"/>
      <c r="G1384" s="2"/>
      <c r="H1384" s="2"/>
      <c r="I1384" s="2"/>
      <c r="J1384" s="2"/>
      <c r="K1384" s="2" t="s">
        <v>5210</v>
      </c>
      <c r="L1384" s="2"/>
    </row>
    <row r="1385" spans="1:14" x14ac:dyDescent="0.2">
      <c r="A1385">
        <f t="shared" si="54"/>
        <v>1244</v>
      </c>
      <c r="B1385" t="s">
        <v>547</v>
      </c>
      <c r="C1385" t="s">
        <v>5333</v>
      </c>
      <c r="D1385">
        <v>1974</v>
      </c>
      <c r="L1385" t="s">
        <v>5334</v>
      </c>
    </row>
    <row r="1386" spans="1:14" x14ac:dyDescent="0.2">
      <c r="A1386">
        <f t="shared" si="54"/>
        <v>1245</v>
      </c>
      <c r="B1386" t="s">
        <v>547</v>
      </c>
      <c r="C1386" t="s">
        <v>5335</v>
      </c>
      <c r="D1386">
        <v>1981</v>
      </c>
      <c r="I1386" t="s">
        <v>5336</v>
      </c>
      <c r="L1386" t="s">
        <v>5337</v>
      </c>
    </row>
    <row r="1387" spans="1:14" x14ac:dyDescent="0.2">
      <c r="A1387">
        <f t="shared" si="54"/>
        <v>1246</v>
      </c>
      <c r="B1387" t="s">
        <v>547</v>
      </c>
      <c r="C1387" t="s">
        <v>5338</v>
      </c>
      <c r="D1387">
        <v>1989</v>
      </c>
      <c r="L1387" t="s">
        <v>5339</v>
      </c>
    </row>
    <row r="1388" spans="1:14" x14ac:dyDescent="0.2">
      <c r="A1388">
        <f t="shared" si="54"/>
        <v>1247</v>
      </c>
      <c r="B1388" t="s">
        <v>547</v>
      </c>
      <c r="C1388" t="s">
        <v>5097</v>
      </c>
      <c r="D1388">
        <v>1976</v>
      </c>
      <c r="M1388" t="s">
        <v>5098</v>
      </c>
      <c r="N1388" t="s">
        <v>5098</v>
      </c>
    </row>
    <row r="1389" spans="1:14" x14ac:dyDescent="0.2">
      <c r="A1389">
        <f t="shared" si="54"/>
        <v>1248</v>
      </c>
      <c r="B1389" s="2" t="s">
        <v>5211</v>
      </c>
      <c r="C1389" s="2" t="s">
        <v>5212</v>
      </c>
      <c r="D1389" s="2">
        <v>1979</v>
      </c>
      <c r="F1389" s="2"/>
      <c r="G1389" s="2"/>
      <c r="H1389" s="2"/>
      <c r="I1389" s="2"/>
      <c r="J1389" s="2"/>
      <c r="K1389" s="2"/>
      <c r="L1389" s="2" t="s">
        <v>5213</v>
      </c>
      <c r="M1389" s="2"/>
    </row>
    <row r="1390" spans="1:14" x14ac:dyDescent="0.2">
      <c r="A1390">
        <f t="shared" si="54"/>
        <v>1249</v>
      </c>
      <c r="B1390" t="s">
        <v>1072</v>
      </c>
      <c r="C1390" t="s">
        <v>1073</v>
      </c>
      <c r="D1390">
        <v>1988</v>
      </c>
      <c r="F1390" s="16" t="s">
        <v>1074</v>
      </c>
      <c r="G1390" s="16" t="s">
        <v>1075</v>
      </c>
      <c r="H1390" t="s">
        <v>123</v>
      </c>
      <c r="I1390" t="s">
        <v>18</v>
      </c>
      <c r="L1390" t="s">
        <v>1076</v>
      </c>
      <c r="M1390" t="s">
        <v>1077</v>
      </c>
    </row>
    <row r="1391" spans="1:14" x14ac:dyDescent="0.2">
      <c r="A1391">
        <f t="shared" si="54"/>
        <v>1250</v>
      </c>
      <c r="B1391" t="s">
        <v>1177</v>
      </c>
      <c r="C1391" t="s">
        <v>1178</v>
      </c>
      <c r="D1391">
        <v>1973</v>
      </c>
      <c r="G1391" t="s">
        <v>357</v>
      </c>
      <c r="L1391" t="s">
        <v>1181</v>
      </c>
    </row>
    <row r="1392" spans="1:14" x14ac:dyDescent="0.2">
      <c r="A1392">
        <f t="shared" si="54"/>
        <v>1251</v>
      </c>
      <c r="B1392" t="s">
        <v>1177</v>
      </c>
      <c r="C1392" t="s">
        <v>1178</v>
      </c>
      <c r="D1392">
        <v>1973</v>
      </c>
      <c r="L1392" t="s">
        <v>1181</v>
      </c>
    </row>
    <row r="1393" spans="1:13" x14ac:dyDescent="0.2">
      <c r="A1393">
        <f t="shared" si="54"/>
        <v>1252</v>
      </c>
      <c r="B1393" s="62" t="s">
        <v>2894</v>
      </c>
      <c r="C1393" t="s">
        <v>5038</v>
      </c>
      <c r="D1393">
        <v>1991</v>
      </c>
      <c r="I1393" t="s">
        <v>18</v>
      </c>
    </row>
    <row r="1394" spans="1:13" x14ac:dyDescent="0.2">
      <c r="A1394">
        <f t="shared" si="54"/>
        <v>1253</v>
      </c>
      <c r="B1394" t="s">
        <v>1084</v>
      </c>
      <c r="C1394" t="s">
        <v>1085</v>
      </c>
      <c r="D1394">
        <v>1975</v>
      </c>
      <c r="M1394" t="s">
        <v>1086</v>
      </c>
    </row>
    <row r="1395" spans="1:13" x14ac:dyDescent="0.2">
      <c r="A1395">
        <f t="shared" si="54"/>
        <v>1254</v>
      </c>
      <c r="B1395" t="s">
        <v>811</v>
      </c>
      <c r="C1395" s="17" t="s">
        <v>1087</v>
      </c>
      <c r="D1395">
        <v>1984</v>
      </c>
      <c r="I1395" t="s">
        <v>1042</v>
      </c>
      <c r="J1395" t="s">
        <v>1088</v>
      </c>
    </row>
    <row r="1396" spans="1:13" x14ac:dyDescent="0.2">
      <c r="A1396">
        <f t="shared" si="54"/>
        <v>1255</v>
      </c>
      <c r="B1396" t="s">
        <v>811</v>
      </c>
      <c r="C1396" t="s">
        <v>812</v>
      </c>
      <c r="D1396">
        <v>1989</v>
      </c>
      <c r="L1396" t="s">
        <v>815</v>
      </c>
    </row>
    <row r="1397" spans="1:13" x14ac:dyDescent="0.2">
      <c r="A1397">
        <f t="shared" si="54"/>
        <v>1256</v>
      </c>
      <c r="B1397" s="79" t="s">
        <v>1089</v>
      </c>
      <c r="C1397" s="2" t="s">
        <v>1087</v>
      </c>
      <c r="D1397">
        <v>1984</v>
      </c>
      <c r="F1397" s="16"/>
      <c r="G1397" s="16"/>
      <c r="J1397" t="s">
        <v>1090</v>
      </c>
      <c r="L1397" t="s">
        <v>1091</v>
      </c>
    </row>
    <row r="1398" spans="1:13" x14ac:dyDescent="0.2">
      <c r="A1398">
        <f t="shared" si="54"/>
        <v>1257</v>
      </c>
      <c r="B1398" s="150" t="s">
        <v>66</v>
      </c>
      <c r="C1398" t="s">
        <v>3409</v>
      </c>
      <c r="D1398" s="1">
        <v>1983</v>
      </c>
      <c r="E1398" s="149"/>
      <c r="F1398" t="s">
        <v>30</v>
      </c>
      <c r="G1398" s="16" t="s">
        <v>3410</v>
      </c>
      <c r="H1398" s="14"/>
      <c r="I1398" t="s">
        <v>3411</v>
      </c>
      <c r="J1398" t="s">
        <v>3412</v>
      </c>
      <c r="L1398" t="s">
        <v>3413</v>
      </c>
    </row>
    <row r="1399" spans="1:13" x14ac:dyDescent="0.2">
      <c r="A1399">
        <f t="shared" si="54"/>
        <v>1258</v>
      </c>
      <c r="B1399" s="62" t="s">
        <v>5122</v>
      </c>
      <c r="C1399" s="16" t="s">
        <v>5123</v>
      </c>
      <c r="D1399">
        <v>1989</v>
      </c>
      <c r="E1399" s="61"/>
      <c r="I1399" s="16" t="s">
        <v>439</v>
      </c>
      <c r="L1399" t="s">
        <v>5124</v>
      </c>
    </row>
    <row r="1400" spans="1:13" x14ac:dyDescent="0.2">
      <c r="A1400">
        <f t="shared" si="54"/>
        <v>1259</v>
      </c>
      <c r="B1400" s="62" t="s">
        <v>2965</v>
      </c>
      <c r="C1400" s="16" t="s">
        <v>5125</v>
      </c>
      <c r="D1400">
        <v>1989</v>
      </c>
      <c r="E1400" s="61"/>
      <c r="I1400" s="16" t="s">
        <v>632</v>
      </c>
      <c r="L1400" t="s">
        <v>5126</v>
      </c>
    </row>
    <row r="1401" spans="1:13" x14ac:dyDescent="0.2">
      <c r="A1401">
        <f t="shared" si="54"/>
        <v>1260</v>
      </c>
      <c r="B1401" s="62" t="s">
        <v>391</v>
      </c>
      <c r="C1401" s="16" t="s">
        <v>5127</v>
      </c>
      <c r="D1401">
        <v>1989</v>
      </c>
      <c r="E1401" s="61"/>
      <c r="I1401" s="16" t="s">
        <v>632</v>
      </c>
      <c r="J1401" t="s">
        <v>1851</v>
      </c>
      <c r="L1401" t="s">
        <v>5128</v>
      </c>
    </row>
    <row r="1402" spans="1:13" x14ac:dyDescent="0.2">
      <c r="A1402">
        <f t="shared" si="54"/>
        <v>1261</v>
      </c>
      <c r="B1402" s="62" t="s">
        <v>599</v>
      </c>
      <c r="C1402" t="s">
        <v>2541</v>
      </c>
      <c r="D1402">
        <v>1970</v>
      </c>
      <c r="L1402" t="s">
        <v>5447</v>
      </c>
    </row>
    <row r="1403" spans="1:13" x14ac:dyDescent="0.2">
      <c r="A1403">
        <f t="shared" si="54"/>
        <v>1262</v>
      </c>
      <c r="B1403" s="62" t="s">
        <v>599</v>
      </c>
      <c r="C1403" t="s">
        <v>600</v>
      </c>
      <c r="D1403">
        <v>1971</v>
      </c>
      <c r="L1403" t="s">
        <v>606</v>
      </c>
    </row>
    <row r="1404" spans="1:13" x14ac:dyDescent="0.2">
      <c r="A1404">
        <f t="shared" si="54"/>
        <v>1263</v>
      </c>
      <c r="B1404" s="62" t="s">
        <v>2463</v>
      </c>
      <c r="C1404" t="s">
        <v>5448</v>
      </c>
      <c r="D1404">
        <v>1973</v>
      </c>
      <c r="L1404" t="s">
        <v>3812</v>
      </c>
    </row>
    <row r="1405" spans="1:13" x14ac:dyDescent="0.2">
      <c r="A1405">
        <f t="shared" si="54"/>
        <v>1264</v>
      </c>
      <c r="B1405" s="62" t="s">
        <v>2463</v>
      </c>
      <c r="C1405" t="s">
        <v>4339</v>
      </c>
      <c r="D1405">
        <v>1972</v>
      </c>
      <c r="L1405" t="s">
        <v>4342</v>
      </c>
    </row>
    <row r="1406" spans="1:13" x14ac:dyDescent="0.2">
      <c r="A1406">
        <f t="shared" si="54"/>
        <v>1265</v>
      </c>
      <c r="B1406" s="62" t="s">
        <v>1050</v>
      </c>
      <c r="C1406" t="s">
        <v>5449</v>
      </c>
      <c r="D1406">
        <v>1973</v>
      </c>
      <c r="I1406" t="s">
        <v>1029</v>
      </c>
      <c r="L1406" t="s">
        <v>5450</v>
      </c>
    </row>
    <row r="1407" spans="1:13" x14ac:dyDescent="0.2">
      <c r="B1407" s="3">
        <v>1216</v>
      </c>
      <c r="C1407">
        <f>A1406</f>
        <v>1265</v>
      </c>
    </row>
    <row r="1408" spans="1:13" x14ac:dyDescent="0.2">
      <c r="B1408">
        <f>A1406-B1407</f>
        <v>49</v>
      </c>
      <c r="C1408">
        <v>46</v>
      </c>
    </row>
    <row r="1409" spans="2:3" x14ac:dyDescent="0.2">
      <c r="B1409">
        <v>46</v>
      </c>
      <c r="C1409" s="3">
        <f>C1407-C1408</f>
        <v>1219</v>
      </c>
    </row>
    <row r="1410" spans="2:3" x14ac:dyDescent="0.2">
      <c r="B1410">
        <f>B1408-B1409</f>
        <v>3</v>
      </c>
      <c r="C1410" s="3">
        <f>B1407</f>
        <v>1216</v>
      </c>
    </row>
    <row r="1411" spans="2:3" x14ac:dyDescent="0.2">
      <c r="B1411" s="3" t="s">
        <v>5688</v>
      </c>
      <c r="C1411">
        <f>C1409-C1410</f>
        <v>3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2.75" x14ac:dyDescent="0.2"/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2.75" x14ac:dyDescent="0.2"/>
  <cols>
    <col min="1" max="1025" width="8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1"/>
  <sheetViews>
    <sheetView topLeftCell="A690" zoomScaleNormal="100" workbookViewId="0">
      <selection activeCell="C709" sqref="C709"/>
    </sheetView>
  </sheetViews>
  <sheetFormatPr baseColWidth="10" defaultColWidth="9.140625" defaultRowHeight="12.75" x14ac:dyDescent="0.2"/>
  <cols>
    <col min="1" max="1" width="13.140625"/>
    <col min="2" max="2" width="12.28515625"/>
    <col min="3" max="3" width="26"/>
    <col min="4" max="4" width="9"/>
    <col min="5" max="6" width="8.42578125"/>
    <col min="7" max="7" width="8.5703125"/>
    <col min="8" max="8" width="23.85546875"/>
    <col min="9" max="9" width="19.140625"/>
    <col min="10" max="10" width="8.28515625"/>
    <col min="11" max="11" width="8.5703125"/>
    <col min="12" max="13" width="39.7109375"/>
    <col min="14" max="14" width="31.140625"/>
    <col min="15" max="17" width="8.42578125"/>
  </cols>
  <sheetData>
    <row r="1" spans="1:7" x14ac:dyDescent="0.2">
      <c r="A1" t="s">
        <v>5689</v>
      </c>
      <c r="E1" t="s">
        <v>4</v>
      </c>
    </row>
    <row r="2" spans="1:7" x14ac:dyDescent="0.2">
      <c r="B2" t="s">
        <v>5690</v>
      </c>
      <c r="C2" t="s">
        <v>5691</v>
      </c>
    </row>
    <row r="6" spans="1:7" x14ac:dyDescent="0.2">
      <c r="A6" t="s">
        <v>5692</v>
      </c>
      <c r="B6" t="s">
        <v>5693</v>
      </c>
    </row>
    <row r="7" spans="1:7" x14ac:dyDescent="0.2">
      <c r="A7">
        <v>1</v>
      </c>
      <c r="B7" t="s">
        <v>66</v>
      </c>
      <c r="C7" t="s">
        <v>5694</v>
      </c>
      <c r="D7">
        <v>1963</v>
      </c>
      <c r="E7">
        <v>30</v>
      </c>
      <c r="F7">
        <v>30</v>
      </c>
      <c r="G7">
        <v>30</v>
      </c>
    </row>
    <row r="8" spans="1:7" x14ac:dyDescent="0.2">
      <c r="A8">
        <v>2</v>
      </c>
      <c r="B8" t="s">
        <v>66</v>
      </c>
      <c r="C8" s="16" t="s">
        <v>5695</v>
      </c>
      <c r="D8">
        <v>1964</v>
      </c>
      <c r="E8">
        <v>30</v>
      </c>
      <c r="F8">
        <v>30</v>
      </c>
      <c r="G8">
        <v>30</v>
      </c>
    </row>
    <row r="9" spans="1:7" x14ac:dyDescent="0.2">
      <c r="A9">
        <v>3</v>
      </c>
      <c r="B9" t="s">
        <v>66</v>
      </c>
      <c r="C9" t="s">
        <v>5696</v>
      </c>
      <c r="D9">
        <v>1965</v>
      </c>
      <c r="E9">
        <v>30</v>
      </c>
      <c r="F9">
        <v>30</v>
      </c>
      <c r="G9">
        <v>30</v>
      </c>
    </row>
    <row r="10" spans="1:7" x14ac:dyDescent="0.2">
      <c r="A10">
        <v>4</v>
      </c>
      <c r="B10" t="s">
        <v>66</v>
      </c>
      <c r="C10" t="s">
        <v>5697</v>
      </c>
      <c r="D10">
        <v>1974</v>
      </c>
      <c r="E10">
        <v>30</v>
      </c>
      <c r="F10">
        <v>30</v>
      </c>
      <c r="G10">
        <v>50</v>
      </c>
    </row>
    <row r="11" spans="1:7" x14ac:dyDescent="0.2">
      <c r="A11">
        <v>5</v>
      </c>
      <c r="B11" t="s">
        <v>66</v>
      </c>
      <c r="C11" t="s">
        <v>1921</v>
      </c>
      <c r="D11">
        <v>1974</v>
      </c>
      <c r="E11">
        <v>30</v>
      </c>
      <c r="F11">
        <v>30</v>
      </c>
      <c r="G11">
        <v>30</v>
      </c>
    </row>
    <row r="12" spans="1:7" x14ac:dyDescent="0.2">
      <c r="A12">
        <v>6</v>
      </c>
      <c r="B12" t="s">
        <v>66</v>
      </c>
      <c r="C12" t="s">
        <v>5698</v>
      </c>
      <c r="D12">
        <v>1975</v>
      </c>
      <c r="E12">
        <v>30</v>
      </c>
      <c r="F12">
        <v>30</v>
      </c>
      <c r="G12">
        <v>30</v>
      </c>
    </row>
    <row r="13" spans="1:7" x14ac:dyDescent="0.2">
      <c r="A13">
        <v>7</v>
      </c>
      <c r="B13" t="s">
        <v>66</v>
      </c>
      <c r="C13" t="s">
        <v>2318</v>
      </c>
      <c r="D13">
        <v>1975</v>
      </c>
      <c r="E13">
        <v>30</v>
      </c>
      <c r="F13">
        <v>30</v>
      </c>
      <c r="G13">
        <v>30</v>
      </c>
    </row>
    <row r="14" spans="1:7" x14ac:dyDescent="0.2">
      <c r="A14">
        <v>8</v>
      </c>
      <c r="B14" t="s">
        <v>66</v>
      </c>
      <c r="C14" t="s">
        <v>5699</v>
      </c>
      <c r="D14">
        <v>1978</v>
      </c>
      <c r="E14">
        <v>30</v>
      </c>
      <c r="F14">
        <v>30</v>
      </c>
      <c r="G14">
        <v>30</v>
      </c>
    </row>
    <row r="15" spans="1:7" x14ac:dyDescent="0.2">
      <c r="A15">
        <v>9</v>
      </c>
      <c r="B15" t="s">
        <v>66</v>
      </c>
      <c r="C15" t="s">
        <v>5700</v>
      </c>
      <c r="D15">
        <v>1978</v>
      </c>
      <c r="E15">
        <v>30</v>
      </c>
      <c r="F15">
        <v>30</v>
      </c>
      <c r="G15">
        <v>30</v>
      </c>
    </row>
    <row r="16" spans="1:7" x14ac:dyDescent="0.2">
      <c r="A16">
        <v>10</v>
      </c>
      <c r="B16" t="s">
        <v>66</v>
      </c>
      <c r="C16" t="s">
        <v>3409</v>
      </c>
      <c r="D16">
        <v>1983</v>
      </c>
      <c r="E16">
        <v>30</v>
      </c>
      <c r="F16">
        <v>30</v>
      </c>
      <c r="G16">
        <v>30</v>
      </c>
    </row>
    <row r="17" spans="1:7" x14ac:dyDescent="0.2">
      <c r="A17">
        <v>11</v>
      </c>
      <c r="B17" t="s">
        <v>599</v>
      </c>
      <c r="C17" t="s">
        <v>2541</v>
      </c>
      <c r="D17">
        <v>1970</v>
      </c>
      <c r="E17">
        <v>30</v>
      </c>
      <c r="F17">
        <v>30</v>
      </c>
      <c r="G17">
        <v>30</v>
      </c>
    </row>
    <row r="18" spans="1:7" x14ac:dyDescent="0.2">
      <c r="A18">
        <v>12</v>
      </c>
      <c r="B18" s="16" t="s">
        <v>2560</v>
      </c>
      <c r="C18" t="s">
        <v>4673</v>
      </c>
      <c r="D18">
        <v>1983</v>
      </c>
      <c r="E18">
        <v>30</v>
      </c>
      <c r="F18">
        <v>30</v>
      </c>
    </row>
    <row r="19" spans="1:7" x14ac:dyDescent="0.2">
      <c r="A19">
        <v>13</v>
      </c>
      <c r="B19" t="s">
        <v>607</v>
      </c>
      <c r="C19" t="s">
        <v>615</v>
      </c>
      <c r="D19">
        <v>1975</v>
      </c>
      <c r="E19">
        <v>20</v>
      </c>
      <c r="F19">
        <v>20</v>
      </c>
    </row>
    <row r="20" spans="1:7" x14ac:dyDescent="0.2">
      <c r="A20">
        <v>14</v>
      </c>
      <c r="B20" t="s">
        <v>607</v>
      </c>
      <c r="C20" t="s">
        <v>5152</v>
      </c>
      <c r="D20">
        <v>1976</v>
      </c>
      <c r="E20">
        <v>20</v>
      </c>
      <c r="F20">
        <v>20</v>
      </c>
    </row>
    <row r="21" spans="1:7" x14ac:dyDescent="0.2">
      <c r="A21">
        <v>15</v>
      </c>
      <c r="B21" t="s">
        <v>607</v>
      </c>
      <c r="C21" t="s">
        <v>5701</v>
      </c>
      <c r="D21">
        <v>1977</v>
      </c>
      <c r="E21">
        <v>20</v>
      </c>
      <c r="F21">
        <v>20</v>
      </c>
    </row>
    <row r="22" spans="1:7" x14ac:dyDescent="0.2">
      <c r="A22">
        <v>16</v>
      </c>
      <c r="B22" t="s">
        <v>607</v>
      </c>
      <c r="C22" t="s">
        <v>5702</v>
      </c>
      <c r="D22">
        <v>1980</v>
      </c>
      <c r="E22">
        <v>20</v>
      </c>
      <c r="F22">
        <v>20</v>
      </c>
    </row>
    <row r="23" spans="1:7" x14ac:dyDescent="0.2">
      <c r="A23">
        <v>17</v>
      </c>
      <c r="B23" t="s">
        <v>607</v>
      </c>
      <c r="C23" t="s">
        <v>5703</v>
      </c>
      <c r="D23">
        <v>1980</v>
      </c>
      <c r="E23">
        <v>20</v>
      </c>
      <c r="F23">
        <v>20</v>
      </c>
    </row>
    <row r="24" spans="1:7" x14ac:dyDescent="0.2">
      <c r="A24">
        <v>18</v>
      </c>
      <c r="B24" t="s">
        <v>624</v>
      </c>
      <c r="C24" t="s">
        <v>5704</v>
      </c>
      <c r="D24">
        <v>1972</v>
      </c>
      <c r="E24">
        <v>20</v>
      </c>
      <c r="F24">
        <v>20</v>
      </c>
    </row>
    <row r="25" spans="1:7" x14ac:dyDescent="0.2">
      <c r="A25">
        <v>19</v>
      </c>
      <c r="B25" t="s">
        <v>624</v>
      </c>
      <c r="C25" t="s">
        <v>5149</v>
      </c>
      <c r="D25">
        <v>1972</v>
      </c>
      <c r="E25">
        <v>20</v>
      </c>
      <c r="F25">
        <v>20</v>
      </c>
    </row>
    <row r="26" spans="1:7" x14ac:dyDescent="0.2">
      <c r="A26">
        <v>20</v>
      </c>
      <c r="B26" t="s">
        <v>624</v>
      </c>
      <c r="C26" t="s">
        <v>5705</v>
      </c>
      <c r="D26">
        <v>1975</v>
      </c>
      <c r="E26">
        <v>20</v>
      </c>
      <c r="F26">
        <v>20</v>
      </c>
    </row>
    <row r="27" spans="1:7" x14ac:dyDescent="0.2">
      <c r="A27">
        <v>21</v>
      </c>
      <c r="B27" s="16" t="s">
        <v>5706</v>
      </c>
      <c r="C27" t="s">
        <v>5707</v>
      </c>
      <c r="D27">
        <v>1990</v>
      </c>
      <c r="E27">
        <v>30</v>
      </c>
      <c r="F27">
        <v>30</v>
      </c>
    </row>
    <row r="28" spans="1:7" x14ac:dyDescent="0.2">
      <c r="A28">
        <v>22</v>
      </c>
      <c r="B28" s="16" t="s">
        <v>171</v>
      </c>
      <c r="C28" t="s">
        <v>660</v>
      </c>
      <c r="D28">
        <v>1977</v>
      </c>
      <c r="E28">
        <v>30</v>
      </c>
      <c r="F28">
        <v>30</v>
      </c>
    </row>
    <row r="29" spans="1:7" x14ac:dyDescent="0.2">
      <c r="A29">
        <v>23</v>
      </c>
      <c r="B29" s="16" t="s">
        <v>171</v>
      </c>
      <c r="C29" t="s">
        <v>5708</v>
      </c>
      <c r="D29">
        <v>1984</v>
      </c>
      <c r="E29">
        <v>30</v>
      </c>
      <c r="F29">
        <v>30</v>
      </c>
    </row>
    <row r="30" spans="1:7" x14ac:dyDescent="0.2">
      <c r="A30">
        <v>24</v>
      </c>
      <c r="B30" s="16" t="s">
        <v>1600</v>
      </c>
      <c r="C30" s="16" t="s">
        <v>5709</v>
      </c>
      <c r="D30">
        <v>1976</v>
      </c>
      <c r="E30">
        <v>30</v>
      </c>
      <c r="F30">
        <v>30</v>
      </c>
    </row>
    <row r="31" spans="1:7" x14ac:dyDescent="0.2">
      <c r="A31">
        <v>25</v>
      </c>
      <c r="B31" s="16" t="s">
        <v>1600</v>
      </c>
      <c r="C31" s="16" t="s">
        <v>5710</v>
      </c>
      <c r="D31">
        <v>1976</v>
      </c>
      <c r="E31">
        <v>30</v>
      </c>
      <c r="F31">
        <v>30</v>
      </c>
    </row>
    <row r="32" spans="1:7" x14ac:dyDescent="0.2">
      <c r="A32">
        <v>26</v>
      </c>
      <c r="B32" s="16" t="s">
        <v>1600</v>
      </c>
      <c r="C32" s="16" t="s">
        <v>3033</v>
      </c>
      <c r="D32">
        <v>1977</v>
      </c>
      <c r="E32">
        <v>30</v>
      </c>
      <c r="F32">
        <v>30</v>
      </c>
    </row>
    <row r="33" spans="1:12" ht="25.5" x14ac:dyDescent="0.2">
      <c r="A33">
        <v>27</v>
      </c>
      <c r="B33" s="130" t="s">
        <v>1682</v>
      </c>
      <c r="C33" s="16" t="s">
        <v>5711</v>
      </c>
      <c r="D33">
        <v>1979</v>
      </c>
      <c r="E33">
        <v>30</v>
      </c>
      <c r="F33">
        <v>30</v>
      </c>
    </row>
    <row r="34" spans="1:12" x14ac:dyDescent="0.2">
      <c r="A34">
        <v>28</v>
      </c>
      <c r="B34" t="s">
        <v>1682</v>
      </c>
      <c r="C34" s="16" t="s">
        <v>5712</v>
      </c>
      <c r="D34">
        <v>1979</v>
      </c>
      <c r="E34">
        <v>25</v>
      </c>
      <c r="F34">
        <v>25</v>
      </c>
    </row>
    <row r="35" spans="1:12" x14ac:dyDescent="0.2">
      <c r="A35">
        <v>29</v>
      </c>
      <c r="B35" s="16" t="s">
        <v>5713</v>
      </c>
      <c r="C35" s="16" t="s">
        <v>5714</v>
      </c>
      <c r="D35">
        <v>1980</v>
      </c>
      <c r="E35">
        <v>30</v>
      </c>
      <c r="F35">
        <v>30</v>
      </c>
    </row>
    <row r="36" spans="1:12" x14ac:dyDescent="0.2">
      <c r="A36">
        <v>30</v>
      </c>
      <c r="B36" s="62" t="s">
        <v>3440</v>
      </c>
      <c r="C36" t="s">
        <v>5715</v>
      </c>
      <c r="D36">
        <v>1978</v>
      </c>
      <c r="E36">
        <v>10</v>
      </c>
      <c r="F36">
        <v>10</v>
      </c>
      <c r="G36">
        <v>10</v>
      </c>
      <c r="K36" t="s">
        <v>5716</v>
      </c>
    </row>
    <row r="37" spans="1:12" x14ac:dyDescent="0.2">
      <c r="A37">
        <v>31</v>
      </c>
      <c r="B37" s="16" t="s">
        <v>275</v>
      </c>
      <c r="C37" s="16" t="s">
        <v>3706</v>
      </c>
      <c r="D37">
        <v>1971</v>
      </c>
      <c r="E37">
        <v>30</v>
      </c>
      <c r="F37">
        <v>30</v>
      </c>
    </row>
    <row r="38" spans="1:12" ht="25.5" x14ac:dyDescent="0.2">
      <c r="A38">
        <v>32</v>
      </c>
      <c r="B38" s="16" t="s">
        <v>5060</v>
      </c>
      <c r="C38" s="16" t="s">
        <v>5061</v>
      </c>
      <c r="D38">
        <v>1980</v>
      </c>
      <c r="E38">
        <v>25</v>
      </c>
      <c r="F38">
        <v>25</v>
      </c>
    </row>
    <row r="39" spans="1:12" x14ac:dyDescent="0.2">
      <c r="A39">
        <v>33</v>
      </c>
      <c r="B39" t="s">
        <v>2370</v>
      </c>
      <c r="C39" s="16" t="s">
        <v>5717</v>
      </c>
      <c r="D39">
        <v>1976</v>
      </c>
      <c r="E39">
        <v>30</v>
      </c>
      <c r="F39">
        <v>30</v>
      </c>
      <c r="G39">
        <v>30</v>
      </c>
    </row>
    <row r="40" spans="1:12" x14ac:dyDescent="0.2">
      <c r="A40">
        <v>34</v>
      </c>
      <c r="B40" s="62" t="s">
        <v>1112</v>
      </c>
      <c r="C40" t="s">
        <v>2697</v>
      </c>
      <c r="D40">
        <v>1974</v>
      </c>
      <c r="E40">
        <v>30</v>
      </c>
      <c r="F40">
        <v>30</v>
      </c>
      <c r="G40">
        <v>30</v>
      </c>
    </row>
    <row r="41" spans="1:12" x14ac:dyDescent="0.2">
      <c r="A41">
        <v>35</v>
      </c>
      <c r="B41" s="62" t="s">
        <v>1112</v>
      </c>
      <c r="C41" t="s">
        <v>295</v>
      </c>
      <c r="D41">
        <v>1979</v>
      </c>
      <c r="E41">
        <v>30</v>
      </c>
      <c r="F41">
        <v>30</v>
      </c>
    </row>
    <row r="42" spans="1:12" x14ac:dyDescent="0.2">
      <c r="A42">
        <v>36</v>
      </c>
      <c r="B42" t="s">
        <v>5718</v>
      </c>
      <c r="C42" t="s">
        <v>5719</v>
      </c>
      <c r="D42">
        <v>1985</v>
      </c>
      <c r="E42">
        <v>25</v>
      </c>
      <c r="F42">
        <v>25</v>
      </c>
    </row>
    <row r="43" spans="1:12" ht="38.25" x14ac:dyDescent="0.2">
      <c r="A43">
        <v>37</v>
      </c>
      <c r="B43" s="16" t="s">
        <v>5720</v>
      </c>
      <c r="C43" t="s">
        <v>3730</v>
      </c>
      <c r="D43">
        <v>1973</v>
      </c>
      <c r="E43">
        <v>30</v>
      </c>
      <c r="F43">
        <v>30</v>
      </c>
    </row>
    <row r="44" spans="1:12" x14ac:dyDescent="0.2">
      <c r="A44">
        <v>38</v>
      </c>
      <c r="B44" s="16" t="s">
        <v>1230</v>
      </c>
      <c r="C44" s="16" t="s">
        <v>5721</v>
      </c>
      <c r="D44">
        <v>1989</v>
      </c>
      <c r="E44">
        <v>30</v>
      </c>
      <c r="F44">
        <v>30</v>
      </c>
    </row>
    <row r="45" spans="1:12" x14ac:dyDescent="0.2">
      <c r="A45">
        <v>39</v>
      </c>
      <c r="B45" t="s">
        <v>2768</v>
      </c>
      <c r="C45" t="s">
        <v>5722</v>
      </c>
      <c r="D45">
        <v>1990</v>
      </c>
      <c r="E45">
        <v>30</v>
      </c>
      <c r="F45">
        <v>30</v>
      </c>
    </row>
    <row r="46" spans="1:12" x14ac:dyDescent="0.2">
      <c r="A46">
        <v>40</v>
      </c>
      <c r="B46" t="s">
        <v>5723</v>
      </c>
      <c r="C46" t="s">
        <v>5724</v>
      </c>
      <c r="D46">
        <v>1972</v>
      </c>
      <c r="E46">
        <v>30</v>
      </c>
      <c r="F46">
        <v>30</v>
      </c>
      <c r="H46" t="s">
        <v>5725</v>
      </c>
      <c r="I46" s="16" t="s">
        <v>5726</v>
      </c>
      <c r="L46" t="s">
        <v>5727</v>
      </c>
    </row>
    <row r="47" spans="1:12" x14ac:dyDescent="0.2">
      <c r="A47">
        <v>41</v>
      </c>
      <c r="B47" s="16" t="s">
        <v>5728</v>
      </c>
      <c r="C47" s="16" t="s">
        <v>4322</v>
      </c>
      <c r="D47">
        <v>1972</v>
      </c>
      <c r="E47">
        <v>30</v>
      </c>
      <c r="F47">
        <v>30</v>
      </c>
    </row>
    <row r="48" spans="1:12" ht="25.5" x14ac:dyDescent="0.2">
      <c r="A48">
        <v>42</v>
      </c>
      <c r="B48" s="16" t="s">
        <v>5729</v>
      </c>
      <c r="C48" s="16" t="s">
        <v>5730</v>
      </c>
      <c r="D48">
        <v>1981</v>
      </c>
      <c r="E48">
        <v>30</v>
      </c>
      <c r="F48">
        <v>30</v>
      </c>
      <c r="H48" t="s">
        <v>5731</v>
      </c>
    </row>
    <row r="49" spans="1:10" ht="25.5" x14ac:dyDescent="0.2">
      <c r="A49">
        <v>43</v>
      </c>
      <c r="B49" s="16" t="s">
        <v>5729</v>
      </c>
      <c r="C49" t="s">
        <v>5732</v>
      </c>
      <c r="D49">
        <v>1982</v>
      </c>
      <c r="E49">
        <v>30</v>
      </c>
      <c r="F49">
        <v>30</v>
      </c>
      <c r="H49" t="s">
        <v>5731</v>
      </c>
    </row>
    <row r="50" spans="1:10" x14ac:dyDescent="0.2">
      <c r="A50">
        <v>44</v>
      </c>
      <c r="B50" s="16" t="s">
        <v>760</v>
      </c>
      <c r="C50" s="16" t="s">
        <v>2432</v>
      </c>
      <c r="D50">
        <v>1980</v>
      </c>
      <c r="E50">
        <v>30</v>
      </c>
      <c r="F50">
        <v>30</v>
      </c>
    </row>
    <row r="51" spans="1:10" x14ac:dyDescent="0.2">
      <c r="A51">
        <v>45</v>
      </c>
      <c r="B51" s="16" t="s">
        <v>458</v>
      </c>
      <c r="C51" s="16" t="s">
        <v>5733</v>
      </c>
      <c r="D51">
        <v>1978</v>
      </c>
      <c r="E51">
        <v>30</v>
      </c>
      <c r="F51">
        <v>30</v>
      </c>
    </row>
    <row r="52" spans="1:10" x14ac:dyDescent="0.2">
      <c r="A52">
        <v>46</v>
      </c>
      <c r="B52" s="16" t="s">
        <v>464</v>
      </c>
      <c r="C52" t="s">
        <v>5734</v>
      </c>
      <c r="D52">
        <v>1973</v>
      </c>
      <c r="E52">
        <v>30</v>
      </c>
      <c r="F52">
        <v>30</v>
      </c>
    </row>
    <row r="53" spans="1:10" x14ac:dyDescent="0.2">
      <c r="A53">
        <v>47</v>
      </c>
      <c r="B53" t="s">
        <v>527</v>
      </c>
      <c r="C53" t="s">
        <v>4613</v>
      </c>
      <c r="D53">
        <v>1967</v>
      </c>
      <c r="E53">
        <v>30</v>
      </c>
      <c r="F53">
        <v>30</v>
      </c>
      <c r="G53">
        <v>30</v>
      </c>
    </row>
    <row r="54" spans="1:10" x14ac:dyDescent="0.2">
      <c r="A54">
        <v>48</v>
      </c>
      <c r="B54" t="s">
        <v>527</v>
      </c>
      <c r="C54" t="s">
        <v>4629</v>
      </c>
      <c r="D54">
        <v>1980</v>
      </c>
      <c r="E54">
        <v>30</v>
      </c>
      <c r="F54">
        <v>30</v>
      </c>
      <c r="G54">
        <v>30</v>
      </c>
    </row>
    <row r="55" spans="1:10" ht="25.5" x14ac:dyDescent="0.2">
      <c r="A55">
        <v>49</v>
      </c>
      <c r="B55" s="16" t="s">
        <v>527</v>
      </c>
      <c r="C55" s="16" t="s">
        <v>5735</v>
      </c>
      <c r="D55">
        <v>1980</v>
      </c>
      <c r="E55">
        <v>30</v>
      </c>
      <c r="F55">
        <v>30</v>
      </c>
      <c r="J55" t="s">
        <v>1130</v>
      </c>
    </row>
    <row r="56" spans="1:10" x14ac:dyDescent="0.2">
      <c r="A56">
        <v>50</v>
      </c>
      <c r="B56" t="s">
        <v>527</v>
      </c>
      <c r="C56" t="s">
        <v>3491</v>
      </c>
      <c r="D56">
        <v>1981</v>
      </c>
      <c r="E56">
        <v>30</v>
      </c>
      <c r="F56">
        <v>30</v>
      </c>
      <c r="G56">
        <v>30</v>
      </c>
    </row>
    <row r="57" spans="1:10" x14ac:dyDescent="0.2">
      <c r="A57">
        <v>51</v>
      </c>
      <c r="B57" t="s">
        <v>527</v>
      </c>
      <c r="C57" t="s">
        <v>5641</v>
      </c>
      <c r="D57">
        <v>1982</v>
      </c>
      <c r="E57">
        <v>30</v>
      </c>
      <c r="F57">
        <v>30</v>
      </c>
      <c r="G57">
        <v>30</v>
      </c>
    </row>
    <row r="58" spans="1:10" x14ac:dyDescent="0.2">
      <c r="A58">
        <v>52</v>
      </c>
      <c r="B58" s="16" t="s">
        <v>5736</v>
      </c>
      <c r="C58" s="16" t="s">
        <v>5737</v>
      </c>
      <c r="D58">
        <v>1983</v>
      </c>
      <c r="E58">
        <v>30</v>
      </c>
      <c r="F58">
        <v>30</v>
      </c>
    </row>
    <row r="59" spans="1:10" ht="25.5" x14ac:dyDescent="0.2">
      <c r="A59">
        <v>53</v>
      </c>
      <c r="B59" t="s">
        <v>547</v>
      </c>
      <c r="C59" s="16" t="s">
        <v>5738</v>
      </c>
      <c r="D59">
        <v>1970</v>
      </c>
      <c r="E59">
        <v>30</v>
      </c>
      <c r="F59">
        <v>30</v>
      </c>
      <c r="G59">
        <v>60</v>
      </c>
    </row>
    <row r="60" spans="1:10" ht="38.25" x14ac:dyDescent="0.2">
      <c r="A60">
        <v>54</v>
      </c>
      <c r="B60" s="16" t="s">
        <v>5739</v>
      </c>
      <c r="C60" t="s">
        <v>229</v>
      </c>
      <c r="D60">
        <v>1967</v>
      </c>
      <c r="E60">
        <v>30</v>
      </c>
      <c r="F60">
        <v>30</v>
      </c>
    </row>
    <row r="61" spans="1:10" x14ac:dyDescent="0.2">
      <c r="A61">
        <v>55</v>
      </c>
      <c r="B61" t="s">
        <v>805</v>
      </c>
      <c r="C61" t="s">
        <v>806</v>
      </c>
      <c r="D61">
        <v>1978</v>
      </c>
      <c r="E61">
        <v>25</v>
      </c>
      <c r="F61">
        <v>25</v>
      </c>
    </row>
    <row r="62" spans="1:10" x14ac:dyDescent="0.2">
      <c r="A62">
        <v>56</v>
      </c>
      <c r="B62" t="s">
        <v>1078</v>
      </c>
      <c r="C62" t="s">
        <v>5740</v>
      </c>
      <c r="D62">
        <v>1979</v>
      </c>
      <c r="E62">
        <v>25</v>
      </c>
      <c r="F62">
        <v>25</v>
      </c>
    </row>
    <row r="63" spans="1:10" x14ac:dyDescent="0.2">
      <c r="C63" t="s">
        <v>5741</v>
      </c>
      <c r="E63">
        <f>SUM('aktuelle kjøp'!E5:E62)</f>
        <v>1555</v>
      </c>
      <c r="F63">
        <f>SUM('aktuelle kjøp'!F5:F62)</f>
        <v>1555</v>
      </c>
    </row>
    <row r="64" spans="1:10" x14ac:dyDescent="0.2">
      <c r="C64" t="s">
        <v>3594</v>
      </c>
      <c r="E64">
        <v>255</v>
      </c>
    </row>
    <row r="65" spans="1:5" x14ac:dyDescent="0.2">
      <c r="C65" t="s">
        <v>3896</v>
      </c>
      <c r="E65">
        <f>'aktuelle kjøp'!E63+'aktuelle kjøp'!E64</f>
        <v>1810</v>
      </c>
    </row>
    <row r="66" spans="1:5" ht="25.5" x14ac:dyDescent="0.2">
      <c r="A66">
        <v>57</v>
      </c>
      <c r="B66" s="16" t="s">
        <v>5742</v>
      </c>
      <c r="C66" s="16" t="s">
        <v>5743</v>
      </c>
      <c r="D66">
        <v>1977</v>
      </c>
    </row>
    <row r="67" spans="1:5" x14ac:dyDescent="0.2">
      <c r="A67">
        <v>58</v>
      </c>
      <c r="B67" s="16" t="s">
        <v>2384</v>
      </c>
      <c r="C67" s="16" t="s">
        <v>601</v>
      </c>
      <c r="D67">
        <v>1971</v>
      </c>
    </row>
    <row r="68" spans="1:5" x14ac:dyDescent="0.2">
      <c r="A68">
        <v>59</v>
      </c>
      <c r="B68" s="16" t="s">
        <v>2384</v>
      </c>
      <c r="C68" s="16"/>
    </row>
    <row r="69" spans="1:5" x14ac:dyDescent="0.2">
      <c r="A69">
        <v>60</v>
      </c>
      <c r="B69" s="16" t="s">
        <v>2384</v>
      </c>
    </row>
    <row r="71" spans="1:5" x14ac:dyDescent="0.2">
      <c r="A71" s="3" t="s">
        <v>5744</v>
      </c>
      <c r="B71" t="s">
        <v>5745</v>
      </c>
    </row>
    <row r="72" spans="1:5" x14ac:dyDescent="0.2">
      <c r="A72">
        <v>1</v>
      </c>
      <c r="B72" t="s">
        <v>607</v>
      </c>
      <c r="C72" t="s">
        <v>5746</v>
      </c>
      <c r="E72">
        <v>20</v>
      </c>
    </row>
    <row r="73" spans="1:5" x14ac:dyDescent="0.2">
      <c r="A73">
        <v>2</v>
      </c>
      <c r="B73" t="s">
        <v>1760</v>
      </c>
      <c r="C73" t="s">
        <v>5747</v>
      </c>
      <c r="E73">
        <v>40</v>
      </c>
    </row>
    <row r="74" spans="1:5" x14ac:dyDescent="0.2">
      <c r="A74">
        <v>3</v>
      </c>
      <c r="B74" t="s">
        <v>1196</v>
      </c>
      <c r="C74" t="s">
        <v>5748</v>
      </c>
      <c r="E74">
        <v>40</v>
      </c>
    </row>
    <row r="75" spans="1:5" x14ac:dyDescent="0.2">
      <c r="A75">
        <v>4</v>
      </c>
      <c r="B75" t="s">
        <v>1150</v>
      </c>
      <c r="C75" t="s">
        <v>5749</v>
      </c>
      <c r="E75">
        <v>60</v>
      </c>
    </row>
    <row r="76" spans="1:5" x14ac:dyDescent="0.2">
      <c r="A76">
        <v>5</v>
      </c>
      <c r="B76" t="s">
        <v>1112</v>
      </c>
      <c r="C76" t="s">
        <v>2373</v>
      </c>
      <c r="E76">
        <v>30</v>
      </c>
    </row>
    <row r="77" spans="1:5" x14ac:dyDescent="0.2">
      <c r="A77">
        <v>6</v>
      </c>
      <c r="B77" t="s">
        <v>1230</v>
      </c>
      <c r="C77" t="s">
        <v>2020</v>
      </c>
      <c r="E77">
        <v>40</v>
      </c>
    </row>
    <row r="78" spans="1:5" x14ac:dyDescent="0.2">
      <c r="E78">
        <f>SUM('aktuelle kjøp'!E72:E76)</f>
        <v>190</v>
      </c>
    </row>
    <row r="79" spans="1:5" x14ac:dyDescent="0.2">
      <c r="E79">
        <v>115</v>
      </c>
    </row>
    <row r="80" spans="1:5" x14ac:dyDescent="0.2">
      <c r="E80">
        <f>'aktuelle kjøp'!E78+'aktuelle kjøp'!E79</f>
        <v>305</v>
      </c>
    </row>
    <row r="81" spans="1:7" x14ac:dyDescent="0.2">
      <c r="A81" s="3" t="s">
        <v>4402</v>
      </c>
    </row>
    <row r="82" spans="1:7" x14ac:dyDescent="0.2">
      <c r="A82">
        <v>1</v>
      </c>
      <c r="B82" s="16" t="s">
        <v>1835</v>
      </c>
      <c r="C82" s="16" t="s">
        <v>3935</v>
      </c>
      <c r="E82">
        <v>40</v>
      </c>
      <c r="G82">
        <v>25</v>
      </c>
    </row>
    <row r="83" spans="1:7" x14ac:dyDescent="0.2">
      <c r="A83">
        <v>2</v>
      </c>
      <c r="B83" s="16" t="s">
        <v>5750</v>
      </c>
      <c r="C83" s="16" t="s">
        <v>4426</v>
      </c>
      <c r="E83">
        <v>25</v>
      </c>
      <c r="G83">
        <v>30</v>
      </c>
    </row>
    <row r="84" spans="1:7" ht="51" x14ac:dyDescent="0.2">
      <c r="A84">
        <v>3</v>
      </c>
      <c r="B84" s="16" t="s">
        <v>5751</v>
      </c>
      <c r="C84" s="16" t="s">
        <v>4496</v>
      </c>
      <c r="E84">
        <v>30</v>
      </c>
      <c r="G84">
        <v>30</v>
      </c>
    </row>
    <row r="85" spans="1:7" x14ac:dyDescent="0.2">
      <c r="A85">
        <v>4</v>
      </c>
      <c r="B85" s="16" t="s">
        <v>5752</v>
      </c>
      <c r="C85" s="16" t="s">
        <v>4475</v>
      </c>
      <c r="E85">
        <v>30</v>
      </c>
      <c r="G85">
        <v>30</v>
      </c>
    </row>
    <row r="86" spans="1:7" ht="25.5" x14ac:dyDescent="0.2">
      <c r="A86">
        <v>5</v>
      </c>
      <c r="B86" s="16" t="s">
        <v>5753</v>
      </c>
      <c r="C86" s="16" t="s">
        <v>4444</v>
      </c>
      <c r="E86">
        <v>30</v>
      </c>
      <c r="G86">
        <v>25</v>
      </c>
    </row>
    <row r="87" spans="1:7" ht="51" x14ac:dyDescent="0.2">
      <c r="A87">
        <v>6</v>
      </c>
      <c r="B87" s="16" t="s">
        <v>5754</v>
      </c>
      <c r="C87" s="16" t="s">
        <v>5755</v>
      </c>
      <c r="D87" s="16"/>
      <c r="E87">
        <v>25</v>
      </c>
      <c r="G87">
        <v>30</v>
      </c>
    </row>
    <row r="88" spans="1:7" x14ac:dyDescent="0.2">
      <c r="A88">
        <v>7</v>
      </c>
      <c r="B88" s="16" t="s">
        <v>3444</v>
      </c>
      <c r="C88" s="16" t="s">
        <v>4455</v>
      </c>
      <c r="E88">
        <v>30</v>
      </c>
      <c r="G88">
        <v>30</v>
      </c>
    </row>
    <row r="89" spans="1:7" x14ac:dyDescent="0.2">
      <c r="A89">
        <v>8</v>
      </c>
      <c r="B89" s="16" t="s">
        <v>3293</v>
      </c>
      <c r="C89" s="16" t="s">
        <v>5756</v>
      </c>
      <c r="E89">
        <v>30</v>
      </c>
      <c r="G89">
        <v>40</v>
      </c>
    </row>
    <row r="90" spans="1:7" ht="25.5" x14ac:dyDescent="0.2">
      <c r="A90">
        <v>9</v>
      </c>
      <c r="B90" s="16" t="s">
        <v>5757</v>
      </c>
      <c r="C90" s="16" t="s">
        <v>5758</v>
      </c>
      <c r="E90">
        <v>60</v>
      </c>
      <c r="G90">
        <v>60</v>
      </c>
    </row>
    <row r="91" spans="1:7" x14ac:dyDescent="0.2">
      <c r="E91">
        <f>SUM('aktuelle kjøp'!E82:E90)</f>
        <v>300</v>
      </c>
      <c r="G91">
        <f>SUM('aktuelle kjøp'!G82:G90)</f>
        <v>300</v>
      </c>
    </row>
    <row r="92" spans="1:7" x14ac:dyDescent="0.2">
      <c r="A92" s="3" t="s">
        <v>5759</v>
      </c>
    </row>
    <row r="93" spans="1:7" x14ac:dyDescent="0.2">
      <c r="B93" t="s">
        <v>5760</v>
      </c>
    </row>
    <row r="94" spans="1:7" x14ac:dyDescent="0.2">
      <c r="B94" t="s">
        <v>5761</v>
      </c>
    </row>
    <row r="95" spans="1:7" x14ac:dyDescent="0.2">
      <c r="B95" t="s">
        <v>5762</v>
      </c>
    </row>
    <row r="96" spans="1:7" x14ac:dyDescent="0.2">
      <c r="B96" t="s">
        <v>5763</v>
      </c>
    </row>
    <row r="97" spans="1:11" x14ac:dyDescent="0.2">
      <c r="B97" t="s">
        <v>5764</v>
      </c>
    </row>
    <row r="98" spans="1:11" x14ac:dyDescent="0.2">
      <c r="B98" t="s">
        <v>5765</v>
      </c>
    </row>
    <row r="99" spans="1:11" x14ac:dyDescent="0.2">
      <c r="B99" t="s">
        <v>5766</v>
      </c>
    </row>
    <row r="100" spans="1:11" x14ac:dyDescent="0.2">
      <c r="B100" t="s">
        <v>5767</v>
      </c>
    </row>
    <row r="101" spans="1:11" x14ac:dyDescent="0.2">
      <c r="B101" t="s">
        <v>5768</v>
      </c>
    </row>
    <row r="102" spans="1:11" x14ac:dyDescent="0.2">
      <c r="B102" t="s">
        <v>5769</v>
      </c>
    </row>
    <row r="103" spans="1:11" x14ac:dyDescent="0.2">
      <c r="A103" s="3" t="s">
        <v>5770</v>
      </c>
      <c r="B103" t="s">
        <v>5771</v>
      </c>
    </row>
    <row r="104" spans="1:11" x14ac:dyDescent="0.2">
      <c r="A104">
        <v>1</v>
      </c>
      <c r="B104" t="s">
        <v>4799</v>
      </c>
      <c r="C104" t="s">
        <v>4800</v>
      </c>
      <c r="D104">
        <v>1971</v>
      </c>
      <c r="E104" t="s">
        <v>632</v>
      </c>
      <c r="G104">
        <v>35</v>
      </c>
      <c r="H104">
        <v>40</v>
      </c>
      <c r="K104" t="s">
        <v>1851</v>
      </c>
    </row>
    <row r="105" spans="1:11" x14ac:dyDescent="0.2">
      <c r="A105">
        <v>2</v>
      </c>
      <c r="B105" s="62" t="s">
        <v>607</v>
      </c>
      <c r="C105" t="s">
        <v>5772</v>
      </c>
      <c r="D105">
        <v>1972</v>
      </c>
      <c r="E105" t="s">
        <v>632</v>
      </c>
      <c r="G105">
        <v>35</v>
      </c>
      <c r="H105">
        <v>40</v>
      </c>
    </row>
    <row r="106" spans="1:11" x14ac:dyDescent="0.2">
      <c r="A106">
        <v>3</v>
      </c>
      <c r="B106" s="62" t="s">
        <v>5773</v>
      </c>
      <c r="C106" t="s">
        <v>5774</v>
      </c>
      <c r="D106">
        <v>1976</v>
      </c>
      <c r="E106" t="s">
        <v>632</v>
      </c>
      <c r="G106">
        <v>35</v>
      </c>
      <c r="H106">
        <v>40</v>
      </c>
    </row>
    <row r="107" spans="1:11" x14ac:dyDescent="0.2">
      <c r="A107">
        <v>4</v>
      </c>
      <c r="B107" t="s">
        <v>1717</v>
      </c>
      <c r="C107" t="s">
        <v>4801</v>
      </c>
      <c r="D107">
        <v>1972</v>
      </c>
      <c r="E107" t="s">
        <v>632</v>
      </c>
      <c r="G107">
        <v>35</v>
      </c>
      <c r="H107">
        <v>40</v>
      </c>
    </row>
    <row r="108" spans="1:11" x14ac:dyDescent="0.2">
      <c r="A108">
        <v>5</v>
      </c>
      <c r="B108" t="s">
        <v>1717</v>
      </c>
      <c r="C108" t="s">
        <v>4019</v>
      </c>
      <c r="D108">
        <v>1973</v>
      </c>
      <c r="E108" t="s">
        <v>632</v>
      </c>
      <c r="G108">
        <v>35</v>
      </c>
      <c r="H108">
        <v>40</v>
      </c>
    </row>
    <row r="109" spans="1:11" x14ac:dyDescent="0.2">
      <c r="A109">
        <v>6</v>
      </c>
      <c r="B109" t="s">
        <v>1717</v>
      </c>
      <c r="C109" t="s">
        <v>3082</v>
      </c>
      <c r="D109">
        <v>1976</v>
      </c>
      <c r="E109" t="s">
        <v>632</v>
      </c>
      <c r="G109">
        <v>35</v>
      </c>
      <c r="H109">
        <v>40</v>
      </c>
    </row>
    <row r="110" spans="1:11" x14ac:dyDescent="0.2">
      <c r="A110">
        <v>7</v>
      </c>
      <c r="B110" s="62" t="s">
        <v>1717</v>
      </c>
      <c r="C110" t="s">
        <v>4539</v>
      </c>
      <c r="D110">
        <v>1980</v>
      </c>
      <c r="E110" t="s">
        <v>632</v>
      </c>
      <c r="G110">
        <v>35</v>
      </c>
      <c r="H110">
        <v>40</v>
      </c>
    </row>
    <row r="111" spans="1:11" x14ac:dyDescent="0.2">
      <c r="A111">
        <v>8</v>
      </c>
      <c r="B111" s="62" t="s">
        <v>1717</v>
      </c>
      <c r="C111" t="s">
        <v>229</v>
      </c>
      <c r="D111">
        <v>1983</v>
      </c>
      <c r="E111" t="s">
        <v>632</v>
      </c>
      <c r="G111">
        <v>35</v>
      </c>
      <c r="H111">
        <v>40</v>
      </c>
    </row>
    <row r="112" spans="1:11" x14ac:dyDescent="0.2">
      <c r="A112">
        <v>9</v>
      </c>
      <c r="B112" s="2" t="s">
        <v>4806</v>
      </c>
      <c r="C112" t="s">
        <v>4807</v>
      </c>
      <c r="D112">
        <v>1978</v>
      </c>
      <c r="E112" t="s">
        <v>632</v>
      </c>
      <c r="G112">
        <v>35</v>
      </c>
      <c r="H112">
        <v>40</v>
      </c>
      <c r="I112" t="s">
        <v>5775</v>
      </c>
      <c r="J112" t="s">
        <v>163</v>
      </c>
    </row>
    <row r="113" spans="1:11" x14ac:dyDescent="0.2">
      <c r="A113">
        <v>10</v>
      </c>
      <c r="B113" t="s">
        <v>2005</v>
      </c>
      <c r="C113" t="s">
        <v>4809</v>
      </c>
      <c r="D113">
        <v>1975</v>
      </c>
      <c r="E113" t="s">
        <v>763</v>
      </c>
      <c r="G113">
        <v>35</v>
      </c>
      <c r="H113">
        <v>40</v>
      </c>
      <c r="I113" s="16" t="s">
        <v>5776</v>
      </c>
      <c r="J113" t="s">
        <v>194</v>
      </c>
    </row>
    <row r="114" spans="1:11" x14ac:dyDescent="0.2">
      <c r="A114">
        <v>11</v>
      </c>
      <c r="B114" t="s">
        <v>4811</v>
      </c>
      <c r="C114" t="s">
        <v>4812</v>
      </c>
      <c r="E114" t="s">
        <v>4813</v>
      </c>
      <c r="G114" t="s">
        <v>5777</v>
      </c>
      <c r="H114" t="s">
        <v>5777</v>
      </c>
    </row>
    <row r="115" spans="1:11" x14ac:dyDescent="0.2">
      <c r="A115">
        <v>12</v>
      </c>
      <c r="B115" s="62" t="s">
        <v>1517</v>
      </c>
      <c r="C115" t="s">
        <v>5778</v>
      </c>
      <c r="D115">
        <v>1979</v>
      </c>
      <c r="E115" t="s">
        <v>632</v>
      </c>
      <c r="G115">
        <v>35</v>
      </c>
      <c r="H115">
        <v>40</v>
      </c>
    </row>
    <row r="116" spans="1:11" x14ac:dyDescent="0.2">
      <c r="A116">
        <v>13</v>
      </c>
      <c r="B116" s="62" t="s">
        <v>1196</v>
      </c>
      <c r="C116" t="s">
        <v>3172</v>
      </c>
      <c r="E116" t="s">
        <v>5779</v>
      </c>
      <c r="G116">
        <v>35</v>
      </c>
      <c r="H116">
        <v>40</v>
      </c>
    </row>
    <row r="117" spans="1:11" x14ac:dyDescent="0.2">
      <c r="A117">
        <v>14</v>
      </c>
      <c r="B117" t="s">
        <v>1411</v>
      </c>
      <c r="C117" t="s">
        <v>4815</v>
      </c>
      <c r="D117">
        <v>1975</v>
      </c>
      <c r="E117" t="s">
        <v>632</v>
      </c>
      <c r="G117">
        <v>35</v>
      </c>
      <c r="H117">
        <v>40</v>
      </c>
    </row>
    <row r="118" spans="1:11" x14ac:dyDescent="0.2">
      <c r="A118">
        <v>15</v>
      </c>
      <c r="B118" t="s">
        <v>1411</v>
      </c>
      <c r="C118" t="s">
        <v>2659</v>
      </c>
      <c r="E118" t="s">
        <v>931</v>
      </c>
      <c r="G118" t="s">
        <v>5777</v>
      </c>
      <c r="K118" t="s">
        <v>3133</v>
      </c>
    </row>
    <row r="119" spans="1:11" x14ac:dyDescent="0.2">
      <c r="A119">
        <v>16</v>
      </c>
      <c r="B119" t="s">
        <v>4825</v>
      </c>
      <c r="C119" t="s">
        <v>4826</v>
      </c>
      <c r="E119" t="s">
        <v>632</v>
      </c>
      <c r="G119">
        <v>35</v>
      </c>
      <c r="H119">
        <v>40</v>
      </c>
    </row>
    <row r="120" spans="1:11" x14ac:dyDescent="0.2">
      <c r="A120">
        <v>17</v>
      </c>
      <c r="B120" t="s">
        <v>409</v>
      </c>
      <c r="C120" t="s">
        <v>415</v>
      </c>
      <c r="D120">
        <v>1980</v>
      </c>
      <c r="E120" t="s">
        <v>958</v>
      </c>
      <c r="G120">
        <v>35</v>
      </c>
      <c r="H120">
        <v>40</v>
      </c>
      <c r="J120" t="s">
        <v>123</v>
      </c>
    </row>
    <row r="121" spans="1:11" x14ac:dyDescent="0.2">
      <c r="A121">
        <v>18</v>
      </c>
      <c r="B121" t="s">
        <v>4827</v>
      </c>
      <c r="C121" t="s">
        <v>4828</v>
      </c>
      <c r="D121">
        <v>1979</v>
      </c>
      <c r="E121" t="s">
        <v>958</v>
      </c>
      <c r="G121">
        <v>35</v>
      </c>
      <c r="H121">
        <v>40</v>
      </c>
    </row>
    <row r="122" spans="1:11" x14ac:dyDescent="0.2">
      <c r="A122">
        <v>19</v>
      </c>
      <c r="B122" s="62" t="s">
        <v>1771</v>
      </c>
      <c r="C122" t="s">
        <v>4829</v>
      </c>
      <c r="D122">
        <v>1977</v>
      </c>
      <c r="E122" t="s">
        <v>632</v>
      </c>
      <c r="G122">
        <v>35</v>
      </c>
      <c r="H122">
        <v>40</v>
      </c>
    </row>
    <row r="123" spans="1:11" x14ac:dyDescent="0.2">
      <c r="A123">
        <v>20</v>
      </c>
      <c r="B123" t="s">
        <v>4830</v>
      </c>
      <c r="C123" t="s">
        <v>4831</v>
      </c>
      <c r="D123" t="s">
        <v>4832</v>
      </c>
      <c r="E123" t="s">
        <v>18</v>
      </c>
      <c r="G123">
        <v>35</v>
      </c>
      <c r="H123">
        <v>40</v>
      </c>
      <c r="I123" s="16" t="s">
        <v>5780</v>
      </c>
      <c r="J123" t="s">
        <v>64</v>
      </c>
    </row>
    <row r="124" spans="1:11" x14ac:dyDescent="0.2">
      <c r="A124">
        <v>21</v>
      </c>
      <c r="B124" s="62" t="s">
        <v>2459</v>
      </c>
      <c r="C124" t="s">
        <v>4834</v>
      </c>
      <c r="D124">
        <v>1978</v>
      </c>
      <c r="E124" t="s">
        <v>632</v>
      </c>
      <c r="G124">
        <v>35</v>
      </c>
      <c r="H124">
        <v>40</v>
      </c>
    </row>
    <row r="125" spans="1:11" x14ac:dyDescent="0.2">
      <c r="B125" t="s">
        <v>4835</v>
      </c>
      <c r="G125">
        <f>SUM(G104:G124)</f>
        <v>665</v>
      </c>
      <c r="H125">
        <f>SUM(H104:H124)</f>
        <v>760</v>
      </c>
    </row>
    <row r="126" spans="1:11" x14ac:dyDescent="0.2">
      <c r="A126" s="3" t="s">
        <v>5781</v>
      </c>
    </row>
    <row r="127" spans="1:11" x14ac:dyDescent="0.2">
      <c r="A127">
        <v>1</v>
      </c>
      <c r="B127" t="s">
        <v>4839</v>
      </c>
      <c r="C127" t="s">
        <v>5479</v>
      </c>
      <c r="D127">
        <v>2002</v>
      </c>
      <c r="G127">
        <v>20</v>
      </c>
    </row>
    <row r="128" spans="1:11" x14ac:dyDescent="0.2">
      <c r="A128">
        <v>2</v>
      </c>
      <c r="B128" t="s">
        <v>4841</v>
      </c>
      <c r="C128" t="s">
        <v>5488</v>
      </c>
      <c r="D128">
        <v>1998</v>
      </c>
      <c r="G128">
        <v>20</v>
      </c>
    </row>
    <row r="129" spans="1:7" x14ac:dyDescent="0.2">
      <c r="A129">
        <v>3</v>
      </c>
      <c r="B129" t="s">
        <v>4841</v>
      </c>
      <c r="C129" t="s">
        <v>5489</v>
      </c>
      <c r="D129">
        <v>2000</v>
      </c>
      <c r="G129">
        <v>20</v>
      </c>
    </row>
    <row r="130" spans="1:7" x14ac:dyDescent="0.2">
      <c r="A130">
        <v>4</v>
      </c>
      <c r="B130" t="s">
        <v>4841</v>
      </c>
      <c r="C130" t="s">
        <v>5487</v>
      </c>
      <c r="D130">
        <v>2000</v>
      </c>
      <c r="G130">
        <v>20</v>
      </c>
    </row>
    <row r="131" spans="1:7" x14ac:dyDescent="0.2">
      <c r="A131">
        <v>5</v>
      </c>
      <c r="B131" t="s">
        <v>4850</v>
      </c>
      <c r="C131" t="s">
        <v>5541</v>
      </c>
      <c r="D131">
        <v>2003</v>
      </c>
      <c r="G131">
        <v>20</v>
      </c>
    </row>
    <row r="132" spans="1:7" x14ac:dyDescent="0.2">
      <c r="A132">
        <v>6</v>
      </c>
      <c r="B132" t="s">
        <v>1207</v>
      </c>
      <c r="C132" t="s">
        <v>5569</v>
      </c>
      <c r="D132">
        <v>1970</v>
      </c>
      <c r="G132">
        <v>20</v>
      </c>
    </row>
    <row r="133" spans="1:7" x14ac:dyDescent="0.2">
      <c r="A133">
        <v>7</v>
      </c>
      <c r="B133" t="s">
        <v>4871</v>
      </c>
      <c r="C133" s="16" t="s">
        <v>5782</v>
      </c>
      <c r="D133">
        <v>1972</v>
      </c>
      <c r="G133">
        <v>20</v>
      </c>
    </row>
    <row r="134" spans="1:7" x14ac:dyDescent="0.2">
      <c r="A134">
        <v>8</v>
      </c>
      <c r="B134" t="s">
        <v>4871</v>
      </c>
      <c r="C134" t="s">
        <v>2753</v>
      </c>
      <c r="D134">
        <v>1974</v>
      </c>
      <c r="G134">
        <v>20</v>
      </c>
    </row>
    <row r="135" spans="1:7" x14ac:dyDescent="0.2">
      <c r="A135">
        <v>9</v>
      </c>
      <c r="B135" s="16" t="s">
        <v>5783</v>
      </c>
      <c r="C135" t="s">
        <v>5603</v>
      </c>
      <c r="D135">
        <v>2005</v>
      </c>
      <c r="G135">
        <v>20</v>
      </c>
    </row>
    <row r="136" spans="1:7" x14ac:dyDescent="0.2">
      <c r="A136">
        <v>10</v>
      </c>
      <c r="B136" t="s">
        <v>4878</v>
      </c>
      <c r="C136" t="s">
        <v>5612</v>
      </c>
      <c r="D136">
        <v>2003</v>
      </c>
      <c r="G136">
        <v>20</v>
      </c>
    </row>
    <row r="137" spans="1:7" x14ac:dyDescent="0.2">
      <c r="A137">
        <v>11</v>
      </c>
      <c r="B137" t="s">
        <v>4830</v>
      </c>
      <c r="C137" t="s">
        <v>5615</v>
      </c>
      <c r="D137">
        <v>1995</v>
      </c>
      <c r="G137">
        <v>20</v>
      </c>
    </row>
    <row r="138" spans="1:7" x14ac:dyDescent="0.2">
      <c r="A138">
        <v>12</v>
      </c>
      <c r="B138" t="s">
        <v>4830</v>
      </c>
      <c r="C138" t="s">
        <v>4831</v>
      </c>
      <c r="D138">
        <v>1997</v>
      </c>
      <c r="G138">
        <v>20</v>
      </c>
    </row>
    <row r="139" spans="1:7" x14ac:dyDescent="0.2">
      <c r="A139">
        <v>13</v>
      </c>
      <c r="B139" t="s">
        <v>4830</v>
      </c>
      <c r="C139" t="s">
        <v>5616</v>
      </c>
      <c r="D139">
        <v>2002</v>
      </c>
      <c r="G139">
        <v>20</v>
      </c>
    </row>
    <row r="140" spans="1:7" x14ac:dyDescent="0.2">
      <c r="A140">
        <v>14</v>
      </c>
      <c r="B140" t="s">
        <v>4830</v>
      </c>
      <c r="C140" t="s">
        <v>5614</v>
      </c>
      <c r="D140">
        <v>2007</v>
      </c>
      <c r="G140">
        <v>20</v>
      </c>
    </row>
    <row r="141" spans="1:7" x14ac:dyDescent="0.2">
      <c r="A141">
        <v>15</v>
      </c>
      <c r="B141" t="s">
        <v>4890</v>
      </c>
      <c r="C141" t="s">
        <v>5629</v>
      </c>
      <c r="D141">
        <v>2001</v>
      </c>
      <c r="G141">
        <v>20</v>
      </c>
    </row>
    <row r="142" spans="1:7" x14ac:dyDescent="0.2">
      <c r="A142">
        <v>16</v>
      </c>
      <c r="B142" t="s">
        <v>4890</v>
      </c>
      <c r="C142" t="s">
        <v>5630</v>
      </c>
      <c r="D142">
        <v>2002</v>
      </c>
      <c r="G142">
        <v>20</v>
      </c>
    </row>
    <row r="143" spans="1:7" x14ac:dyDescent="0.2">
      <c r="A143">
        <v>17</v>
      </c>
      <c r="B143" t="s">
        <v>4890</v>
      </c>
      <c r="C143" t="s">
        <v>5628</v>
      </c>
      <c r="D143">
        <v>2004</v>
      </c>
      <c r="G143">
        <v>20</v>
      </c>
    </row>
    <row r="144" spans="1:7" x14ac:dyDescent="0.2">
      <c r="A144">
        <v>18</v>
      </c>
      <c r="B144" t="s">
        <v>4894</v>
      </c>
      <c r="C144" t="s">
        <v>5665</v>
      </c>
      <c r="D144">
        <v>1994</v>
      </c>
      <c r="G144">
        <v>20</v>
      </c>
    </row>
    <row r="145" spans="1:8" x14ac:dyDescent="0.2">
      <c r="A145">
        <v>19</v>
      </c>
      <c r="B145" t="s">
        <v>4894</v>
      </c>
      <c r="C145" t="s">
        <v>5664</v>
      </c>
      <c r="D145">
        <v>2001</v>
      </c>
      <c r="G145">
        <v>20</v>
      </c>
    </row>
    <row r="146" spans="1:8" x14ac:dyDescent="0.2">
      <c r="A146">
        <v>20</v>
      </c>
      <c r="B146" t="s">
        <v>4897</v>
      </c>
      <c r="C146" t="s">
        <v>5668</v>
      </c>
      <c r="D146">
        <v>2000</v>
      </c>
      <c r="G146">
        <v>20</v>
      </c>
    </row>
    <row r="147" spans="1:8" x14ac:dyDescent="0.2">
      <c r="A147">
        <v>21</v>
      </c>
      <c r="B147" t="s">
        <v>4899</v>
      </c>
      <c r="C147" t="s">
        <v>5672</v>
      </c>
      <c r="D147">
        <v>1975</v>
      </c>
      <c r="G147">
        <v>20</v>
      </c>
    </row>
    <row r="148" spans="1:8" x14ac:dyDescent="0.2">
      <c r="A148">
        <v>22</v>
      </c>
      <c r="B148" t="s">
        <v>4899</v>
      </c>
      <c r="C148" t="s">
        <v>5641</v>
      </c>
      <c r="D148">
        <v>1976</v>
      </c>
      <c r="G148">
        <v>20</v>
      </c>
    </row>
    <row r="149" spans="1:8" x14ac:dyDescent="0.2">
      <c r="B149" t="s">
        <v>4904</v>
      </c>
      <c r="G149">
        <f>SUM(G127:G148)</f>
        <v>440</v>
      </c>
    </row>
    <row r="150" spans="1:8" x14ac:dyDescent="0.2">
      <c r="B150" t="s">
        <v>4905</v>
      </c>
      <c r="G150">
        <f>G149+G125</f>
        <v>1105</v>
      </c>
      <c r="H150">
        <f>G149+H125</f>
        <v>1200</v>
      </c>
    </row>
    <row r="151" spans="1:8" x14ac:dyDescent="0.2">
      <c r="B151" t="s">
        <v>4906</v>
      </c>
      <c r="G151">
        <v>155</v>
      </c>
      <c r="H151">
        <v>155</v>
      </c>
    </row>
    <row r="152" spans="1:8" x14ac:dyDescent="0.2">
      <c r="B152" t="s">
        <v>4907</v>
      </c>
      <c r="G152">
        <f>G150+G151</f>
        <v>1260</v>
      </c>
      <c r="H152">
        <f>H150+H151</f>
        <v>1355</v>
      </c>
    </row>
    <row r="154" spans="1:8" x14ac:dyDescent="0.2">
      <c r="A154" s="3" t="s">
        <v>5784</v>
      </c>
    </row>
    <row r="155" spans="1:8" x14ac:dyDescent="0.2">
      <c r="A155">
        <v>1</v>
      </c>
      <c r="B155" t="s">
        <v>1245</v>
      </c>
      <c r="C155" t="s">
        <v>4762</v>
      </c>
      <c r="D155">
        <v>1989</v>
      </c>
      <c r="E155" t="s">
        <v>1042</v>
      </c>
      <c r="G155">
        <v>120</v>
      </c>
      <c r="H155">
        <v>80</v>
      </c>
    </row>
    <row r="156" spans="1:8" x14ac:dyDescent="0.2">
      <c r="A156">
        <v>2</v>
      </c>
      <c r="B156" t="s">
        <v>1245</v>
      </c>
      <c r="C156" t="s">
        <v>4764</v>
      </c>
      <c r="D156">
        <v>1990</v>
      </c>
      <c r="E156" t="s">
        <v>1042</v>
      </c>
      <c r="G156">
        <v>300</v>
      </c>
      <c r="H156">
        <v>120</v>
      </c>
    </row>
    <row r="157" spans="1:8" x14ac:dyDescent="0.2">
      <c r="A157">
        <v>3</v>
      </c>
      <c r="B157" t="s">
        <v>4766</v>
      </c>
      <c r="C157" t="s">
        <v>5785</v>
      </c>
      <c r="E157" t="s">
        <v>1042</v>
      </c>
      <c r="G157">
        <v>230</v>
      </c>
      <c r="H157">
        <v>100</v>
      </c>
    </row>
    <row r="158" spans="1:8" x14ac:dyDescent="0.2">
      <c r="A158">
        <v>4</v>
      </c>
      <c r="B158" t="s">
        <v>1196</v>
      </c>
      <c r="C158" t="s">
        <v>5786</v>
      </c>
      <c r="D158">
        <v>1978</v>
      </c>
      <c r="E158" t="s">
        <v>632</v>
      </c>
      <c r="G158">
        <v>50</v>
      </c>
      <c r="H158">
        <v>50</v>
      </c>
    </row>
    <row r="159" spans="1:8" x14ac:dyDescent="0.2">
      <c r="A159">
        <v>5</v>
      </c>
      <c r="B159" t="s">
        <v>4775</v>
      </c>
      <c r="C159" t="s">
        <v>5787</v>
      </c>
      <c r="D159">
        <v>1987</v>
      </c>
      <c r="E159" t="s">
        <v>1042</v>
      </c>
      <c r="G159">
        <v>1200</v>
      </c>
      <c r="H159">
        <v>1200</v>
      </c>
    </row>
    <row r="160" spans="1:8" x14ac:dyDescent="0.2">
      <c r="A160">
        <v>6</v>
      </c>
      <c r="B160" t="s">
        <v>4775</v>
      </c>
      <c r="C160" t="s">
        <v>5788</v>
      </c>
      <c r="D160" s="58" t="s">
        <v>4786</v>
      </c>
      <c r="E160" t="s">
        <v>1042</v>
      </c>
      <c r="G160">
        <v>230</v>
      </c>
      <c r="H160">
        <v>100</v>
      </c>
    </row>
    <row r="161" spans="1:11" x14ac:dyDescent="0.2">
      <c r="A161">
        <v>7</v>
      </c>
      <c r="B161" t="s">
        <v>3250</v>
      </c>
      <c r="C161" t="s">
        <v>5789</v>
      </c>
      <c r="D161">
        <v>1986</v>
      </c>
      <c r="E161" t="s">
        <v>1042</v>
      </c>
      <c r="G161">
        <v>230</v>
      </c>
      <c r="H161">
        <v>100</v>
      </c>
    </row>
    <row r="162" spans="1:11" x14ac:dyDescent="0.2">
      <c r="H162">
        <f>SUM(H155:H161)</f>
        <v>1750</v>
      </c>
    </row>
    <row r="164" spans="1:11" x14ac:dyDescent="0.2">
      <c r="A164" s="3" t="s">
        <v>5770</v>
      </c>
      <c r="B164" t="s">
        <v>5771</v>
      </c>
    </row>
    <row r="165" spans="1:11" x14ac:dyDescent="0.2">
      <c r="A165">
        <v>1</v>
      </c>
      <c r="B165" t="s">
        <v>4799</v>
      </c>
      <c r="C165" t="s">
        <v>4800</v>
      </c>
      <c r="D165">
        <v>1971</v>
      </c>
      <c r="E165" t="s">
        <v>632</v>
      </c>
      <c r="G165">
        <v>35</v>
      </c>
      <c r="H165">
        <v>40</v>
      </c>
      <c r="K165" t="s">
        <v>1851</v>
      </c>
    </row>
    <row r="166" spans="1:11" x14ac:dyDescent="0.2">
      <c r="A166">
        <v>2</v>
      </c>
      <c r="B166" t="s">
        <v>1717</v>
      </c>
      <c r="C166" t="s">
        <v>4801</v>
      </c>
      <c r="D166">
        <v>1972</v>
      </c>
      <c r="E166" t="s">
        <v>632</v>
      </c>
      <c r="G166">
        <v>35</v>
      </c>
      <c r="H166">
        <v>40</v>
      </c>
    </row>
    <row r="167" spans="1:11" x14ac:dyDescent="0.2">
      <c r="A167">
        <v>3</v>
      </c>
      <c r="B167" t="s">
        <v>1717</v>
      </c>
      <c r="C167" t="s">
        <v>4019</v>
      </c>
      <c r="D167">
        <v>1973</v>
      </c>
      <c r="E167" t="s">
        <v>632</v>
      </c>
      <c r="G167">
        <v>35</v>
      </c>
      <c r="H167">
        <v>40</v>
      </c>
    </row>
    <row r="168" spans="1:11" x14ac:dyDescent="0.2">
      <c r="A168">
        <v>4</v>
      </c>
      <c r="B168" t="s">
        <v>1717</v>
      </c>
      <c r="C168" t="s">
        <v>3082</v>
      </c>
      <c r="D168">
        <v>1976</v>
      </c>
      <c r="E168" t="s">
        <v>632</v>
      </c>
      <c r="G168">
        <v>35</v>
      </c>
      <c r="H168">
        <v>40</v>
      </c>
    </row>
    <row r="169" spans="1:11" x14ac:dyDescent="0.2">
      <c r="A169">
        <v>5</v>
      </c>
      <c r="B169" s="62" t="s">
        <v>1717</v>
      </c>
      <c r="C169" t="s">
        <v>4539</v>
      </c>
      <c r="D169">
        <v>1980</v>
      </c>
      <c r="E169" t="s">
        <v>632</v>
      </c>
      <c r="G169">
        <v>35</v>
      </c>
      <c r="H169">
        <v>40</v>
      </c>
    </row>
    <row r="170" spans="1:11" x14ac:dyDescent="0.2">
      <c r="A170">
        <v>6</v>
      </c>
      <c r="B170" s="62" t="s">
        <v>1717</v>
      </c>
      <c r="C170" t="s">
        <v>229</v>
      </c>
      <c r="D170">
        <v>1983</v>
      </c>
      <c r="E170" t="s">
        <v>632</v>
      </c>
      <c r="G170">
        <v>35</v>
      </c>
      <c r="H170">
        <v>40</v>
      </c>
    </row>
    <row r="171" spans="1:11" x14ac:dyDescent="0.2">
      <c r="A171">
        <v>7</v>
      </c>
      <c r="B171" s="2" t="s">
        <v>4806</v>
      </c>
      <c r="C171" t="s">
        <v>4807</v>
      </c>
      <c r="D171">
        <v>1978</v>
      </c>
      <c r="E171" t="s">
        <v>632</v>
      </c>
      <c r="G171">
        <v>35</v>
      </c>
      <c r="H171">
        <v>40</v>
      </c>
      <c r="I171" t="s">
        <v>4808</v>
      </c>
      <c r="J171" t="s">
        <v>163</v>
      </c>
    </row>
    <row r="172" spans="1:11" x14ac:dyDescent="0.2">
      <c r="A172">
        <v>8</v>
      </c>
      <c r="B172" t="s">
        <v>2005</v>
      </c>
      <c r="C172" t="s">
        <v>4809</v>
      </c>
      <c r="D172">
        <v>1975</v>
      </c>
      <c r="E172" t="s">
        <v>763</v>
      </c>
      <c r="G172">
        <v>35</v>
      </c>
      <c r="H172">
        <v>40</v>
      </c>
      <c r="I172" s="16" t="s">
        <v>4810</v>
      </c>
      <c r="J172" t="s">
        <v>194</v>
      </c>
    </row>
    <row r="173" spans="1:11" x14ac:dyDescent="0.2">
      <c r="A173">
        <v>9</v>
      </c>
      <c r="B173" t="s">
        <v>4811</v>
      </c>
      <c r="C173" t="s">
        <v>4812</v>
      </c>
      <c r="D173">
        <v>1979</v>
      </c>
      <c r="E173" t="s">
        <v>4813</v>
      </c>
    </row>
    <row r="174" spans="1:11" x14ac:dyDescent="0.2">
      <c r="A174">
        <v>10</v>
      </c>
      <c r="B174" s="62" t="s">
        <v>1517</v>
      </c>
      <c r="C174" t="s">
        <v>5778</v>
      </c>
      <c r="D174">
        <v>1979</v>
      </c>
      <c r="E174" t="s">
        <v>632</v>
      </c>
      <c r="G174">
        <v>35</v>
      </c>
      <c r="H174">
        <v>40</v>
      </c>
    </row>
    <row r="175" spans="1:11" x14ac:dyDescent="0.2">
      <c r="A175">
        <v>11</v>
      </c>
      <c r="B175" t="s">
        <v>1411</v>
      </c>
      <c r="C175" t="s">
        <v>4815</v>
      </c>
      <c r="D175">
        <v>1975</v>
      </c>
      <c r="E175" t="s">
        <v>632</v>
      </c>
      <c r="G175">
        <v>35</v>
      </c>
      <c r="H175">
        <v>40</v>
      </c>
    </row>
    <row r="176" spans="1:11" x14ac:dyDescent="0.2">
      <c r="A176">
        <v>12</v>
      </c>
      <c r="B176" t="s">
        <v>1411</v>
      </c>
      <c r="C176" t="s">
        <v>2659</v>
      </c>
      <c r="D176">
        <v>1976</v>
      </c>
      <c r="E176" t="s">
        <v>931</v>
      </c>
      <c r="K176" t="s">
        <v>3133</v>
      </c>
    </row>
    <row r="177" spans="1:10" x14ac:dyDescent="0.2">
      <c r="A177">
        <v>13</v>
      </c>
      <c r="B177" t="s">
        <v>4825</v>
      </c>
      <c r="C177" t="s">
        <v>4826</v>
      </c>
      <c r="D177">
        <v>1973</v>
      </c>
      <c r="E177" t="s">
        <v>632</v>
      </c>
      <c r="G177">
        <v>35</v>
      </c>
      <c r="H177">
        <v>40</v>
      </c>
    </row>
    <row r="178" spans="1:10" x14ac:dyDescent="0.2">
      <c r="A178">
        <v>14</v>
      </c>
      <c r="B178" t="s">
        <v>409</v>
      </c>
      <c r="C178" t="s">
        <v>415</v>
      </c>
      <c r="D178">
        <v>1980</v>
      </c>
      <c r="E178" t="s">
        <v>958</v>
      </c>
      <c r="G178">
        <v>35</v>
      </c>
      <c r="H178">
        <v>40</v>
      </c>
      <c r="J178" t="s">
        <v>123</v>
      </c>
    </row>
    <row r="179" spans="1:10" x14ac:dyDescent="0.2">
      <c r="A179">
        <v>15</v>
      </c>
      <c r="B179" t="s">
        <v>4827</v>
      </c>
      <c r="C179" t="s">
        <v>4828</v>
      </c>
      <c r="D179">
        <v>1979</v>
      </c>
      <c r="E179" t="s">
        <v>958</v>
      </c>
      <c r="G179">
        <v>35</v>
      </c>
      <c r="H179">
        <v>40</v>
      </c>
    </row>
    <row r="180" spans="1:10" x14ac:dyDescent="0.2">
      <c r="A180">
        <v>16</v>
      </c>
      <c r="B180" s="62" t="s">
        <v>1771</v>
      </c>
      <c r="C180" t="s">
        <v>4829</v>
      </c>
      <c r="D180">
        <v>1977</v>
      </c>
      <c r="E180" t="s">
        <v>632</v>
      </c>
      <c r="G180">
        <v>35</v>
      </c>
      <c r="H180">
        <v>40</v>
      </c>
    </row>
    <row r="181" spans="1:10" x14ac:dyDescent="0.2">
      <c r="A181">
        <v>17</v>
      </c>
      <c r="B181" t="s">
        <v>4830</v>
      </c>
      <c r="C181" t="s">
        <v>4831</v>
      </c>
      <c r="D181" t="s">
        <v>4832</v>
      </c>
      <c r="E181" t="s">
        <v>18</v>
      </c>
      <c r="G181">
        <v>60</v>
      </c>
      <c r="H181">
        <v>60</v>
      </c>
      <c r="I181" s="16" t="s">
        <v>4833</v>
      </c>
      <c r="J181" t="s">
        <v>64</v>
      </c>
    </row>
    <row r="182" spans="1:10" x14ac:dyDescent="0.2">
      <c r="A182">
        <v>18</v>
      </c>
      <c r="B182" s="62" t="s">
        <v>2459</v>
      </c>
      <c r="C182" t="s">
        <v>4834</v>
      </c>
      <c r="D182">
        <v>1978</v>
      </c>
      <c r="E182" t="s">
        <v>632</v>
      </c>
      <c r="G182">
        <v>35</v>
      </c>
      <c r="H182">
        <v>40</v>
      </c>
    </row>
    <row r="183" spans="1:10" x14ac:dyDescent="0.2">
      <c r="B183" t="s">
        <v>4835</v>
      </c>
      <c r="G183">
        <f>SUM(G165:G182)</f>
        <v>585</v>
      </c>
      <c r="H183">
        <f>SUM(H165:H182)</f>
        <v>660</v>
      </c>
    </row>
    <row r="184" spans="1:10" x14ac:dyDescent="0.2">
      <c r="A184" s="3" t="s">
        <v>5781</v>
      </c>
    </row>
    <row r="185" spans="1:10" x14ac:dyDescent="0.2">
      <c r="A185">
        <v>1</v>
      </c>
      <c r="B185" s="180" t="s">
        <v>4837</v>
      </c>
      <c r="C185" t="s">
        <v>5473</v>
      </c>
      <c r="D185">
        <v>2009</v>
      </c>
      <c r="G185">
        <v>20</v>
      </c>
      <c r="H185">
        <v>25</v>
      </c>
    </row>
    <row r="186" spans="1:10" x14ac:dyDescent="0.2">
      <c r="A186">
        <v>2</v>
      </c>
      <c r="B186" t="s">
        <v>4839</v>
      </c>
      <c r="C186" t="s">
        <v>5479</v>
      </c>
      <c r="D186">
        <v>2002</v>
      </c>
      <c r="G186">
        <v>20</v>
      </c>
      <c r="H186">
        <v>25</v>
      </c>
    </row>
    <row r="187" spans="1:10" x14ac:dyDescent="0.2">
      <c r="A187">
        <v>3</v>
      </c>
      <c r="B187" t="s">
        <v>4841</v>
      </c>
      <c r="C187" t="s">
        <v>5488</v>
      </c>
      <c r="D187">
        <v>1998</v>
      </c>
      <c r="G187">
        <v>20</v>
      </c>
      <c r="H187">
        <v>25</v>
      </c>
    </row>
    <row r="188" spans="1:10" x14ac:dyDescent="0.2">
      <c r="A188">
        <v>4</v>
      </c>
      <c r="B188" t="s">
        <v>4841</v>
      </c>
      <c r="C188" t="s">
        <v>5489</v>
      </c>
      <c r="D188">
        <v>2000</v>
      </c>
      <c r="G188">
        <v>20</v>
      </c>
      <c r="H188">
        <v>25</v>
      </c>
    </row>
    <row r="189" spans="1:10" x14ac:dyDescent="0.2">
      <c r="A189">
        <v>5</v>
      </c>
      <c r="B189" t="s">
        <v>4841</v>
      </c>
      <c r="C189" t="s">
        <v>5487</v>
      </c>
      <c r="D189">
        <v>2000</v>
      </c>
      <c r="G189">
        <v>20</v>
      </c>
      <c r="H189">
        <v>25</v>
      </c>
    </row>
    <row r="190" spans="1:10" x14ac:dyDescent="0.2">
      <c r="A190">
        <v>6</v>
      </c>
      <c r="B190" s="180" t="s">
        <v>2139</v>
      </c>
      <c r="C190" t="s">
        <v>5535</v>
      </c>
      <c r="D190">
        <v>1993</v>
      </c>
      <c r="G190">
        <v>20</v>
      </c>
      <c r="H190">
        <v>25</v>
      </c>
    </row>
    <row r="191" spans="1:10" x14ac:dyDescent="0.2">
      <c r="A191">
        <v>7</v>
      </c>
      <c r="B191" s="180" t="s">
        <v>2139</v>
      </c>
      <c r="C191" t="s">
        <v>5536</v>
      </c>
      <c r="D191">
        <v>2003</v>
      </c>
      <c r="G191">
        <v>20</v>
      </c>
      <c r="H191">
        <v>25</v>
      </c>
    </row>
    <row r="192" spans="1:10" x14ac:dyDescent="0.2">
      <c r="A192">
        <v>8</v>
      </c>
      <c r="B192" s="180" t="s">
        <v>2139</v>
      </c>
      <c r="C192" t="s">
        <v>5538</v>
      </c>
      <c r="D192">
        <v>2003</v>
      </c>
      <c r="G192">
        <v>20</v>
      </c>
      <c r="H192">
        <v>25</v>
      </c>
    </row>
    <row r="193" spans="1:8" x14ac:dyDescent="0.2">
      <c r="A193">
        <v>9</v>
      </c>
      <c r="B193" s="180" t="s">
        <v>2139</v>
      </c>
      <c r="C193" t="s">
        <v>5537</v>
      </c>
      <c r="D193">
        <v>2005</v>
      </c>
      <c r="G193">
        <v>20</v>
      </c>
      <c r="H193">
        <v>25</v>
      </c>
    </row>
    <row r="194" spans="1:8" x14ac:dyDescent="0.2">
      <c r="A194">
        <v>10</v>
      </c>
      <c r="B194" s="180" t="s">
        <v>4223</v>
      </c>
      <c r="C194" t="s">
        <v>5540</v>
      </c>
      <c r="D194">
        <v>2004</v>
      </c>
      <c r="G194">
        <v>20</v>
      </c>
      <c r="H194">
        <v>25</v>
      </c>
    </row>
    <row r="195" spans="1:8" x14ac:dyDescent="0.2">
      <c r="A195">
        <v>11</v>
      </c>
      <c r="B195" t="s">
        <v>4850</v>
      </c>
      <c r="C195" t="s">
        <v>5541</v>
      </c>
      <c r="D195">
        <v>2003</v>
      </c>
      <c r="G195">
        <v>20</v>
      </c>
      <c r="H195">
        <v>25</v>
      </c>
    </row>
    <row r="196" spans="1:8" x14ac:dyDescent="0.2">
      <c r="A196">
        <v>12</v>
      </c>
      <c r="B196" s="62" t="s">
        <v>4852</v>
      </c>
      <c r="C196" s="62" t="s">
        <v>5545</v>
      </c>
      <c r="D196">
        <v>1975</v>
      </c>
      <c r="G196">
        <v>20</v>
      </c>
      <c r="H196">
        <v>25</v>
      </c>
    </row>
    <row r="197" spans="1:8" x14ac:dyDescent="0.2">
      <c r="A197">
        <v>13</v>
      </c>
      <c r="B197" t="s">
        <v>4854</v>
      </c>
      <c r="C197" t="s">
        <v>5558</v>
      </c>
      <c r="D197">
        <v>1997</v>
      </c>
      <c r="G197">
        <v>20</v>
      </c>
      <c r="H197">
        <v>25</v>
      </c>
    </row>
    <row r="198" spans="1:8" x14ac:dyDescent="0.2">
      <c r="A198">
        <v>14</v>
      </c>
      <c r="B198" s="62" t="s">
        <v>4856</v>
      </c>
      <c r="C198" s="62" t="s">
        <v>5566</v>
      </c>
      <c r="D198">
        <v>2007</v>
      </c>
      <c r="G198">
        <v>20</v>
      </c>
      <c r="H198">
        <v>25</v>
      </c>
    </row>
    <row r="199" spans="1:8" x14ac:dyDescent="0.2">
      <c r="A199">
        <v>15</v>
      </c>
      <c r="B199" s="180" t="s">
        <v>4858</v>
      </c>
      <c r="C199" t="s">
        <v>5567</v>
      </c>
      <c r="D199">
        <v>2005</v>
      </c>
      <c r="G199">
        <v>20</v>
      </c>
      <c r="H199">
        <v>25</v>
      </c>
    </row>
    <row r="200" spans="1:8" x14ac:dyDescent="0.2">
      <c r="A200">
        <v>16</v>
      </c>
      <c r="B200" t="s">
        <v>1207</v>
      </c>
      <c r="C200" t="s">
        <v>5569</v>
      </c>
      <c r="D200">
        <v>1970</v>
      </c>
      <c r="G200">
        <v>20</v>
      </c>
      <c r="H200">
        <v>25</v>
      </c>
    </row>
    <row r="201" spans="1:8" x14ac:dyDescent="0.2">
      <c r="A201">
        <v>17</v>
      </c>
      <c r="B201" s="180" t="s">
        <v>1207</v>
      </c>
      <c r="C201" t="s">
        <v>5570</v>
      </c>
      <c r="D201">
        <v>1973</v>
      </c>
      <c r="G201">
        <v>20</v>
      </c>
      <c r="H201">
        <v>25</v>
      </c>
    </row>
    <row r="202" spans="1:8" x14ac:dyDescent="0.2">
      <c r="A202">
        <v>18</v>
      </c>
      <c r="B202" s="180" t="s">
        <v>1207</v>
      </c>
      <c r="C202" t="s">
        <v>5568</v>
      </c>
      <c r="D202">
        <v>1981</v>
      </c>
      <c r="G202">
        <v>20</v>
      </c>
      <c r="H202">
        <v>25</v>
      </c>
    </row>
    <row r="203" spans="1:8" x14ac:dyDescent="0.2">
      <c r="A203">
        <v>19</v>
      </c>
      <c r="B203" s="180" t="s">
        <v>4863</v>
      </c>
      <c r="C203" t="s">
        <v>5573</v>
      </c>
      <c r="D203">
        <v>1972</v>
      </c>
      <c r="G203">
        <v>20</v>
      </c>
      <c r="H203">
        <v>25</v>
      </c>
    </row>
    <row r="204" spans="1:8" x14ac:dyDescent="0.2">
      <c r="A204">
        <v>20</v>
      </c>
      <c r="B204" s="180" t="s">
        <v>4549</v>
      </c>
      <c r="C204" t="s">
        <v>5790</v>
      </c>
      <c r="D204">
        <v>1998</v>
      </c>
      <c r="G204">
        <v>20</v>
      </c>
      <c r="H204">
        <v>25</v>
      </c>
    </row>
    <row r="205" spans="1:8" x14ac:dyDescent="0.2">
      <c r="A205">
        <v>21</v>
      </c>
      <c r="B205" s="180" t="s">
        <v>4549</v>
      </c>
      <c r="C205" s="180" t="s">
        <v>5791</v>
      </c>
      <c r="D205">
        <v>1999</v>
      </c>
      <c r="G205">
        <v>20</v>
      </c>
      <c r="H205">
        <v>25</v>
      </c>
    </row>
    <row r="206" spans="1:8" x14ac:dyDescent="0.2">
      <c r="A206">
        <v>22</v>
      </c>
      <c r="B206" s="180" t="s">
        <v>4867</v>
      </c>
      <c r="C206" t="s">
        <v>5592</v>
      </c>
      <c r="D206">
        <v>2003</v>
      </c>
      <c r="G206">
        <v>20</v>
      </c>
      <c r="H206">
        <v>25</v>
      </c>
    </row>
    <row r="207" spans="1:8" x14ac:dyDescent="0.2">
      <c r="A207">
        <v>23</v>
      </c>
      <c r="B207" s="180" t="s">
        <v>4869</v>
      </c>
      <c r="C207" t="s">
        <v>5595</v>
      </c>
      <c r="D207">
        <v>1994</v>
      </c>
      <c r="G207">
        <v>20</v>
      </c>
      <c r="H207">
        <v>25</v>
      </c>
    </row>
    <row r="208" spans="1:8" x14ac:dyDescent="0.2">
      <c r="A208">
        <v>24</v>
      </c>
      <c r="B208" t="s">
        <v>4871</v>
      </c>
      <c r="C208" s="16" t="s">
        <v>5596</v>
      </c>
      <c r="D208">
        <v>1972</v>
      </c>
      <c r="G208">
        <v>20</v>
      </c>
      <c r="H208">
        <v>25</v>
      </c>
    </row>
    <row r="209" spans="1:12" x14ac:dyDescent="0.2">
      <c r="A209">
        <v>25</v>
      </c>
      <c r="B209" t="s">
        <v>4871</v>
      </c>
      <c r="C209" t="s">
        <v>2753</v>
      </c>
      <c r="D209">
        <v>1974</v>
      </c>
      <c r="G209">
        <v>20</v>
      </c>
      <c r="H209">
        <v>25</v>
      </c>
    </row>
    <row r="210" spans="1:12" x14ac:dyDescent="0.2">
      <c r="A210">
        <v>26</v>
      </c>
      <c r="B210" s="180" t="s">
        <v>4874</v>
      </c>
      <c r="C210" t="s">
        <v>5597</v>
      </c>
      <c r="D210">
        <v>2002</v>
      </c>
      <c r="G210">
        <v>20</v>
      </c>
      <c r="H210">
        <v>25</v>
      </c>
    </row>
    <row r="211" spans="1:12" x14ac:dyDescent="0.2">
      <c r="A211">
        <v>27</v>
      </c>
      <c r="B211" s="16" t="s">
        <v>4876</v>
      </c>
      <c r="C211" t="s">
        <v>5603</v>
      </c>
      <c r="D211">
        <v>2005</v>
      </c>
      <c r="G211">
        <v>20</v>
      </c>
      <c r="H211">
        <v>25</v>
      </c>
    </row>
    <row r="212" spans="1:12" x14ac:dyDescent="0.2">
      <c r="A212">
        <v>28</v>
      </c>
      <c r="B212" t="s">
        <v>4878</v>
      </c>
      <c r="C212" t="s">
        <v>5612</v>
      </c>
      <c r="D212">
        <v>2003</v>
      </c>
      <c r="G212">
        <v>20</v>
      </c>
      <c r="H212">
        <v>25</v>
      </c>
    </row>
    <row r="213" spans="1:12" x14ac:dyDescent="0.2">
      <c r="A213">
        <v>29</v>
      </c>
      <c r="B213" t="s">
        <v>4878</v>
      </c>
      <c r="C213" s="16" t="s">
        <v>5613</v>
      </c>
      <c r="D213">
        <v>1997</v>
      </c>
      <c r="G213">
        <v>20</v>
      </c>
      <c r="H213">
        <v>25</v>
      </c>
      <c r="L213" t="s">
        <v>4880</v>
      </c>
    </row>
    <row r="214" spans="1:12" x14ac:dyDescent="0.2">
      <c r="A214">
        <v>30</v>
      </c>
      <c r="B214" t="s">
        <v>2837</v>
      </c>
      <c r="C214" t="s">
        <v>4882</v>
      </c>
      <c r="D214">
        <v>2001</v>
      </c>
      <c r="G214">
        <v>20</v>
      </c>
      <c r="H214">
        <v>25</v>
      </c>
    </row>
    <row r="215" spans="1:12" x14ac:dyDescent="0.2">
      <c r="A215">
        <v>31</v>
      </c>
      <c r="B215" t="s">
        <v>4830</v>
      </c>
      <c r="C215" t="s">
        <v>5615</v>
      </c>
      <c r="D215">
        <v>1995</v>
      </c>
      <c r="G215">
        <v>20</v>
      </c>
      <c r="H215">
        <v>25</v>
      </c>
    </row>
    <row r="216" spans="1:12" x14ac:dyDescent="0.2">
      <c r="A216">
        <v>32</v>
      </c>
      <c r="B216" t="s">
        <v>4830</v>
      </c>
      <c r="C216" t="s">
        <v>4831</v>
      </c>
      <c r="D216">
        <v>1997</v>
      </c>
      <c r="G216">
        <v>20</v>
      </c>
      <c r="H216">
        <v>25</v>
      </c>
    </row>
    <row r="217" spans="1:12" x14ac:dyDescent="0.2">
      <c r="A217">
        <v>33</v>
      </c>
      <c r="B217" t="s">
        <v>4830</v>
      </c>
      <c r="C217" t="s">
        <v>5616</v>
      </c>
      <c r="D217">
        <v>2002</v>
      </c>
      <c r="G217">
        <v>20</v>
      </c>
      <c r="H217">
        <v>25</v>
      </c>
    </row>
    <row r="218" spans="1:12" x14ac:dyDescent="0.2">
      <c r="A218">
        <v>34</v>
      </c>
      <c r="B218" t="s">
        <v>4830</v>
      </c>
      <c r="C218" t="s">
        <v>5614</v>
      </c>
      <c r="D218">
        <v>2007</v>
      </c>
      <c r="G218">
        <v>20</v>
      </c>
      <c r="H218">
        <v>25</v>
      </c>
    </row>
    <row r="219" spans="1:12" x14ac:dyDescent="0.2">
      <c r="A219">
        <v>35</v>
      </c>
      <c r="B219" t="s">
        <v>4887</v>
      </c>
      <c r="C219" t="s">
        <v>5619</v>
      </c>
      <c r="D219">
        <v>2008</v>
      </c>
      <c r="G219">
        <v>20</v>
      </c>
      <c r="H219">
        <v>25</v>
      </c>
    </row>
    <row r="220" spans="1:12" x14ac:dyDescent="0.2">
      <c r="A220">
        <v>36</v>
      </c>
      <c r="B220" t="s">
        <v>4887</v>
      </c>
      <c r="C220" t="s">
        <v>5620</v>
      </c>
      <c r="D220">
        <v>2003</v>
      </c>
      <c r="G220">
        <v>20</v>
      </c>
      <c r="H220">
        <v>25</v>
      </c>
    </row>
    <row r="221" spans="1:12" x14ac:dyDescent="0.2">
      <c r="A221">
        <v>37</v>
      </c>
      <c r="B221" s="2" t="s">
        <v>4890</v>
      </c>
      <c r="C221" s="2" t="s">
        <v>5629</v>
      </c>
      <c r="D221">
        <v>2001</v>
      </c>
      <c r="G221">
        <v>20</v>
      </c>
      <c r="H221">
        <v>25</v>
      </c>
    </row>
    <row r="222" spans="1:12" x14ac:dyDescent="0.2">
      <c r="A222">
        <v>38</v>
      </c>
      <c r="B222" s="2" t="s">
        <v>4890</v>
      </c>
      <c r="C222" s="2" t="s">
        <v>5630</v>
      </c>
      <c r="D222">
        <v>2002</v>
      </c>
      <c r="G222">
        <v>20</v>
      </c>
      <c r="H222">
        <v>25</v>
      </c>
    </row>
    <row r="223" spans="1:12" x14ac:dyDescent="0.2">
      <c r="A223">
        <v>39</v>
      </c>
      <c r="B223" s="2" t="s">
        <v>4890</v>
      </c>
      <c r="C223" s="2" t="s">
        <v>5628</v>
      </c>
      <c r="D223">
        <v>2004</v>
      </c>
      <c r="G223">
        <v>20</v>
      </c>
      <c r="H223">
        <v>25</v>
      </c>
    </row>
    <row r="224" spans="1:12" x14ac:dyDescent="0.2">
      <c r="A224">
        <v>40</v>
      </c>
      <c r="B224" s="2" t="s">
        <v>4894</v>
      </c>
      <c r="C224" s="2" t="s">
        <v>5664</v>
      </c>
      <c r="D224">
        <v>2001</v>
      </c>
      <c r="G224">
        <v>20</v>
      </c>
      <c r="H224">
        <v>25</v>
      </c>
    </row>
    <row r="225" spans="1:8" x14ac:dyDescent="0.2">
      <c r="A225">
        <v>41</v>
      </c>
      <c r="B225" t="s">
        <v>4897</v>
      </c>
      <c r="C225" t="s">
        <v>5668</v>
      </c>
      <c r="D225">
        <v>2000</v>
      </c>
      <c r="G225">
        <v>20</v>
      </c>
      <c r="H225">
        <v>25</v>
      </c>
    </row>
    <row r="226" spans="1:8" x14ac:dyDescent="0.2">
      <c r="A226">
        <v>42</v>
      </c>
      <c r="B226" t="s">
        <v>4899</v>
      </c>
      <c r="C226" t="s">
        <v>5672</v>
      </c>
      <c r="D226">
        <v>1975</v>
      </c>
      <c r="G226">
        <v>20</v>
      </c>
      <c r="H226">
        <v>25</v>
      </c>
    </row>
    <row r="227" spans="1:8" x14ac:dyDescent="0.2">
      <c r="A227">
        <v>43</v>
      </c>
      <c r="B227" s="2" t="s">
        <v>2894</v>
      </c>
      <c r="C227" s="2" t="s">
        <v>5792</v>
      </c>
      <c r="D227">
        <v>1973</v>
      </c>
      <c r="G227">
        <v>20</v>
      </c>
      <c r="H227">
        <v>25</v>
      </c>
    </row>
    <row r="228" spans="1:8" x14ac:dyDescent="0.2">
      <c r="A228">
        <v>44</v>
      </c>
      <c r="B228" s="62" t="s">
        <v>4894</v>
      </c>
      <c r="C228" s="62" t="s">
        <v>5665</v>
      </c>
      <c r="D228" s="62">
        <v>1994</v>
      </c>
      <c r="G228">
        <v>20</v>
      </c>
    </row>
    <row r="229" spans="1:8" x14ac:dyDescent="0.2">
      <c r="B229" s="180" t="s">
        <v>5793</v>
      </c>
      <c r="G229">
        <f>150*A227</f>
        <v>6450</v>
      </c>
      <c r="H229" t="s">
        <v>5794</v>
      </c>
    </row>
    <row r="230" spans="1:8" x14ac:dyDescent="0.2">
      <c r="B230" t="s">
        <v>4904</v>
      </c>
      <c r="G230">
        <f>SUM(G185:G228)</f>
        <v>880</v>
      </c>
      <c r="H230">
        <f>SUM(H185:H227)</f>
        <v>1075</v>
      </c>
    </row>
    <row r="231" spans="1:8" x14ac:dyDescent="0.2">
      <c r="B231" t="s">
        <v>4905</v>
      </c>
      <c r="G231">
        <f>G230+G183</f>
        <v>1465</v>
      </c>
      <c r="H231">
        <f>H230+H183</f>
        <v>1735</v>
      </c>
    </row>
    <row r="232" spans="1:8" x14ac:dyDescent="0.2">
      <c r="B232" t="s">
        <v>4906</v>
      </c>
      <c r="G232">
        <v>155</v>
      </c>
      <c r="H232">
        <v>155</v>
      </c>
    </row>
    <row r="233" spans="1:8" x14ac:dyDescent="0.2">
      <c r="B233" t="s">
        <v>4907</v>
      </c>
      <c r="G233">
        <f>G231+G232</f>
        <v>1620</v>
      </c>
      <c r="H233">
        <f>H231+H232</f>
        <v>1890</v>
      </c>
    </row>
    <row r="234" spans="1:8" x14ac:dyDescent="0.2">
      <c r="G234" t="s">
        <v>5777</v>
      </c>
    </row>
    <row r="236" spans="1:8" x14ac:dyDescent="0.2">
      <c r="A236">
        <v>2</v>
      </c>
      <c r="B236" s="62" t="s">
        <v>607</v>
      </c>
      <c r="C236" t="s">
        <v>5772</v>
      </c>
      <c r="D236">
        <v>1972</v>
      </c>
      <c r="E236" t="s">
        <v>632</v>
      </c>
      <c r="G236">
        <v>35</v>
      </c>
      <c r="H236">
        <v>40</v>
      </c>
    </row>
    <row r="237" spans="1:8" x14ac:dyDescent="0.2">
      <c r="A237">
        <v>3</v>
      </c>
      <c r="B237" s="62" t="s">
        <v>5773</v>
      </c>
      <c r="C237" t="s">
        <v>5774</v>
      </c>
      <c r="D237">
        <v>1976</v>
      </c>
      <c r="E237" t="s">
        <v>632</v>
      </c>
      <c r="G237">
        <v>35</v>
      </c>
      <c r="H237">
        <v>40</v>
      </c>
    </row>
    <row r="239" spans="1:8" x14ac:dyDescent="0.2">
      <c r="B239" s="180" t="s">
        <v>1207</v>
      </c>
      <c r="C239" t="s">
        <v>5795</v>
      </c>
      <c r="D239">
        <v>1974</v>
      </c>
      <c r="G239">
        <v>20</v>
      </c>
      <c r="H239">
        <v>25</v>
      </c>
    </row>
    <row r="240" spans="1:8" x14ac:dyDescent="0.2">
      <c r="B240" s="180" t="s">
        <v>1207</v>
      </c>
      <c r="C240" t="s">
        <v>5796</v>
      </c>
      <c r="D240">
        <v>1969</v>
      </c>
      <c r="G240">
        <v>20</v>
      </c>
      <c r="H240">
        <v>25</v>
      </c>
    </row>
    <row r="242" spans="1:11" x14ac:dyDescent="0.2">
      <c r="A242" s="3" t="s">
        <v>5797</v>
      </c>
      <c r="B242" t="s">
        <v>5798</v>
      </c>
    </row>
    <row r="243" spans="1:11" x14ac:dyDescent="0.2">
      <c r="A243" s="1">
        <v>1</v>
      </c>
      <c r="B243" t="s">
        <v>5799</v>
      </c>
      <c r="C243" t="s">
        <v>2386</v>
      </c>
      <c r="D243" s="1" t="s">
        <v>5800</v>
      </c>
      <c r="E243">
        <v>50</v>
      </c>
    </row>
    <row r="244" spans="1:11" x14ac:dyDescent="0.2">
      <c r="A244" s="1">
        <v>2</v>
      </c>
      <c r="B244" t="s">
        <v>5801</v>
      </c>
      <c r="C244" t="s">
        <v>5802</v>
      </c>
      <c r="D244" s="1">
        <v>2000</v>
      </c>
      <c r="E244">
        <v>250</v>
      </c>
    </row>
    <row r="245" spans="1:11" x14ac:dyDescent="0.2">
      <c r="A245" s="1">
        <v>3</v>
      </c>
      <c r="B245" t="s">
        <v>5801</v>
      </c>
      <c r="C245" t="s">
        <v>5803</v>
      </c>
      <c r="D245" s="1">
        <v>2004</v>
      </c>
      <c r="E245">
        <v>200</v>
      </c>
    </row>
    <row r="246" spans="1:11" x14ac:dyDescent="0.2">
      <c r="B246" t="s">
        <v>3895</v>
      </c>
      <c r="E246">
        <f>SUM(E243:E245)</f>
        <v>500</v>
      </c>
    </row>
    <row r="247" spans="1:11" x14ac:dyDescent="0.2">
      <c r="A247">
        <v>5</v>
      </c>
      <c r="B247" t="s">
        <v>5804</v>
      </c>
      <c r="C247" t="s">
        <v>5691</v>
      </c>
      <c r="D247" s="1" t="s">
        <v>5805</v>
      </c>
      <c r="E247">
        <v>75</v>
      </c>
    </row>
    <row r="248" spans="1:11" x14ac:dyDescent="0.2">
      <c r="A248">
        <v>1</v>
      </c>
      <c r="B248" t="s">
        <v>5806</v>
      </c>
      <c r="C248" t="s">
        <v>5807</v>
      </c>
      <c r="D248">
        <v>1988</v>
      </c>
      <c r="E248">
        <v>50</v>
      </c>
    </row>
    <row r="249" spans="1:11" x14ac:dyDescent="0.2">
      <c r="A249" s="3" t="s">
        <v>5808</v>
      </c>
      <c r="B249" t="s">
        <v>5809</v>
      </c>
      <c r="G249" t="s">
        <v>5810</v>
      </c>
      <c r="H249" s="58" t="s">
        <v>5811</v>
      </c>
      <c r="I249" s="185">
        <f>545/23</f>
        <v>23.695652173913043</v>
      </c>
    </row>
    <row r="250" spans="1:11" x14ac:dyDescent="0.2">
      <c r="A250">
        <v>1</v>
      </c>
      <c r="B250" t="s">
        <v>1710</v>
      </c>
      <c r="C250" t="s">
        <v>4910</v>
      </c>
      <c r="D250">
        <v>1988</v>
      </c>
      <c r="E250">
        <v>20</v>
      </c>
      <c r="G250">
        <v>25</v>
      </c>
      <c r="I250">
        <v>25</v>
      </c>
      <c r="J250" s="186">
        <v>23.913043478260899</v>
      </c>
      <c r="K250" s="185">
        <v>23.695652173913</v>
      </c>
    </row>
    <row r="251" spans="1:11" x14ac:dyDescent="0.2">
      <c r="A251">
        <v>2</v>
      </c>
      <c r="B251" t="s">
        <v>2285</v>
      </c>
      <c r="C251" t="s">
        <v>4911</v>
      </c>
      <c r="D251">
        <v>1985</v>
      </c>
      <c r="E251">
        <v>20</v>
      </c>
      <c r="G251">
        <v>25</v>
      </c>
      <c r="I251">
        <v>25</v>
      </c>
      <c r="J251" s="186">
        <v>23.913043478260899</v>
      </c>
      <c r="K251" s="185">
        <v>23.695652173913</v>
      </c>
    </row>
    <row r="252" spans="1:11" x14ac:dyDescent="0.2">
      <c r="A252">
        <v>3</v>
      </c>
      <c r="B252" t="s">
        <v>2285</v>
      </c>
      <c r="C252" t="s">
        <v>4912</v>
      </c>
      <c r="D252">
        <v>1986</v>
      </c>
      <c r="E252">
        <v>20</v>
      </c>
      <c r="G252">
        <v>25</v>
      </c>
      <c r="I252">
        <v>25</v>
      </c>
      <c r="J252" s="186">
        <v>23.913043478260899</v>
      </c>
      <c r="K252" s="185">
        <v>23.695652173913</v>
      </c>
    </row>
    <row r="253" spans="1:11" x14ac:dyDescent="0.2">
      <c r="A253">
        <v>4</v>
      </c>
      <c r="B253" t="s">
        <v>2285</v>
      </c>
      <c r="C253" t="s">
        <v>4913</v>
      </c>
      <c r="D253">
        <v>1989</v>
      </c>
      <c r="E253">
        <v>30</v>
      </c>
      <c r="G253">
        <v>25</v>
      </c>
      <c r="I253">
        <v>25</v>
      </c>
      <c r="J253" s="186">
        <v>23.913043478260899</v>
      </c>
      <c r="K253" s="185">
        <v>23.695652173913</v>
      </c>
    </row>
    <row r="254" spans="1:11" x14ac:dyDescent="0.2">
      <c r="A254">
        <v>5</v>
      </c>
      <c r="B254" t="s">
        <v>4914</v>
      </c>
      <c r="C254" t="s">
        <v>4915</v>
      </c>
      <c r="D254">
        <v>1987</v>
      </c>
      <c r="E254">
        <v>30</v>
      </c>
      <c r="G254">
        <v>25</v>
      </c>
      <c r="I254">
        <v>25</v>
      </c>
      <c r="J254" s="186">
        <v>23.913043478260899</v>
      </c>
      <c r="K254" s="185">
        <v>23.695652173913</v>
      </c>
    </row>
    <row r="255" spans="1:11" x14ac:dyDescent="0.2">
      <c r="A255">
        <v>6</v>
      </c>
      <c r="B255" t="s">
        <v>4916</v>
      </c>
      <c r="C255" t="s">
        <v>4917</v>
      </c>
      <c r="D255">
        <v>1982</v>
      </c>
      <c r="E255">
        <v>30</v>
      </c>
      <c r="G255">
        <v>25</v>
      </c>
      <c r="I255">
        <v>25</v>
      </c>
      <c r="J255" s="186">
        <v>23.913043478260899</v>
      </c>
      <c r="K255" s="185">
        <v>23.695652173913</v>
      </c>
    </row>
    <row r="256" spans="1:11" x14ac:dyDescent="0.2">
      <c r="A256">
        <v>7</v>
      </c>
      <c r="B256" t="s">
        <v>599</v>
      </c>
      <c r="C256" t="s">
        <v>5812</v>
      </c>
      <c r="D256">
        <v>1972</v>
      </c>
      <c r="E256">
        <v>40</v>
      </c>
      <c r="G256">
        <v>25</v>
      </c>
      <c r="I256">
        <v>25</v>
      </c>
      <c r="J256" s="186">
        <v>23.913043478260899</v>
      </c>
      <c r="K256" s="185">
        <v>23.695652173913</v>
      </c>
    </row>
    <row r="257" spans="1:11" x14ac:dyDescent="0.2">
      <c r="A257">
        <v>8</v>
      </c>
      <c r="B257" t="s">
        <v>599</v>
      </c>
      <c r="C257" t="s">
        <v>2551</v>
      </c>
      <c r="D257">
        <v>1975</v>
      </c>
      <c r="E257">
        <v>30</v>
      </c>
      <c r="G257">
        <v>25</v>
      </c>
      <c r="I257">
        <v>25</v>
      </c>
      <c r="J257" s="186">
        <v>23.913043478260899</v>
      </c>
      <c r="K257" s="185">
        <v>23.695652173913</v>
      </c>
    </row>
    <row r="258" spans="1:11" x14ac:dyDescent="0.2">
      <c r="A258">
        <v>9</v>
      </c>
      <c r="B258" t="s">
        <v>1150</v>
      </c>
      <c r="C258" t="s">
        <v>5813</v>
      </c>
      <c r="D258">
        <v>1982</v>
      </c>
      <c r="E258">
        <v>25</v>
      </c>
      <c r="G258">
        <v>25</v>
      </c>
      <c r="I258">
        <v>25</v>
      </c>
      <c r="J258" s="186">
        <v>23.913043478260899</v>
      </c>
      <c r="K258" s="185">
        <v>23.695652173913</v>
      </c>
    </row>
    <row r="259" spans="1:11" x14ac:dyDescent="0.2">
      <c r="A259">
        <v>10</v>
      </c>
      <c r="B259" t="s">
        <v>4925</v>
      </c>
      <c r="C259" t="s">
        <v>4926</v>
      </c>
      <c r="D259">
        <v>1986</v>
      </c>
      <c r="E259">
        <v>20</v>
      </c>
      <c r="G259">
        <v>25</v>
      </c>
      <c r="I259">
        <v>25</v>
      </c>
      <c r="J259" s="186">
        <v>23.913043478260899</v>
      </c>
      <c r="K259" s="185">
        <v>23.695652173913</v>
      </c>
    </row>
    <row r="260" spans="1:11" x14ac:dyDescent="0.2">
      <c r="A260">
        <v>11</v>
      </c>
      <c r="B260" t="s">
        <v>4929</v>
      </c>
      <c r="C260" t="s">
        <v>5814</v>
      </c>
      <c r="D260">
        <v>1985</v>
      </c>
      <c r="E260">
        <v>20</v>
      </c>
      <c r="G260">
        <v>25</v>
      </c>
      <c r="I260">
        <v>25</v>
      </c>
      <c r="J260" s="186">
        <v>23.913043478260899</v>
      </c>
      <c r="K260" s="185">
        <v>23.695652173913</v>
      </c>
    </row>
    <row r="261" spans="1:11" x14ac:dyDescent="0.2">
      <c r="A261">
        <v>12</v>
      </c>
      <c r="B261" t="s">
        <v>317</v>
      </c>
      <c r="C261" t="s">
        <v>5815</v>
      </c>
      <c r="D261">
        <v>1979</v>
      </c>
      <c r="E261">
        <v>40</v>
      </c>
      <c r="G261">
        <v>25</v>
      </c>
      <c r="I261">
        <v>25</v>
      </c>
      <c r="J261" s="186">
        <v>23.913043478260899</v>
      </c>
      <c r="K261" s="185">
        <v>23.695652173913</v>
      </c>
    </row>
    <row r="262" spans="1:11" x14ac:dyDescent="0.2">
      <c r="A262">
        <v>13</v>
      </c>
      <c r="B262" t="s">
        <v>4166</v>
      </c>
      <c r="C262" t="s">
        <v>4932</v>
      </c>
      <c r="D262">
        <v>1988</v>
      </c>
      <c r="E262">
        <v>20</v>
      </c>
      <c r="G262">
        <v>25</v>
      </c>
      <c r="I262">
        <v>25</v>
      </c>
      <c r="J262" s="186">
        <v>23.913043478260899</v>
      </c>
      <c r="K262" s="185">
        <v>23.695652173913</v>
      </c>
    </row>
    <row r="263" spans="1:11" x14ac:dyDescent="0.2">
      <c r="A263">
        <v>14</v>
      </c>
      <c r="B263" t="s">
        <v>3320</v>
      </c>
      <c r="C263" t="s">
        <v>4933</v>
      </c>
      <c r="D263">
        <v>1974</v>
      </c>
      <c r="E263">
        <v>20</v>
      </c>
      <c r="G263">
        <v>25</v>
      </c>
      <c r="I263">
        <v>25</v>
      </c>
      <c r="J263" s="186">
        <v>23.913043478260899</v>
      </c>
      <c r="K263" s="185">
        <v>23.695652173913</v>
      </c>
    </row>
    <row r="264" spans="1:11" x14ac:dyDescent="0.2">
      <c r="A264">
        <v>15</v>
      </c>
      <c r="B264" t="s">
        <v>3320</v>
      </c>
      <c r="C264" t="s">
        <v>4934</v>
      </c>
      <c r="D264">
        <v>1975</v>
      </c>
      <c r="E264">
        <v>20</v>
      </c>
      <c r="G264">
        <v>25</v>
      </c>
      <c r="I264">
        <v>25</v>
      </c>
      <c r="J264" s="186">
        <v>23.913043478260899</v>
      </c>
      <c r="K264" s="185">
        <v>23.695652173913</v>
      </c>
    </row>
    <row r="265" spans="1:11" x14ac:dyDescent="0.2">
      <c r="A265">
        <v>16</v>
      </c>
      <c r="B265" t="s">
        <v>1593</v>
      </c>
      <c r="C265" t="s">
        <v>5816</v>
      </c>
      <c r="D265">
        <v>1974</v>
      </c>
      <c r="E265">
        <v>20</v>
      </c>
      <c r="G265">
        <v>25</v>
      </c>
      <c r="I265">
        <v>25</v>
      </c>
      <c r="J265" s="186">
        <v>23.913043478260899</v>
      </c>
      <c r="K265" s="185">
        <v>23.695652173913</v>
      </c>
    </row>
    <row r="266" spans="1:11" x14ac:dyDescent="0.2">
      <c r="A266">
        <v>17</v>
      </c>
      <c r="B266" t="s">
        <v>4940</v>
      </c>
      <c r="C266" t="s">
        <v>5817</v>
      </c>
      <c r="D266">
        <v>1983</v>
      </c>
      <c r="E266">
        <v>20</v>
      </c>
      <c r="G266">
        <v>25</v>
      </c>
      <c r="I266">
        <v>25</v>
      </c>
      <c r="J266" s="186">
        <v>23.913043478260899</v>
      </c>
      <c r="K266" s="185">
        <v>23.695652173913</v>
      </c>
    </row>
    <row r="267" spans="1:11" x14ac:dyDescent="0.2">
      <c r="A267">
        <v>18</v>
      </c>
      <c r="B267" t="s">
        <v>1236</v>
      </c>
      <c r="C267" t="s">
        <v>4949</v>
      </c>
      <c r="D267">
        <v>1974</v>
      </c>
      <c r="E267">
        <v>25</v>
      </c>
      <c r="G267">
        <v>25</v>
      </c>
      <c r="I267">
        <v>25</v>
      </c>
      <c r="J267" s="186">
        <v>23.913043478260899</v>
      </c>
      <c r="K267" s="185">
        <v>23.695652173913</v>
      </c>
    </row>
    <row r="268" spans="1:11" x14ac:dyDescent="0.2">
      <c r="A268">
        <v>19</v>
      </c>
      <c r="B268" t="s">
        <v>1236</v>
      </c>
      <c r="C268" t="s">
        <v>2865</v>
      </c>
      <c r="D268">
        <v>1976</v>
      </c>
      <c r="E268">
        <v>25</v>
      </c>
      <c r="G268">
        <v>25</v>
      </c>
      <c r="I268">
        <v>25</v>
      </c>
      <c r="J268" s="186">
        <v>23.913043478260899</v>
      </c>
      <c r="K268" s="185">
        <v>23.695652173913</v>
      </c>
    </row>
    <row r="269" spans="1:11" x14ac:dyDescent="0.2">
      <c r="A269">
        <v>20</v>
      </c>
      <c r="B269" t="s">
        <v>1236</v>
      </c>
      <c r="C269" t="s">
        <v>2462</v>
      </c>
      <c r="D269">
        <v>1979</v>
      </c>
      <c r="E269">
        <v>25</v>
      </c>
      <c r="G269">
        <v>25</v>
      </c>
      <c r="I269">
        <v>25</v>
      </c>
      <c r="J269" s="186">
        <v>23.913043478260899</v>
      </c>
      <c r="K269" s="185">
        <v>23.695652173913</v>
      </c>
    </row>
    <row r="270" spans="1:11" x14ac:dyDescent="0.2">
      <c r="A270">
        <v>21</v>
      </c>
      <c r="B270" t="s">
        <v>1236</v>
      </c>
      <c r="C270" t="s">
        <v>4950</v>
      </c>
      <c r="D270">
        <v>1980</v>
      </c>
      <c r="E270">
        <v>25</v>
      </c>
      <c r="G270">
        <v>25</v>
      </c>
      <c r="I270">
        <v>25</v>
      </c>
      <c r="J270" s="186">
        <v>23.913043478260899</v>
      </c>
      <c r="K270" s="185">
        <v>23.695652173913</v>
      </c>
    </row>
    <row r="271" spans="1:11" x14ac:dyDescent="0.2">
      <c r="A271">
        <v>22</v>
      </c>
      <c r="B271" t="s">
        <v>1236</v>
      </c>
      <c r="C271" t="s">
        <v>276</v>
      </c>
      <c r="D271">
        <v>1985</v>
      </c>
      <c r="E271">
        <v>20</v>
      </c>
      <c r="G271">
        <v>25</v>
      </c>
      <c r="I271">
        <v>25</v>
      </c>
      <c r="J271" s="186">
        <v>23.913043478260899</v>
      </c>
      <c r="K271" s="185">
        <v>23.695652173913</v>
      </c>
    </row>
    <row r="272" spans="1:11" x14ac:dyDescent="0.2">
      <c r="A272">
        <v>23</v>
      </c>
      <c r="B272" t="s">
        <v>4952</v>
      </c>
      <c r="C272" t="s">
        <v>4953</v>
      </c>
      <c r="D272">
        <v>1985</v>
      </c>
      <c r="E272">
        <v>20</v>
      </c>
      <c r="G272">
        <v>25</v>
      </c>
      <c r="I272">
        <v>25</v>
      </c>
      <c r="J272" s="186">
        <v>23.913043478260899</v>
      </c>
      <c r="K272" s="185">
        <v>23.695652173913</v>
      </c>
    </row>
    <row r="273" spans="1:11" x14ac:dyDescent="0.2">
      <c r="A273">
        <v>24</v>
      </c>
      <c r="B273" t="s">
        <v>791</v>
      </c>
      <c r="C273" t="s">
        <v>229</v>
      </c>
      <c r="D273">
        <v>1978</v>
      </c>
      <c r="E273">
        <v>20</v>
      </c>
      <c r="G273">
        <v>25</v>
      </c>
      <c r="I273">
        <v>25</v>
      </c>
      <c r="J273" s="186">
        <v>23.913043478260899</v>
      </c>
      <c r="K273" s="185">
        <v>23.695652173913</v>
      </c>
    </row>
    <row r="274" spans="1:11" x14ac:dyDescent="0.2">
      <c r="A274">
        <v>25</v>
      </c>
      <c r="B274" t="s">
        <v>4954</v>
      </c>
      <c r="C274" t="s">
        <v>5818</v>
      </c>
      <c r="D274">
        <v>1982</v>
      </c>
      <c r="E274">
        <v>20</v>
      </c>
      <c r="G274">
        <v>25</v>
      </c>
      <c r="I274">
        <v>25</v>
      </c>
      <c r="J274" s="186">
        <v>23.913043478260899</v>
      </c>
      <c r="K274" s="185">
        <v>23.695652173913</v>
      </c>
    </row>
    <row r="275" spans="1:11" x14ac:dyDescent="0.2">
      <c r="E275">
        <f>SUM(E250:E274)</f>
        <v>605</v>
      </c>
      <c r="G275">
        <f>SUM(G250:G274)</f>
        <v>625</v>
      </c>
      <c r="H275">
        <f>G275</f>
        <v>625</v>
      </c>
      <c r="J275" s="1"/>
    </row>
    <row r="276" spans="1:11" x14ac:dyDescent="0.2">
      <c r="A276">
        <f>A274+1</f>
        <v>26</v>
      </c>
      <c r="B276" t="s">
        <v>73</v>
      </c>
      <c r="C276" t="s">
        <v>74</v>
      </c>
      <c r="D276">
        <v>1989</v>
      </c>
      <c r="E276">
        <v>20</v>
      </c>
      <c r="G276">
        <v>25</v>
      </c>
      <c r="I276">
        <v>25</v>
      </c>
      <c r="J276" s="186">
        <v>23.913043478260899</v>
      </c>
      <c r="K276" s="185">
        <v>23.695652173913</v>
      </c>
    </row>
    <row r="277" spans="1:11" x14ac:dyDescent="0.2">
      <c r="A277">
        <f t="shared" ref="A277:A282" si="0">A276+1</f>
        <v>27</v>
      </c>
      <c r="B277" t="s">
        <v>3320</v>
      </c>
      <c r="C277" t="s">
        <v>5819</v>
      </c>
      <c r="D277">
        <v>1979</v>
      </c>
      <c r="E277">
        <v>20</v>
      </c>
      <c r="G277">
        <v>25</v>
      </c>
      <c r="I277">
        <v>25</v>
      </c>
      <c r="J277" s="186">
        <v>23.913043478260899</v>
      </c>
      <c r="K277" s="185">
        <v>23.695652173913</v>
      </c>
    </row>
    <row r="278" spans="1:11" x14ac:dyDescent="0.2">
      <c r="A278">
        <f t="shared" si="0"/>
        <v>28</v>
      </c>
      <c r="B278" t="s">
        <v>3320</v>
      </c>
      <c r="C278" t="s">
        <v>5820</v>
      </c>
      <c r="D278">
        <v>1980</v>
      </c>
      <c r="E278">
        <v>20</v>
      </c>
      <c r="G278">
        <v>25</v>
      </c>
      <c r="I278">
        <v>25</v>
      </c>
      <c r="J278" s="186">
        <v>23.913043478260899</v>
      </c>
      <c r="K278" s="185">
        <v>23.695652173913</v>
      </c>
    </row>
    <row r="279" spans="1:11" x14ac:dyDescent="0.2">
      <c r="A279">
        <f t="shared" si="0"/>
        <v>29</v>
      </c>
      <c r="B279" t="s">
        <v>488</v>
      </c>
      <c r="C279" t="s">
        <v>500</v>
      </c>
      <c r="D279">
        <v>1968</v>
      </c>
      <c r="E279">
        <v>20</v>
      </c>
      <c r="G279">
        <v>25</v>
      </c>
      <c r="I279">
        <v>25</v>
      </c>
      <c r="J279" s="186">
        <v>23.913043478260899</v>
      </c>
      <c r="K279" s="185">
        <v>23.695652173913</v>
      </c>
    </row>
    <row r="280" spans="1:11" x14ac:dyDescent="0.2">
      <c r="A280">
        <f t="shared" si="0"/>
        <v>30</v>
      </c>
      <c r="B280" t="s">
        <v>4947</v>
      </c>
      <c r="C280" t="s">
        <v>4948</v>
      </c>
      <c r="D280">
        <v>1985</v>
      </c>
      <c r="E280">
        <v>20</v>
      </c>
      <c r="G280">
        <v>25</v>
      </c>
      <c r="I280">
        <v>25</v>
      </c>
      <c r="J280" s="186">
        <v>23.913043478260899</v>
      </c>
      <c r="K280" s="185">
        <v>23.695652173913</v>
      </c>
    </row>
    <row r="281" spans="1:11" x14ac:dyDescent="0.2">
      <c r="A281">
        <f t="shared" si="0"/>
        <v>31</v>
      </c>
      <c r="B281" t="s">
        <v>1061</v>
      </c>
      <c r="C281" t="s">
        <v>4951</v>
      </c>
      <c r="D281">
        <v>1984</v>
      </c>
      <c r="E281">
        <v>20</v>
      </c>
      <c r="G281">
        <v>25</v>
      </c>
      <c r="I281">
        <v>25</v>
      </c>
      <c r="J281" s="186">
        <v>23.913043478260899</v>
      </c>
      <c r="K281" s="185">
        <v>23.695652173913</v>
      </c>
    </row>
    <row r="282" spans="1:11" x14ac:dyDescent="0.2">
      <c r="A282">
        <f t="shared" si="0"/>
        <v>32</v>
      </c>
      <c r="B282" t="s">
        <v>2092</v>
      </c>
      <c r="C282" t="s">
        <v>5821</v>
      </c>
      <c r="D282">
        <v>1978</v>
      </c>
      <c r="E282">
        <v>20</v>
      </c>
      <c r="G282">
        <v>25</v>
      </c>
      <c r="I282">
        <v>25</v>
      </c>
      <c r="J282" s="186">
        <v>23.913043478260899</v>
      </c>
      <c r="K282" s="185">
        <v>23.695652173913</v>
      </c>
    </row>
    <row r="283" spans="1:11" x14ac:dyDescent="0.2">
      <c r="E283">
        <f>SUM(E276:E282)</f>
        <v>140</v>
      </c>
      <c r="G283">
        <f>SUM(G276:G282)</f>
        <v>175</v>
      </c>
      <c r="H283">
        <f>SUM(G283:G283)</f>
        <v>175</v>
      </c>
      <c r="J283" s="1"/>
    </row>
    <row r="284" spans="1:11" x14ac:dyDescent="0.2">
      <c r="A284">
        <f>A282+1</f>
        <v>33</v>
      </c>
      <c r="B284" t="s">
        <v>5822</v>
      </c>
      <c r="C284" t="s">
        <v>4924</v>
      </c>
      <c r="D284">
        <v>1975</v>
      </c>
      <c r="E284">
        <v>20</v>
      </c>
      <c r="G284">
        <v>25</v>
      </c>
      <c r="I284">
        <v>25</v>
      </c>
      <c r="J284" s="186">
        <v>23.913043478260899</v>
      </c>
      <c r="K284" s="185">
        <v>23.695652173913</v>
      </c>
    </row>
    <row r="285" spans="1:11" x14ac:dyDescent="0.2">
      <c r="A285">
        <f>A284+1</f>
        <v>34</v>
      </c>
      <c r="B285" t="s">
        <v>5823</v>
      </c>
      <c r="C285" t="s">
        <v>4944</v>
      </c>
      <c r="D285">
        <v>1986</v>
      </c>
      <c r="E285">
        <v>20</v>
      </c>
      <c r="G285">
        <v>25</v>
      </c>
      <c r="I285">
        <v>25</v>
      </c>
      <c r="J285" s="186">
        <v>23.913043478260899</v>
      </c>
      <c r="K285" s="185">
        <v>23.695652173913</v>
      </c>
    </row>
    <row r="286" spans="1:11" x14ac:dyDescent="0.2">
      <c r="A286">
        <f>A285+1</f>
        <v>35</v>
      </c>
      <c r="B286" t="s">
        <v>286</v>
      </c>
      <c r="C286" t="s">
        <v>4920</v>
      </c>
      <c r="D286">
        <v>1970</v>
      </c>
      <c r="E286">
        <v>20</v>
      </c>
      <c r="G286">
        <v>25</v>
      </c>
      <c r="I286">
        <v>25</v>
      </c>
      <c r="J286" s="186">
        <v>23.913043478260899</v>
      </c>
      <c r="K286" s="185">
        <v>23.695652173913</v>
      </c>
    </row>
    <row r="287" spans="1:11" x14ac:dyDescent="0.2">
      <c r="A287">
        <f>A286+1</f>
        <v>36</v>
      </c>
      <c r="B287" t="s">
        <v>4927</v>
      </c>
      <c r="C287" t="s">
        <v>4928</v>
      </c>
      <c r="D287">
        <v>1988</v>
      </c>
      <c r="E287">
        <v>20</v>
      </c>
      <c r="G287">
        <v>25</v>
      </c>
      <c r="I287">
        <v>25</v>
      </c>
      <c r="J287" s="186">
        <v>23.913043478260899</v>
      </c>
      <c r="K287" s="185">
        <v>23.695652173913</v>
      </c>
    </row>
    <row r="288" spans="1:11" x14ac:dyDescent="0.2">
      <c r="A288">
        <f>A287+1</f>
        <v>37</v>
      </c>
      <c r="B288" t="s">
        <v>4945</v>
      </c>
      <c r="C288" t="s">
        <v>4946</v>
      </c>
      <c r="D288">
        <v>1980</v>
      </c>
      <c r="E288">
        <v>20</v>
      </c>
      <c r="G288">
        <v>25</v>
      </c>
      <c r="I288">
        <v>25</v>
      </c>
      <c r="J288" s="186">
        <v>23.913043478260899</v>
      </c>
      <c r="K288" s="185">
        <v>23.695652173913</v>
      </c>
    </row>
    <row r="289" spans="1:11" x14ac:dyDescent="0.2">
      <c r="E289">
        <f>SUM(E284:E288)</f>
        <v>100</v>
      </c>
      <c r="G289">
        <f>SUM(G284:G288)</f>
        <v>125</v>
      </c>
      <c r="H289">
        <f>SUM(G289:G289)</f>
        <v>125</v>
      </c>
      <c r="I289">
        <f>SUM(I250:I288)</f>
        <v>925</v>
      </c>
      <c r="J289" s="186">
        <f>SUM(J250:J288)</f>
        <v>884.7826086956527</v>
      </c>
      <c r="K289" s="186">
        <f>SUM(K250:K288)</f>
        <v>876.73913043478103</v>
      </c>
    </row>
    <row r="290" spans="1:11" x14ac:dyDescent="0.2">
      <c r="B290" t="s">
        <v>5824</v>
      </c>
      <c r="C290" t="s">
        <v>5825</v>
      </c>
      <c r="D290">
        <v>1988</v>
      </c>
      <c r="H290">
        <f>SUM(H275:H289)</f>
        <v>925</v>
      </c>
      <c r="J290" s="186"/>
    </row>
    <row r="291" spans="1:11" x14ac:dyDescent="0.2">
      <c r="G291" t="s">
        <v>3594</v>
      </c>
      <c r="H291">
        <v>155</v>
      </c>
      <c r="I291">
        <v>155</v>
      </c>
      <c r="J291">
        <v>155</v>
      </c>
      <c r="K291">
        <v>155</v>
      </c>
    </row>
    <row r="292" spans="1:11" x14ac:dyDescent="0.2">
      <c r="G292" t="s">
        <v>5826</v>
      </c>
      <c r="H292">
        <f>H290+H291</f>
        <v>1080</v>
      </c>
      <c r="I292">
        <f>I289+I291</f>
        <v>1080</v>
      </c>
      <c r="J292" s="187">
        <f>J289+J291</f>
        <v>1039.7826086956527</v>
      </c>
      <c r="K292" s="187">
        <f>K289+K291</f>
        <v>1031.7391304347811</v>
      </c>
    </row>
    <row r="293" spans="1:11" x14ac:dyDescent="0.2">
      <c r="H293" s="188">
        <f>I249*37</f>
        <v>876.73913043478262</v>
      </c>
    </row>
    <row r="294" spans="1:11" x14ac:dyDescent="0.2">
      <c r="A294" s="3" t="s">
        <v>4073</v>
      </c>
    </row>
    <row r="295" spans="1:11" x14ac:dyDescent="0.2">
      <c r="A295">
        <v>1</v>
      </c>
      <c r="B295" s="16" t="s">
        <v>5827</v>
      </c>
      <c r="C295" s="16" t="s">
        <v>5828</v>
      </c>
      <c r="D295">
        <v>1975</v>
      </c>
      <c r="E295">
        <v>300</v>
      </c>
      <c r="H295">
        <v>50</v>
      </c>
      <c r="J295" t="s">
        <v>1697</v>
      </c>
      <c r="K295" t="s">
        <v>17</v>
      </c>
    </row>
    <row r="296" spans="1:11" ht="25.5" x14ac:dyDescent="0.2">
      <c r="A296">
        <v>2</v>
      </c>
      <c r="B296" s="16" t="s">
        <v>5829</v>
      </c>
      <c r="C296" s="16" t="s">
        <v>5830</v>
      </c>
      <c r="D296">
        <v>1978</v>
      </c>
      <c r="E296">
        <v>50</v>
      </c>
      <c r="H296">
        <v>30</v>
      </c>
      <c r="J296" t="s">
        <v>632</v>
      </c>
      <c r="K296" t="s">
        <v>194</v>
      </c>
    </row>
    <row r="297" spans="1:11" x14ac:dyDescent="0.2">
      <c r="A297">
        <v>3</v>
      </c>
      <c r="B297" t="s">
        <v>3320</v>
      </c>
      <c r="C297" t="s">
        <v>5831</v>
      </c>
      <c r="D297">
        <v>1976</v>
      </c>
      <c r="E297">
        <v>150</v>
      </c>
      <c r="H297">
        <v>50</v>
      </c>
      <c r="J297" t="s">
        <v>439</v>
      </c>
      <c r="K297" t="s">
        <v>3389</v>
      </c>
    </row>
    <row r="298" spans="1:11" x14ac:dyDescent="0.2">
      <c r="A298">
        <v>4</v>
      </c>
      <c r="B298" t="s">
        <v>3320</v>
      </c>
      <c r="C298" s="16" t="s">
        <v>5832</v>
      </c>
      <c r="D298">
        <v>1988</v>
      </c>
      <c r="E298">
        <v>100</v>
      </c>
      <c r="H298">
        <v>30</v>
      </c>
      <c r="J298" t="s">
        <v>18</v>
      </c>
      <c r="K298" t="s">
        <v>32</v>
      </c>
    </row>
    <row r="299" spans="1:11" ht="25.5" x14ac:dyDescent="0.2">
      <c r="A299">
        <v>5</v>
      </c>
      <c r="B299" s="16" t="s">
        <v>4999</v>
      </c>
      <c r="C299" s="16" t="s">
        <v>5833</v>
      </c>
      <c r="D299">
        <v>1983</v>
      </c>
      <c r="E299">
        <v>125</v>
      </c>
      <c r="H299">
        <v>40</v>
      </c>
      <c r="J299" t="s">
        <v>5834</v>
      </c>
      <c r="K299" t="s">
        <v>64</v>
      </c>
    </row>
    <row r="300" spans="1:11" x14ac:dyDescent="0.2">
      <c r="A300">
        <v>6</v>
      </c>
      <c r="B300" s="16" t="s">
        <v>5835</v>
      </c>
      <c r="C300" s="16" t="s">
        <v>5836</v>
      </c>
      <c r="D300">
        <v>1969</v>
      </c>
      <c r="E300">
        <v>150</v>
      </c>
      <c r="H300">
        <v>40</v>
      </c>
      <c r="J300" t="s">
        <v>632</v>
      </c>
      <c r="K300" t="s">
        <v>744</v>
      </c>
    </row>
    <row r="301" spans="1:11" x14ac:dyDescent="0.2">
      <c r="A301">
        <v>7</v>
      </c>
      <c r="B301" s="16" t="s">
        <v>5835</v>
      </c>
      <c r="C301" s="16" t="s">
        <v>5837</v>
      </c>
      <c r="D301">
        <v>1983</v>
      </c>
      <c r="E301">
        <v>200</v>
      </c>
      <c r="H301">
        <v>40</v>
      </c>
      <c r="J301" t="s">
        <v>439</v>
      </c>
      <c r="K301" t="s">
        <v>102</v>
      </c>
    </row>
    <row r="302" spans="1:11" x14ac:dyDescent="0.2">
      <c r="E302">
        <f>SUM(E295:E301)</f>
        <v>1075</v>
      </c>
      <c r="G302">
        <f>SUM(E302:E302)</f>
        <v>1075</v>
      </c>
      <c r="H302">
        <f>SUM(H295:H301)</f>
        <v>280</v>
      </c>
      <c r="I302">
        <f>SUM(H302:H302)</f>
        <v>280</v>
      </c>
    </row>
    <row r="303" spans="1:11" x14ac:dyDescent="0.2">
      <c r="A303">
        <f>A301+1</f>
        <v>8</v>
      </c>
      <c r="B303" s="16" t="s">
        <v>5838</v>
      </c>
      <c r="C303" s="16" t="s">
        <v>5839</v>
      </c>
      <c r="D303">
        <v>1979</v>
      </c>
      <c r="E303">
        <v>75</v>
      </c>
      <c r="H303">
        <v>30</v>
      </c>
      <c r="J303" t="s">
        <v>439</v>
      </c>
      <c r="K303" t="s">
        <v>32</v>
      </c>
    </row>
    <row r="304" spans="1:11" x14ac:dyDescent="0.2">
      <c r="A304">
        <f t="shared" ref="A304:A309" si="1">A303+1</f>
        <v>9</v>
      </c>
      <c r="B304" s="16" t="s">
        <v>5840</v>
      </c>
      <c r="C304" s="16" t="s">
        <v>5841</v>
      </c>
      <c r="D304">
        <v>1978</v>
      </c>
      <c r="E304">
        <v>100</v>
      </c>
      <c r="H304">
        <v>30</v>
      </c>
      <c r="J304" t="s">
        <v>4080</v>
      </c>
    </row>
    <row r="305" spans="1:10" x14ac:dyDescent="0.2">
      <c r="A305">
        <f t="shared" si="1"/>
        <v>10</v>
      </c>
      <c r="B305" s="16" t="s">
        <v>5842</v>
      </c>
      <c r="C305" s="16" t="s">
        <v>5843</v>
      </c>
      <c r="D305">
        <v>1984</v>
      </c>
      <c r="E305">
        <v>50</v>
      </c>
      <c r="H305">
        <v>30</v>
      </c>
      <c r="J305" t="s">
        <v>18</v>
      </c>
    </row>
    <row r="306" spans="1:10" x14ac:dyDescent="0.2">
      <c r="A306">
        <f t="shared" si="1"/>
        <v>11</v>
      </c>
      <c r="B306" t="s">
        <v>3444</v>
      </c>
      <c r="C306" s="16" t="s">
        <v>5844</v>
      </c>
      <c r="D306">
        <v>1976</v>
      </c>
      <c r="E306">
        <v>100</v>
      </c>
      <c r="H306">
        <v>30</v>
      </c>
    </row>
    <row r="307" spans="1:10" x14ac:dyDescent="0.2">
      <c r="A307">
        <f t="shared" si="1"/>
        <v>12</v>
      </c>
      <c r="B307" t="s">
        <v>3939</v>
      </c>
      <c r="C307" s="16" t="s">
        <v>5845</v>
      </c>
      <c r="D307">
        <v>1990</v>
      </c>
      <c r="E307">
        <v>80</v>
      </c>
      <c r="H307">
        <v>30</v>
      </c>
    </row>
    <row r="308" spans="1:10" ht="25.5" x14ac:dyDescent="0.2">
      <c r="A308">
        <f t="shared" si="1"/>
        <v>13</v>
      </c>
      <c r="B308" s="16" t="s">
        <v>5846</v>
      </c>
      <c r="C308" s="16" t="s">
        <v>5847</v>
      </c>
      <c r="D308">
        <v>1977</v>
      </c>
      <c r="E308">
        <v>100</v>
      </c>
      <c r="H308">
        <v>25</v>
      </c>
      <c r="J308" t="s">
        <v>632</v>
      </c>
    </row>
    <row r="309" spans="1:10" x14ac:dyDescent="0.2">
      <c r="A309">
        <f t="shared" si="1"/>
        <v>14</v>
      </c>
      <c r="B309" s="16" t="s">
        <v>5848</v>
      </c>
      <c r="C309" s="16" t="s">
        <v>5849</v>
      </c>
      <c r="D309">
        <v>1981</v>
      </c>
      <c r="E309">
        <v>40</v>
      </c>
      <c r="H309">
        <v>20</v>
      </c>
      <c r="J309" t="s">
        <v>632</v>
      </c>
    </row>
    <row r="310" spans="1:10" x14ac:dyDescent="0.2">
      <c r="E310">
        <f>SUM(E303:E309)</f>
        <v>545</v>
      </c>
      <c r="G310">
        <f>SUM(E310:E310)</f>
        <v>545</v>
      </c>
      <c r="H310">
        <f>SUM(H303:H309)</f>
        <v>195</v>
      </c>
      <c r="I310">
        <f>SUM(H310:H310)</f>
        <v>195</v>
      </c>
    </row>
    <row r="311" spans="1:10" x14ac:dyDescent="0.2">
      <c r="G311">
        <f>SUM(G302:G310)</f>
        <v>1620</v>
      </c>
      <c r="H311">
        <f>SUM(I302:I310)</f>
        <v>475</v>
      </c>
      <c r="I311">
        <f>SUM(I302:I310)</f>
        <v>475</v>
      </c>
    </row>
    <row r="312" spans="1:10" x14ac:dyDescent="0.2">
      <c r="C312" t="s">
        <v>5850</v>
      </c>
      <c r="D312" s="187">
        <f>900/14</f>
        <v>64.285714285714292</v>
      </c>
    </row>
    <row r="313" spans="1:10" x14ac:dyDescent="0.2">
      <c r="A313" s="3" t="s">
        <v>5851</v>
      </c>
    </row>
    <row r="314" spans="1:10" x14ac:dyDescent="0.2">
      <c r="A314">
        <v>1</v>
      </c>
      <c r="B314" t="s">
        <v>1710</v>
      </c>
      <c r="C314" t="s">
        <v>5852</v>
      </c>
      <c r="D314">
        <v>1979</v>
      </c>
      <c r="E314">
        <v>20</v>
      </c>
    </row>
    <row r="315" spans="1:10" x14ac:dyDescent="0.2">
      <c r="A315">
        <v>2</v>
      </c>
      <c r="B315" t="s">
        <v>2131</v>
      </c>
      <c r="C315" t="s">
        <v>5853</v>
      </c>
      <c r="D315">
        <v>1973</v>
      </c>
      <c r="E315">
        <v>20</v>
      </c>
    </row>
    <row r="316" spans="1:10" x14ac:dyDescent="0.2">
      <c r="A316">
        <v>3</v>
      </c>
      <c r="B316" t="s">
        <v>39</v>
      </c>
      <c r="C316" t="s">
        <v>5854</v>
      </c>
      <c r="D316">
        <v>1972</v>
      </c>
      <c r="E316">
        <v>20</v>
      </c>
    </row>
    <row r="317" spans="1:10" x14ac:dyDescent="0.2">
      <c r="A317">
        <v>4</v>
      </c>
      <c r="B317" t="s">
        <v>1245</v>
      </c>
      <c r="C317" s="16" t="s">
        <v>5855</v>
      </c>
      <c r="D317">
        <v>1975</v>
      </c>
      <c r="E317">
        <v>20</v>
      </c>
    </row>
    <row r="318" spans="1:10" x14ac:dyDescent="0.2">
      <c r="A318">
        <v>5</v>
      </c>
      <c r="B318" t="s">
        <v>66</v>
      </c>
      <c r="C318" t="s">
        <v>5500</v>
      </c>
      <c r="D318">
        <v>1973</v>
      </c>
      <c r="E318">
        <v>20</v>
      </c>
    </row>
    <row r="319" spans="1:10" x14ac:dyDescent="0.2">
      <c r="A319">
        <v>6</v>
      </c>
      <c r="B319" t="s">
        <v>66</v>
      </c>
      <c r="C319" t="s">
        <v>3285</v>
      </c>
      <c r="D319">
        <v>1974</v>
      </c>
      <c r="E319">
        <v>20</v>
      </c>
    </row>
    <row r="320" spans="1:10" x14ac:dyDescent="0.2">
      <c r="A320">
        <v>7</v>
      </c>
      <c r="B320" t="s">
        <v>66</v>
      </c>
      <c r="C320" t="s">
        <v>5856</v>
      </c>
      <c r="D320">
        <v>1977</v>
      </c>
      <c r="E320">
        <v>20</v>
      </c>
    </row>
    <row r="321" spans="1:8" x14ac:dyDescent="0.2">
      <c r="A321">
        <v>8</v>
      </c>
      <c r="B321" t="s">
        <v>66</v>
      </c>
      <c r="C321" t="s">
        <v>5700</v>
      </c>
      <c r="D321">
        <v>1978</v>
      </c>
      <c r="E321">
        <v>20</v>
      </c>
    </row>
    <row r="322" spans="1:8" x14ac:dyDescent="0.2">
      <c r="A322">
        <v>9</v>
      </c>
      <c r="B322" t="s">
        <v>66</v>
      </c>
      <c r="C322" t="s">
        <v>5505</v>
      </c>
      <c r="D322">
        <v>1979</v>
      </c>
      <c r="E322">
        <v>20</v>
      </c>
    </row>
    <row r="323" spans="1:8" x14ac:dyDescent="0.2">
      <c r="A323">
        <v>10</v>
      </c>
      <c r="B323" t="s">
        <v>5827</v>
      </c>
      <c r="C323" t="s">
        <v>5857</v>
      </c>
      <c r="D323">
        <v>1974</v>
      </c>
      <c r="E323">
        <v>20</v>
      </c>
      <c r="H323" t="s">
        <v>5858</v>
      </c>
    </row>
    <row r="324" spans="1:8" x14ac:dyDescent="0.2">
      <c r="A324">
        <v>11</v>
      </c>
      <c r="B324" t="s">
        <v>5859</v>
      </c>
      <c r="C324" s="16" t="s">
        <v>5860</v>
      </c>
      <c r="D324">
        <v>1988</v>
      </c>
      <c r="E324">
        <v>20</v>
      </c>
      <c r="H324" t="s">
        <v>5861</v>
      </c>
    </row>
    <row r="325" spans="1:8" x14ac:dyDescent="0.2">
      <c r="A325">
        <v>12</v>
      </c>
      <c r="B325" t="s">
        <v>5859</v>
      </c>
      <c r="C325" s="16" t="s">
        <v>5862</v>
      </c>
      <c r="D325">
        <v>1990</v>
      </c>
      <c r="E325">
        <v>20</v>
      </c>
      <c r="H325" t="s">
        <v>5863</v>
      </c>
    </row>
    <row r="326" spans="1:8" x14ac:dyDescent="0.2">
      <c r="A326">
        <v>13</v>
      </c>
      <c r="B326" t="s">
        <v>1583</v>
      </c>
      <c r="C326" t="s">
        <v>5864</v>
      </c>
      <c r="D326">
        <v>1972</v>
      </c>
      <c r="E326">
        <v>20</v>
      </c>
      <c r="G326" t="s">
        <v>5865</v>
      </c>
    </row>
    <row r="327" spans="1:8" x14ac:dyDescent="0.2">
      <c r="A327">
        <v>14</v>
      </c>
      <c r="B327" t="s">
        <v>1583</v>
      </c>
      <c r="C327" t="s">
        <v>5866</v>
      </c>
      <c r="D327">
        <v>1974</v>
      </c>
      <c r="E327">
        <v>20</v>
      </c>
    </row>
    <row r="328" spans="1:8" x14ac:dyDescent="0.2">
      <c r="A328">
        <v>15</v>
      </c>
      <c r="B328" t="s">
        <v>206</v>
      </c>
      <c r="C328" t="s">
        <v>2602</v>
      </c>
      <c r="D328">
        <v>1977</v>
      </c>
      <c r="E328">
        <v>20</v>
      </c>
    </row>
    <row r="329" spans="1:8" x14ac:dyDescent="0.2">
      <c r="A329">
        <v>16</v>
      </c>
      <c r="B329" t="s">
        <v>1600</v>
      </c>
      <c r="C329" t="s">
        <v>5867</v>
      </c>
      <c r="D329">
        <v>1978</v>
      </c>
      <c r="E329">
        <v>20</v>
      </c>
      <c r="H329" t="s">
        <v>5868</v>
      </c>
    </row>
    <row r="330" spans="1:8" x14ac:dyDescent="0.2">
      <c r="A330">
        <v>17</v>
      </c>
      <c r="B330" t="s">
        <v>1196</v>
      </c>
      <c r="C330" t="s">
        <v>5869</v>
      </c>
      <c r="D330">
        <v>1974</v>
      </c>
      <c r="E330">
        <v>20</v>
      </c>
    </row>
    <row r="331" spans="1:8" x14ac:dyDescent="0.2">
      <c r="A331">
        <v>18</v>
      </c>
      <c r="B331" t="s">
        <v>1196</v>
      </c>
      <c r="C331" s="16" t="s">
        <v>5870</v>
      </c>
      <c r="D331">
        <v>1978</v>
      </c>
      <c r="E331">
        <v>20</v>
      </c>
    </row>
    <row r="332" spans="1:8" x14ac:dyDescent="0.2">
      <c r="A332">
        <v>19</v>
      </c>
      <c r="B332" t="s">
        <v>1196</v>
      </c>
      <c r="C332" s="16" t="s">
        <v>4773</v>
      </c>
      <c r="D332">
        <v>1978</v>
      </c>
      <c r="E332">
        <v>20</v>
      </c>
    </row>
    <row r="333" spans="1:8" x14ac:dyDescent="0.2">
      <c r="A333">
        <v>20</v>
      </c>
      <c r="B333" t="s">
        <v>1411</v>
      </c>
      <c r="C333" t="s">
        <v>229</v>
      </c>
      <c r="D333">
        <v>1974</v>
      </c>
      <c r="E333">
        <v>20</v>
      </c>
      <c r="G333" t="s">
        <v>5871</v>
      </c>
    </row>
    <row r="334" spans="1:8" x14ac:dyDescent="0.2">
      <c r="A334">
        <v>21</v>
      </c>
      <c r="B334" t="s">
        <v>1411</v>
      </c>
      <c r="C334" t="s">
        <v>2364</v>
      </c>
      <c r="D334">
        <v>1975</v>
      </c>
      <c r="E334">
        <v>20</v>
      </c>
    </row>
    <row r="335" spans="1:8" x14ac:dyDescent="0.2">
      <c r="A335">
        <v>22</v>
      </c>
      <c r="B335" t="s">
        <v>1411</v>
      </c>
      <c r="C335" t="s">
        <v>1412</v>
      </c>
      <c r="D335">
        <v>1975</v>
      </c>
      <c r="E335">
        <v>20</v>
      </c>
    </row>
    <row r="336" spans="1:8" x14ac:dyDescent="0.2">
      <c r="A336">
        <v>23</v>
      </c>
      <c r="B336" t="s">
        <v>1411</v>
      </c>
      <c r="C336" t="s">
        <v>2659</v>
      </c>
      <c r="D336">
        <v>1976</v>
      </c>
      <c r="E336">
        <v>20</v>
      </c>
    </row>
    <row r="337" spans="1:8" x14ac:dyDescent="0.2">
      <c r="A337">
        <v>24</v>
      </c>
      <c r="B337" t="s">
        <v>2370</v>
      </c>
      <c r="C337" t="s">
        <v>5585</v>
      </c>
      <c r="D337">
        <v>1974</v>
      </c>
      <c r="E337">
        <v>20</v>
      </c>
    </row>
    <row r="338" spans="1:8" x14ac:dyDescent="0.2">
      <c r="A338">
        <v>25</v>
      </c>
      <c r="B338" t="s">
        <v>2370</v>
      </c>
      <c r="C338" t="s">
        <v>4303</v>
      </c>
      <c r="D338">
        <v>1977</v>
      </c>
      <c r="E338">
        <v>20</v>
      </c>
    </row>
    <row r="339" spans="1:8" x14ac:dyDescent="0.2">
      <c r="A339">
        <v>26</v>
      </c>
      <c r="B339" t="s">
        <v>1112</v>
      </c>
      <c r="C339" t="s">
        <v>2373</v>
      </c>
      <c r="D339">
        <v>1973</v>
      </c>
      <c r="E339">
        <v>20</v>
      </c>
      <c r="G339" t="s">
        <v>5872</v>
      </c>
    </row>
    <row r="340" spans="1:8" x14ac:dyDescent="0.2">
      <c r="A340">
        <v>27</v>
      </c>
      <c r="B340" t="s">
        <v>1112</v>
      </c>
      <c r="C340" s="16" t="s">
        <v>5873</v>
      </c>
      <c r="D340">
        <v>1975</v>
      </c>
      <c r="E340">
        <v>20</v>
      </c>
    </row>
    <row r="341" spans="1:8" x14ac:dyDescent="0.2">
      <c r="A341">
        <v>28</v>
      </c>
      <c r="B341" t="s">
        <v>1112</v>
      </c>
      <c r="C341" t="s">
        <v>5874</v>
      </c>
      <c r="D341">
        <v>1976</v>
      </c>
      <c r="E341">
        <v>20</v>
      </c>
    </row>
    <row r="342" spans="1:8" x14ac:dyDescent="0.2">
      <c r="A342">
        <v>29</v>
      </c>
      <c r="B342" t="s">
        <v>1112</v>
      </c>
      <c r="C342" t="s">
        <v>295</v>
      </c>
      <c r="D342">
        <v>1979</v>
      </c>
      <c r="E342">
        <v>20</v>
      </c>
    </row>
    <row r="343" spans="1:8" x14ac:dyDescent="0.2">
      <c r="A343">
        <v>30</v>
      </c>
      <c r="B343" t="s">
        <v>1112</v>
      </c>
      <c r="C343" t="s">
        <v>2693</v>
      </c>
      <c r="D343">
        <v>1980</v>
      </c>
      <c r="E343">
        <v>20</v>
      </c>
    </row>
    <row r="344" spans="1:8" x14ac:dyDescent="0.2">
      <c r="A344">
        <v>31</v>
      </c>
      <c r="B344" t="s">
        <v>1224</v>
      </c>
      <c r="C344" t="s">
        <v>5875</v>
      </c>
      <c r="D344">
        <v>1988</v>
      </c>
      <c r="E344">
        <v>20</v>
      </c>
      <c r="H344" t="s">
        <v>5876</v>
      </c>
    </row>
    <row r="345" spans="1:8" x14ac:dyDescent="0.2">
      <c r="A345">
        <v>32</v>
      </c>
      <c r="B345" t="s">
        <v>5877</v>
      </c>
      <c r="C345" t="s">
        <v>5878</v>
      </c>
      <c r="D345">
        <v>1975</v>
      </c>
      <c r="E345">
        <v>20</v>
      </c>
      <c r="H345" t="s">
        <v>5879</v>
      </c>
    </row>
    <row r="346" spans="1:8" x14ac:dyDescent="0.2">
      <c r="A346">
        <v>33</v>
      </c>
      <c r="B346" t="s">
        <v>5877</v>
      </c>
      <c r="C346" t="s">
        <v>5880</v>
      </c>
      <c r="D346">
        <v>1976</v>
      </c>
      <c r="E346">
        <v>20</v>
      </c>
      <c r="H346" t="s">
        <v>5881</v>
      </c>
    </row>
    <row r="347" spans="1:8" x14ac:dyDescent="0.2">
      <c r="A347">
        <v>34</v>
      </c>
      <c r="B347" t="s">
        <v>2043</v>
      </c>
      <c r="C347" t="s">
        <v>5882</v>
      </c>
      <c r="D347">
        <v>1974</v>
      </c>
      <c r="E347">
        <v>20</v>
      </c>
      <c r="G347" s="58" t="s">
        <v>5883</v>
      </c>
    </row>
    <row r="348" spans="1:8" x14ac:dyDescent="0.2">
      <c r="A348">
        <v>35</v>
      </c>
      <c r="B348" t="s">
        <v>2384</v>
      </c>
      <c r="C348" s="16" t="s">
        <v>5884</v>
      </c>
      <c r="D348">
        <v>1970</v>
      </c>
      <c r="E348">
        <v>20</v>
      </c>
      <c r="G348">
        <v>1972</v>
      </c>
    </row>
    <row r="349" spans="1:8" x14ac:dyDescent="0.2">
      <c r="A349">
        <v>36</v>
      </c>
      <c r="B349" t="s">
        <v>2384</v>
      </c>
      <c r="C349" t="s">
        <v>601</v>
      </c>
      <c r="D349">
        <v>1971</v>
      </c>
      <c r="E349">
        <v>20</v>
      </c>
    </row>
    <row r="350" spans="1:8" x14ac:dyDescent="0.2">
      <c r="A350">
        <v>37</v>
      </c>
      <c r="B350" t="s">
        <v>2384</v>
      </c>
      <c r="C350" s="16" t="s">
        <v>5885</v>
      </c>
      <c r="D350">
        <v>1974</v>
      </c>
      <c r="E350">
        <v>20</v>
      </c>
    </row>
    <row r="351" spans="1:8" x14ac:dyDescent="0.2">
      <c r="A351">
        <v>38</v>
      </c>
      <c r="B351" t="s">
        <v>2384</v>
      </c>
      <c r="C351" s="16" t="s">
        <v>5886</v>
      </c>
      <c r="D351">
        <v>1975</v>
      </c>
      <c r="E351">
        <v>20</v>
      </c>
    </row>
    <row r="352" spans="1:8" x14ac:dyDescent="0.2">
      <c r="A352">
        <v>39</v>
      </c>
      <c r="B352" t="s">
        <v>2384</v>
      </c>
      <c r="C352" s="16" t="s">
        <v>5887</v>
      </c>
      <c r="D352">
        <v>1976</v>
      </c>
      <c r="E352">
        <v>20</v>
      </c>
    </row>
    <row r="353" spans="1:8" x14ac:dyDescent="0.2">
      <c r="A353">
        <v>40</v>
      </c>
      <c r="B353" t="s">
        <v>2384</v>
      </c>
      <c r="C353" s="16" t="s">
        <v>5888</v>
      </c>
      <c r="D353">
        <v>1980</v>
      </c>
      <c r="E353">
        <v>20</v>
      </c>
    </row>
    <row r="354" spans="1:8" x14ac:dyDescent="0.2">
      <c r="A354">
        <v>41</v>
      </c>
      <c r="B354" t="s">
        <v>2384</v>
      </c>
      <c r="C354" s="16" t="s">
        <v>5889</v>
      </c>
      <c r="D354">
        <v>1982</v>
      </c>
      <c r="E354">
        <v>20</v>
      </c>
    </row>
    <row r="355" spans="1:8" x14ac:dyDescent="0.2">
      <c r="A355">
        <v>42</v>
      </c>
      <c r="B355" t="s">
        <v>2384</v>
      </c>
      <c r="C355" s="16" t="s">
        <v>5890</v>
      </c>
      <c r="D355">
        <v>1985</v>
      </c>
      <c r="E355">
        <v>20</v>
      </c>
    </row>
    <row r="356" spans="1:8" x14ac:dyDescent="0.2">
      <c r="A356">
        <v>43</v>
      </c>
      <c r="B356" t="s">
        <v>2384</v>
      </c>
      <c r="C356" s="16" t="s">
        <v>5891</v>
      </c>
      <c r="D356">
        <v>1986</v>
      </c>
      <c r="E356">
        <v>20</v>
      </c>
    </row>
    <row r="357" spans="1:8" x14ac:dyDescent="0.2">
      <c r="A357">
        <v>44</v>
      </c>
      <c r="B357" t="s">
        <v>3458</v>
      </c>
      <c r="C357" t="s">
        <v>3459</v>
      </c>
      <c r="D357">
        <v>1981</v>
      </c>
      <c r="E357">
        <v>20</v>
      </c>
    </row>
    <row r="358" spans="1:8" x14ac:dyDescent="0.2">
      <c r="A358">
        <v>45</v>
      </c>
      <c r="B358" t="s">
        <v>5892</v>
      </c>
      <c r="C358" t="s">
        <v>5893</v>
      </c>
      <c r="D358">
        <v>1976</v>
      </c>
      <c r="E358">
        <v>20</v>
      </c>
      <c r="H358" t="s">
        <v>5894</v>
      </c>
    </row>
    <row r="359" spans="1:8" x14ac:dyDescent="0.2">
      <c r="A359">
        <v>46</v>
      </c>
      <c r="B359" t="s">
        <v>4473</v>
      </c>
      <c r="C359" t="s">
        <v>5895</v>
      </c>
      <c r="D359">
        <v>1979</v>
      </c>
      <c r="E359">
        <v>20</v>
      </c>
      <c r="G359" t="s">
        <v>5872</v>
      </c>
    </row>
    <row r="360" spans="1:8" x14ac:dyDescent="0.2">
      <c r="A360">
        <v>47</v>
      </c>
      <c r="B360" t="s">
        <v>4473</v>
      </c>
      <c r="C360" t="s">
        <v>5896</v>
      </c>
      <c r="D360">
        <v>1980</v>
      </c>
      <c r="E360">
        <v>20</v>
      </c>
    </row>
    <row r="361" spans="1:8" x14ac:dyDescent="0.2">
      <c r="A361">
        <v>48</v>
      </c>
      <c r="B361" t="s">
        <v>4473</v>
      </c>
      <c r="C361" t="s">
        <v>4559</v>
      </c>
      <c r="D361">
        <v>1982</v>
      </c>
      <c r="E361">
        <v>20</v>
      </c>
    </row>
    <row r="362" spans="1:8" x14ac:dyDescent="0.2">
      <c r="A362">
        <v>49</v>
      </c>
      <c r="B362" t="s">
        <v>5729</v>
      </c>
      <c r="C362" t="s">
        <v>5732</v>
      </c>
      <c r="D362">
        <v>1982</v>
      </c>
      <c r="E362">
        <v>20</v>
      </c>
      <c r="H362" t="s">
        <v>5897</v>
      </c>
    </row>
    <row r="363" spans="1:8" x14ac:dyDescent="0.2">
      <c r="A363">
        <v>50</v>
      </c>
      <c r="B363" t="s">
        <v>4597</v>
      </c>
      <c r="C363" s="16" t="s">
        <v>5898</v>
      </c>
      <c r="D363">
        <v>1974</v>
      </c>
      <c r="E363">
        <v>20</v>
      </c>
      <c r="H363" t="s">
        <v>5899</v>
      </c>
    </row>
    <row r="364" spans="1:8" x14ac:dyDescent="0.2">
      <c r="A364">
        <v>51</v>
      </c>
      <c r="B364" t="s">
        <v>4597</v>
      </c>
      <c r="C364" t="s">
        <v>5900</v>
      </c>
      <c r="D364">
        <v>1977</v>
      </c>
      <c r="E364">
        <v>20</v>
      </c>
    </row>
    <row r="365" spans="1:8" x14ac:dyDescent="0.2">
      <c r="A365">
        <v>52</v>
      </c>
      <c r="B365" t="s">
        <v>5901</v>
      </c>
      <c r="C365" t="s">
        <v>2865</v>
      </c>
      <c r="D365">
        <v>1976</v>
      </c>
      <c r="E365">
        <v>20</v>
      </c>
    </row>
    <row r="366" spans="1:8" x14ac:dyDescent="0.2">
      <c r="A366">
        <v>53</v>
      </c>
      <c r="B366" t="s">
        <v>5902</v>
      </c>
      <c r="C366" t="s">
        <v>4019</v>
      </c>
      <c r="D366">
        <v>1973</v>
      </c>
      <c r="E366">
        <v>20</v>
      </c>
    </row>
    <row r="367" spans="1:8" x14ac:dyDescent="0.2">
      <c r="A367">
        <v>54</v>
      </c>
      <c r="B367" t="s">
        <v>1177</v>
      </c>
      <c r="C367" t="s">
        <v>5903</v>
      </c>
      <c r="D367">
        <v>1971</v>
      </c>
      <c r="E367">
        <v>20</v>
      </c>
    </row>
    <row r="368" spans="1:8" x14ac:dyDescent="0.2">
      <c r="A368">
        <v>55</v>
      </c>
      <c r="B368" t="s">
        <v>1177</v>
      </c>
      <c r="C368" t="s">
        <v>1426</v>
      </c>
      <c r="D368">
        <v>1972</v>
      </c>
      <c r="E368">
        <v>20</v>
      </c>
    </row>
    <row r="369" spans="1:5" x14ac:dyDescent="0.2">
      <c r="A369">
        <v>56</v>
      </c>
      <c r="B369" t="s">
        <v>1177</v>
      </c>
      <c r="C369" t="s">
        <v>5904</v>
      </c>
      <c r="D369">
        <v>1974</v>
      </c>
      <c r="E369">
        <v>20</v>
      </c>
    </row>
    <row r="370" spans="1:5" x14ac:dyDescent="0.2">
      <c r="E370">
        <f>SUM(E314:E369)</f>
        <v>1120</v>
      </c>
    </row>
    <row r="372" spans="1:5" x14ac:dyDescent="0.2">
      <c r="A372">
        <v>48</v>
      </c>
      <c r="B372" t="s">
        <v>1583</v>
      </c>
      <c r="C372" t="s">
        <v>5691</v>
      </c>
    </row>
    <row r="373" spans="1:5" x14ac:dyDescent="0.2">
      <c r="A373">
        <v>49</v>
      </c>
      <c r="B373" t="s">
        <v>1150</v>
      </c>
      <c r="C373" t="s">
        <v>5691</v>
      </c>
    </row>
    <row r="374" spans="1:5" x14ac:dyDescent="0.2">
      <c r="A374">
        <v>50</v>
      </c>
      <c r="B374" t="s">
        <v>1583</v>
      </c>
      <c r="C374" t="s">
        <v>5691</v>
      </c>
    </row>
    <row r="375" spans="1:5" x14ac:dyDescent="0.2">
      <c r="A375">
        <v>51</v>
      </c>
      <c r="B375" t="s">
        <v>1583</v>
      </c>
      <c r="C375" t="s">
        <v>5691</v>
      </c>
    </row>
    <row r="376" spans="1:5" x14ac:dyDescent="0.2">
      <c r="A376">
        <v>52</v>
      </c>
      <c r="B376" t="s">
        <v>1583</v>
      </c>
      <c r="C376" t="s">
        <v>5691</v>
      </c>
    </row>
    <row r="377" spans="1:5" x14ac:dyDescent="0.2">
      <c r="A377">
        <v>53</v>
      </c>
      <c r="B377" t="s">
        <v>1583</v>
      </c>
      <c r="C377" t="s">
        <v>5691</v>
      </c>
    </row>
    <row r="378" spans="1:5" x14ac:dyDescent="0.2">
      <c r="A378">
        <v>54</v>
      </c>
      <c r="B378" t="s">
        <v>1583</v>
      </c>
      <c r="C378" t="s">
        <v>5691</v>
      </c>
    </row>
    <row r="379" spans="1:5" x14ac:dyDescent="0.2">
      <c r="A379">
        <v>55</v>
      </c>
      <c r="B379" t="s">
        <v>1583</v>
      </c>
      <c r="C379" t="s">
        <v>5691</v>
      </c>
    </row>
    <row r="380" spans="1:5" x14ac:dyDescent="0.2">
      <c r="A380">
        <v>56</v>
      </c>
      <c r="B380" t="s">
        <v>1583</v>
      </c>
      <c r="C380" t="s">
        <v>5691</v>
      </c>
    </row>
    <row r="382" spans="1:5" x14ac:dyDescent="0.2">
      <c r="A382" t="s">
        <v>5905</v>
      </c>
    </row>
    <row r="383" spans="1:5" x14ac:dyDescent="0.2">
      <c r="A383">
        <v>13</v>
      </c>
      <c r="B383" t="s">
        <v>1583</v>
      </c>
      <c r="C383" t="s">
        <v>2783</v>
      </c>
      <c r="D383">
        <v>1978</v>
      </c>
      <c r="E383">
        <v>20</v>
      </c>
    </row>
    <row r="385" spans="1:9" x14ac:dyDescent="0.2">
      <c r="A385" s="2" t="s">
        <v>5906</v>
      </c>
      <c r="B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>
        <v>1</v>
      </c>
      <c r="B386" s="2" t="s">
        <v>5145</v>
      </c>
      <c r="C386" s="2" t="s">
        <v>229</v>
      </c>
      <c r="D386" s="2">
        <v>1973</v>
      </c>
      <c r="E386" s="2">
        <v>10</v>
      </c>
      <c r="F386" s="2"/>
      <c r="G386" s="2"/>
      <c r="H386" s="2" t="s">
        <v>5146</v>
      </c>
      <c r="I386" s="2"/>
    </row>
    <row r="387" spans="1:9" x14ac:dyDescent="0.2">
      <c r="A387" s="2">
        <v>2</v>
      </c>
      <c r="B387" s="2" t="s">
        <v>3030</v>
      </c>
      <c r="C387" s="2" t="s">
        <v>3180</v>
      </c>
      <c r="D387" s="2">
        <v>1971</v>
      </c>
      <c r="E387" s="2">
        <v>10</v>
      </c>
      <c r="F387" s="2"/>
      <c r="G387" s="2"/>
      <c r="H387" s="2" t="s">
        <v>3183</v>
      </c>
      <c r="I387" s="2"/>
    </row>
    <row r="388" spans="1:9" x14ac:dyDescent="0.2">
      <c r="A388" s="2">
        <v>3</v>
      </c>
      <c r="B388" s="2" t="s">
        <v>5907</v>
      </c>
      <c r="C388" s="2" t="s">
        <v>5149</v>
      </c>
      <c r="D388" s="2">
        <v>1972</v>
      </c>
      <c r="E388" s="2">
        <v>10</v>
      </c>
      <c r="F388" s="2"/>
      <c r="G388" s="2"/>
      <c r="H388" s="2" t="s">
        <v>5150</v>
      </c>
      <c r="I388" s="2"/>
    </row>
    <row r="389" spans="1:9" x14ac:dyDescent="0.2">
      <c r="A389" s="2">
        <v>4</v>
      </c>
      <c r="B389" s="2" t="s">
        <v>5907</v>
      </c>
      <c r="C389" s="2" t="s">
        <v>229</v>
      </c>
      <c r="D389" s="2">
        <v>1971</v>
      </c>
      <c r="E389" s="2">
        <v>10</v>
      </c>
      <c r="F389" s="2"/>
      <c r="G389" s="2"/>
      <c r="H389" s="2" t="s">
        <v>5148</v>
      </c>
      <c r="I389" s="2"/>
    </row>
    <row r="390" spans="1:9" x14ac:dyDescent="0.2">
      <c r="A390" s="2">
        <v>5</v>
      </c>
      <c r="B390" s="2" t="s">
        <v>607</v>
      </c>
      <c r="C390" s="2" t="s">
        <v>5152</v>
      </c>
      <c r="D390" s="2">
        <v>1976</v>
      </c>
      <c r="E390" s="2">
        <v>10</v>
      </c>
      <c r="F390" s="2"/>
      <c r="G390" s="2"/>
      <c r="H390" s="2" t="s">
        <v>614</v>
      </c>
      <c r="I390" s="2"/>
    </row>
    <row r="391" spans="1:9" x14ac:dyDescent="0.2">
      <c r="A391" s="2">
        <v>6</v>
      </c>
      <c r="B391" s="2" t="s">
        <v>607</v>
      </c>
      <c r="C391" s="2" t="s">
        <v>615</v>
      </c>
      <c r="D391" s="2">
        <v>1975</v>
      </c>
      <c r="E391" s="2">
        <v>10</v>
      </c>
      <c r="F391" s="2"/>
      <c r="G391" s="2"/>
      <c r="H391" s="2" t="s">
        <v>620</v>
      </c>
      <c r="I391" s="2"/>
    </row>
    <row r="392" spans="1:9" x14ac:dyDescent="0.2">
      <c r="A392" s="2">
        <v>7</v>
      </c>
      <c r="B392" s="2" t="s">
        <v>1641</v>
      </c>
      <c r="C392" s="2" t="s">
        <v>5153</v>
      </c>
      <c r="D392" s="2">
        <v>1979</v>
      </c>
      <c r="E392" s="2">
        <v>10</v>
      </c>
      <c r="F392" s="2"/>
      <c r="G392" s="2"/>
      <c r="H392" s="2" t="s">
        <v>5154</v>
      </c>
      <c r="I392" s="2"/>
    </row>
    <row r="393" spans="1:9" x14ac:dyDescent="0.2">
      <c r="A393" s="2">
        <v>8</v>
      </c>
      <c r="B393" s="2" t="s">
        <v>5155</v>
      </c>
      <c r="C393" s="2" t="s">
        <v>5156</v>
      </c>
      <c r="D393" s="2">
        <v>1974</v>
      </c>
      <c r="E393" s="2">
        <v>10</v>
      </c>
      <c r="F393" s="2"/>
      <c r="G393" s="2"/>
      <c r="H393" s="2" t="s">
        <v>5157</v>
      </c>
      <c r="I393" s="2"/>
    </row>
    <row r="394" spans="1:9" x14ac:dyDescent="0.2">
      <c r="A394" s="2">
        <v>9</v>
      </c>
      <c r="B394" s="2" t="s">
        <v>166</v>
      </c>
      <c r="C394" s="2" t="s">
        <v>5160</v>
      </c>
      <c r="D394" s="2">
        <v>1975</v>
      </c>
      <c r="E394" s="2">
        <v>10</v>
      </c>
      <c r="F394" s="2"/>
      <c r="G394" s="2"/>
      <c r="H394" s="2" t="s">
        <v>5161</v>
      </c>
      <c r="I394" s="2"/>
    </row>
    <row r="395" spans="1:9" x14ac:dyDescent="0.2">
      <c r="A395" s="2">
        <v>10</v>
      </c>
      <c r="B395" s="2" t="s">
        <v>166</v>
      </c>
      <c r="C395" s="2" t="s">
        <v>5162</v>
      </c>
      <c r="D395" s="2">
        <v>1974</v>
      </c>
      <c r="E395" s="2">
        <v>10</v>
      </c>
      <c r="F395" s="2"/>
      <c r="G395" s="2"/>
      <c r="H395" s="2" t="s">
        <v>5163</v>
      </c>
      <c r="I395" s="2"/>
    </row>
    <row r="396" spans="1:9" x14ac:dyDescent="0.2">
      <c r="A396" s="2">
        <v>11</v>
      </c>
      <c r="B396" s="2" t="s">
        <v>166</v>
      </c>
      <c r="C396" s="2" t="s">
        <v>5158</v>
      </c>
      <c r="D396" s="2">
        <v>1976</v>
      </c>
      <c r="E396" s="2">
        <v>10</v>
      </c>
      <c r="F396" s="2"/>
      <c r="G396" s="2"/>
      <c r="H396" s="2" t="s">
        <v>5159</v>
      </c>
      <c r="I396" s="2"/>
    </row>
    <row r="397" spans="1:9" x14ac:dyDescent="0.2">
      <c r="A397" s="2">
        <v>12</v>
      </c>
      <c r="B397" s="2" t="s">
        <v>166</v>
      </c>
      <c r="C397" s="2" t="s">
        <v>5164</v>
      </c>
      <c r="D397" s="2">
        <v>1972</v>
      </c>
      <c r="E397" s="2">
        <v>10</v>
      </c>
      <c r="F397" s="2"/>
      <c r="G397" s="2"/>
      <c r="H397" s="2" t="s">
        <v>5165</v>
      </c>
      <c r="I397" s="2"/>
    </row>
    <row r="398" spans="1:9" x14ac:dyDescent="0.2">
      <c r="A398" s="2">
        <v>13</v>
      </c>
      <c r="B398" s="2" t="s">
        <v>171</v>
      </c>
      <c r="C398" s="2" t="s">
        <v>5169</v>
      </c>
      <c r="D398" s="2">
        <v>1973</v>
      </c>
      <c r="E398" s="2">
        <v>10</v>
      </c>
      <c r="F398" s="2"/>
      <c r="G398" s="2"/>
      <c r="H398" s="2" t="s">
        <v>5170</v>
      </c>
      <c r="I398" s="2"/>
    </row>
    <row r="399" spans="1:9" x14ac:dyDescent="0.2">
      <c r="A399" s="2">
        <v>14</v>
      </c>
      <c r="B399" s="2" t="s">
        <v>275</v>
      </c>
      <c r="C399" s="2" t="s">
        <v>5174</v>
      </c>
      <c r="D399" s="2">
        <v>1975</v>
      </c>
      <c r="E399" s="2">
        <v>10</v>
      </c>
      <c r="F399" s="2"/>
      <c r="G399" s="2"/>
      <c r="H399" s="2" t="s">
        <v>3096</v>
      </c>
      <c r="I399" s="2"/>
    </row>
    <row r="400" spans="1:9" x14ac:dyDescent="0.2">
      <c r="A400" s="2">
        <v>15</v>
      </c>
      <c r="B400" s="2" t="s">
        <v>5183</v>
      </c>
      <c r="C400" s="2" t="s">
        <v>5184</v>
      </c>
      <c r="D400" s="2">
        <v>1975</v>
      </c>
      <c r="E400" s="2">
        <v>10</v>
      </c>
      <c r="F400" s="2"/>
      <c r="G400" s="2"/>
      <c r="H400" s="2" t="s">
        <v>5185</v>
      </c>
      <c r="I400" s="2"/>
    </row>
    <row r="401" spans="1:9" x14ac:dyDescent="0.2">
      <c r="A401" s="2">
        <v>16</v>
      </c>
      <c r="B401" s="2" t="s">
        <v>350</v>
      </c>
      <c r="C401" s="2" t="s">
        <v>351</v>
      </c>
      <c r="D401" s="2">
        <v>1974</v>
      </c>
      <c r="E401" s="2">
        <v>10</v>
      </c>
      <c r="F401" s="2"/>
      <c r="G401" s="2"/>
      <c r="H401" s="2" t="s">
        <v>354</v>
      </c>
      <c r="I401" s="2"/>
    </row>
    <row r="402" spans="1:9" x14ac:dyDescent="0.2">
      <c r="A402" s="2">
        <v>17</v>
      </c>
      <c r="B402" s="2" t="s">
        <v>1593</v>
      </c>
      <c r="C402" s="2" t="s">
        <v>5194</v>
      </c>
      <c r="D402" s="2">
        <v>1975</v>
      </c>
      <c r="E402" s="2">
        <v>20</v>
      </c>
      <c r="F402" s="2"/>
      <c r="G402" s="2" t="s">
        <v>64</v>
      </c>
      <c r="H402" s="2" t="s">
        <v>5195</v>
      </c>
      <c r="I402" s="2"/>
    </row>
    <row r="403" spans="1:9" x14ac:dyDescent="0.2">
      <c r="A403" s="2">
        <v>18</v>
      </c>
      <c r="B403" s="2" t="s">
        <v>1593</v>
      </c>
      <c r="C403" s="2" t="s">
        <v>5196</v>
      </c>
      <c r="D403" s="2" t="s">
        <v>5197</v>
      </c>
      <c r="E403" s="2">
        <v>20</v>
      </c>
      <c r="F403" s="2"/>
      <c r="G403" s="2" t="s">
        <v>64</v>
      </c>
      <c r="H403" s="2" t="s">
        <v>5198</v>
      </c>
      <c r="I403" s="2" t="s">
        <v>5199</v>
      </c>
    </row>
    <row r="404" spans="1:9" x14ac:dyDescent="0.2">
      <c r="A404" s="2">
        <v>19</v>
      </c>
      <c r="B404" s="2" t="s">
        <v>5200</v>
      </c>
      <c r="C404" s="2" t="s">
        <v>5201</v>
      </c>
      <c r="D404" s="2">
        <v>1973</v>
      </c>
      <c r="E404" s="2">
        <v>10</v>
      </c>
      <c r="F404" s="2"/>
      <c r="G404" s="2"/>
      <c r="H404" s="2" t="s">
        <v>5202</v>
      </c>
      <c r="I404" s="2"/>
    </row>
    <row r="405" spans="1:9" x14ac:dyDescent="0.2">
      <c r="A405" s="2">
        <v>20</v>
      </c>
      <c r="B405" s="2" t="s">
        <v>1044</v>
      </c>
      <c r="C405" s="2" t="s">
        <v>1045</v>
      </c>
      <c r="D405" s="2">
        <v>1978</v>
      </c>
      <c r="E405" s="2">
        <v>10</v>
      </c>
      <c r="F405" s="2"/>
      <c r="G405" s="2"/>
      <c r="H405" s="2" t="s">
        <v>1046</v>
      </c>
      <c r="I405" s="2"/>
    </row>
    <row r="406" spans="1:9" x14ac:dyDescent="0.2">
      <c r="A406" s="2">
        <v>21</v>
      </c>
      <c r="B406" s="2" t="s">
        <v>464</v>
      </c>
      <c r="C406" s="2" t="s">
        <v>5908</v>
      </c>
      <c r="D406" s="2">
        <v>1973</v>
      </c>
      <c r="E406" s="2">
        <v>30</v>
      </c>
      <c r="F406" s="2"/>
      <c r="G406" s="2"/>
      <c r="H406" s="2" t="s">
        <v>1160</v>
      </c>
      <c r="I406" s="2"/>
    </row>
    <row r="407" spans="1:9" x14ac:dyDescent="0.2">
      <c r="A407" s="2">
        <v>22</v>
      </c>
      <c r="B407" s="2" t="s">
        <v>464</v>
      </c>
      <c r="C407" s="2" t="s">
        <v>5909</v>
      </c>
      <c r="D407" s="2">
        <v>1973</v>
      </c>
      <c r="E407" s="2">
        <v>30</v>
      </c>
      <c r="F407" s="2"/>
      <c r="G407" s="2"/>
      <c r="H407" s="2" t="s">
        <v>2448</v>
      </c>
      <c r="I407" s="2"/>
    </row>
    <row r="408" spans="1:9" x14ac:dyDescent="0.2">
      <c r="A408" s="2">
        <v>23</v>
      </c>
      <c r="B408" s="2" t="s">
        <v>1069</v>
      </c>
      <c r="C408" s="2" t="s">
        <v>1070</v>
      </c>
      <c r="D408" s="2">
        <v>1980</v>
      </c>
      <c r="E408" s="2">
        <v>10</v>
      </c>
      <c r="F408" s="2"/>
      <c r="G408" s="2"/>
      <c r="H408" s="2" t="s">
        <v>1071</v>
      </c>
      <c r="I408" s="2"/>
    </row>
    <row r="409" spans="1:9" x14ac:dyDescent="0.2">
      <c r="A409" s="2">
        <v>24</v>
      </c>
      <c r="B409" s="2" t="s">
        <v>5211</v>
      </c>
      <c r="C409" s="2" t="s">
        <v>5212</v>
      </c>
      <c r="D409" s="2">
        <v>1979</v>
      </c>
      <c r="E409" s="2">
        <v>15</v>
      </c>
      <c r="F409" s="2"/>
      <c r="G409" s="2"/>
      <c r="H409" s="2" t="s">
        <v>5213</v>
      </c>
      <c r="I409" s="2"/>
    </row>
    <row r="410" spans="1:9" x14ac:dyDescent="0.2">
      <c r="A410" s="2">
        <v>25</v>
      </c>
      <c r="B410" s="2" t="s">
        <v>5682</v>
      </c>
      <c r="C410" s="2" t="s">
        <v>5206</v>
      </c>
      <c r="D410" s="2">
        <v>1977</v>
      </c>
      <c r="E410" s="2">
        <v>10</v>
      </c>
      <c r="F410" s="2"/>
      <c r="G410" s="2"/>
      <c r="H410" s="2" t="s">
        <v>5207</v>
      </c>
      <c r="I410" s="2"/>
    </row>
    <row r="411" spans="1:9" x14ac:dyDescent="0.2">
      <c r="A411" s="2">
        <v>26</v>
      </c>
      <c r="B411" s="2" t="s">
        <v>5682</v>
      </c>
      <c r="C411" s="2" t="s">
        <v>5204</v>
      </c>
      <c r="D411" s="2">
        <v>1976</v>
      </c>
      <c r="E411" s="2">
        <v>10</v>
      </c>
      <c r="F411" s="2"/>
      <c r="G411" s="2"/>
      <c r="H411" s="2" t="s">
        <v>5205</v>
      </c>
      <c r="I411" s="2"/>
    </row>
    <row r="412" spans="1:9" x14ac:dyDescent="0.2">
      <c r="A412" s="2">
        <v>27</v>
      </c>
      <c r="B412" s="2" t="s">
        <v>5166</v>
      </c>
      <c r="C412" s="2" t="s">
        <v>5167</v>
      </c>
      <c r="D412" s="2">
        <v>1977</v>
      </c>
      <c r="E412" s="2">
        <v>10</v>
      </c>
      <c r="F412" s="2"/>
      <c r="G412" s="2"/>
      <c r="H412" s="2" t="s">
        <v>5168</v>
      </c>
      <c r="I412" s="2"/>
    </row>
    <row r="413" spans="1:9" x14ac:dyDescent="0.2">
      <c r="A413" s="2">
        <v>28</v>
      </c>
      <c r="B413" s="2" t="s">
        <v>5177</v>
      </c>
      <c r="C413" s="2" t="s">
        <v>229</v>
      </c>
      <c r="D413" s="2">
        <v>1978</v>
      </c>
      <c r="E413" s="2">
        <v>10</v>
      </c>
      <c r="F413" s="2"/>
      <c r="G413" s="2"/>
      <c r="H413" s="2" t="s">
        <v>5178</v>
      </c>
      <c r="I413" s="2"/>
    </row>
    <row r="414" spans="1:9" x14ac:dyDescent="0.2">
      <c r="A414" s="2">
        <v>29</v>
      </c>
      <c r="B414" s="2" t="s">
        <v>5179</v>
      </c>
      <c r="C414" s="2" t="s">
        <v>14</v>
      </c>
      <c r="D414" s="2">
        <v>1976</v>
      </c>
      <c r="E414" s="2">
        <v>10</v>
      </c>
      <c r="F414" s="2"/>
      <c r="G414" s="2"/>
      <c r="H414" s="2" t="s">
        <v>5180</v>
      </c>
      <c r="I414" s="2"/>
    </row>
    <row r="415" spans="1:9" x14ac:dyDescent="0.2">
      <c r="A415" s="2">
        <v>30</v>
      </c>
      <c r="B415" s="2" t="s">
        <v>5179</v>
      </c>
      <c r="C415" s="2" t="s">
        <v>5181</v>
      </c>
      <c r="D415" s="2">
        <v>1978</v>
      </c>
      <c r="E415" s="2">
        <v>10</v>
      </c>
      <c r="F415" s="2"/>
      <c r="G415" s="2"/>
      <c r="H415" s="2" t="s">
        <v>5182</v>
      </c>
      <c r="I415" s="2"/>
    </row>
    <row r="416" spans="1:9" x14ac:dyDescent="0.2">
      <c r="A416" s="2">
        <v>31</v>
      </c>
      <c r="B416" s="2" t="s">
        <v>547</v>
      </c>
      <c r="C416" s="2" t="s">
        <v>5209</v>
      </c>
      <c r="D416" s="2">
        <v>1977</v>
      </c>
      <c r="E416" s="2">
        <v>10</v>
      </c>
      <c r="F416" s="2"/>
      <c r="G416" s="2"/>
      <c r="H416" s="2" t="s">
        <v>5210</v>
      </c>
      <c r="I416" s="2"/>
    </row>
    <row r="417" spans="1:12" x14ac:dyDescent="0.2">
      <c r="A417" s="2">
        <v>32</v>
      </c>
      <c r="B417" s="2" t="s">
        <v>5190</v>
      </c>
      <c r="C417" s="2" t="s">
        <v>5191</v>
      </c>
      <c r="D417" s="2">
        <v>1974</v>
      </c>
      <c r="E417" s="2">
        <v>10</v>
      </c>
      <c r="F417" s="2"/>
      <c r="G417" s="2"/>
      <c r="H417" s="2" t="s">
        <v>5192</v>
      </c>
      <c r="I417" s="2" t="s">
        <v>5193</v>
      </c>
    </row>
    <row r="418" spans="1:12" x14ac:dyDescent="0.2">
      <c r="A418" s="2">
        <v>33</v>
      </c>
      <c r="B418" s="2" t="s">
        <v>5171</v>
      </c>
      <c r="C418" s="2" t="s">
        <v>5172</v>
      </c>
      <c r="D418" s="2">
        <v>1980</v>
      </c>
      <c r="E418" s="2">
        <v>10</v>
      </c>
      <c r="F418" s="2"/>
      <c r="G418" s="2"/>
      <c r="H418" s="2" t="s">
        <v>5173</v>
      </c>
      <c r="I418" s="2"/>
    </row>
    <row r="419" spans="1:12" x14ac:dyDescent="0.2">
      <c r="A419" s="2">
        <v>34</v>
      </c>
      <c r="B419" s="2" t="s">
        <v>5186</v>
      </c>
      <c r="C419" s="2" t="s">
        <v>5187</v>
      </c>
      <c r="D419" s="2">
        <v>1975</v>
      </c>
      <c r="E419" s="2">
        <v>10</v>
      </c>
      <c r="F419" s="2"/>
      <c r="G419" s="2"/>
      <c r="H419" s="2" t="s">
        <v>5188</v>
      </c>
      <c r="I419" s="2" t="s">
        <v>5189</v>
      </c>
    </row>
    <row r="420" spans="1:12" x14ac:dyDescent="0.2">
      <c r="A420" s="2">
        <v>35</v>
      </c>
      <c r="B420" s="2" t="s">
        <v>1411</v>
      </c>
      <c r="C420" s="2" t="s">
        <v>229</v>
      </c>
      <c r="D420" s="2" t="s">
        <v>5175</v>
      </c>
      <c r="E420" s="2">
        <v>20</v>
      </c>
      <c r="F420" s="2"/>
      <c r="G420" s="2"/>
      <c r="H420" s="2"/>
      <c r="I420" s="2" t="s">
        <v>5176</v>
      </c>
    </row>
    <row r="421" spans="1:12" x14ac:dyDescent="0.2">
      <c r="A421" s="2">
        <v>36</v>
      </c>
      <c r="B421" s="62" t="s">
        <v>1067</v>
      </c>
      <c r="C421" s="62" t="s">
        <v>1068</v>
      </c>
      <c r="D421" s="62">
        <v>1972</v>
      </c>
      <c r="E421" s="62"/>
      <c r="F421" s="62"/>
      <c r="L421" t="s">
        <v>5208</v>
      </c>
    </row>
    <row r="422" spans="1:12" x14ac:dyDescent="0.2">
      <c r="A422" s="2"/>
      <c r="B422" s="2"/>
      <c r="C422" s="2"/>
      <c r="D422" s="2"/>
      <c r="E422" s="2">
        <f>SUM(E386:E420)</f>
        <v>425</v>
      </c>
      <c r="F422" s="2"/>
      <c r="G422" s="2"/>
      <c r="H422" s="2"/>
      <c r="I422" s="2"/>
    </row>
    <row r="423" spans="1:12" x14ac:dyDescent="0.2">
      <c r="A423" s="2"/>
      <c r="B423" s="2"/>
      <c r="C423" s="2"/>
      <c r="D423" s="2"/>
      <c r="E423" s="2"/>
      <c r="F423" s="2"/>
      <c r="G423" s="2"/>
      <c r="H423" s="2"/>
      <c r="I423" s="2"/>
    </row>
    <row r="424" spans="1:12" x14ac:dyDescent="0.2">
      <c r="A424" s="2">
        <v>33</v>
      </c>
      <c r="B424" s="2" t="s">
        <v>5910</v>
      </c>
      <c r="C424" s="2" t="s">
        <v>5911</v>
      </c>
      <c r="D424" s="2">
        <v>1972</v>
      </c>
      <c r="E424" s="2"/>
      <c r="F424" s="2"/>
      <c r="G424" s="2"/>
      <c r="H424" s="2" t="s">
        <v>5912</v>
      </c>
      <c r="I424" s="2"/>
    </row>
    <row r="425" spans="1:12" x14ac:dyDescent="0.2">
      <c r="A425" s="41">
        <v>32</v>
      </c>
      <c r="B425" s="41" t="s">
        <v>547</v>
      </c>
      <c r="C425" s="41" t="s">
        <v>5913</v>
      </c>
      <c r="D425" s="41">
        <v>1974</v>
      </c>
      <c r="E425" s="41"/>
      <c r="F425" s="41"/>
      <c r="G425" s="41"/>
      <c r="H425" s="41" t="s">
        <v>5914</v>
      </c>
      <c r="I425" s="2"/>
    </row>
    <row r="427" spans="1:12" x14ac:dyDescent="0.2">
      <c r="A427" t="s">
        <v>5915</v>
      </c>
    </row>
    <row r="428" spans="1:12" x14ac:dyDescent="0.2">
      <c r="A428">
        <v>1</v>
      </c>
      <c r="B428" t="s">
        <v>1207</v>
      </c>
      <c r="C428" t="s">
        <v>5224</v>
      </c>
      <c r="D428">
        <v>1970</v>
      </c>
      <c r="E428">
        <v>80</v>
      </c>
      <c r="H428" t="s">
        <v>5916</v>
      </c>
    </row>
    <row r="429" spans="1:12" x14ac:dyDescent="0.2">
      <c r="A429">
        <v>2</v>
      </c>
      <c r="B429" t="s">
        <v>1207</v>
      </c>
      <c r="C429" t="s">
        <v>5917</v>
      </c>
      <c r="D429">
        <v>1973</v>
      </c>
      <c r="E429">
        <v>80</v>
      </c>
      <c r="H429" t="s">
        <v>5918</v>
      </c>
    </row>
    <row r="430" spans="1:12" x14ac:dyDescent="0.2">
      <c r="A430">
        <v>3</v>
      </c>
      <c r="B430" t="s">
        <v>1207</v>
      </c>
      <c r="C430" t="s">
        <v>5226</v>
      </c>
      <c r="D430">
        <v>1970</v>
      </c>
      <c r="E430">
        <v>80</v>
      </c>
      <c r="H430" t="s">
        <v>5919</v>
      </c>
    </row>
    <row r="431" spans="1:12" x14ac:dyDescent="0.2">
      <c r="A431">
        <v>4</v>
      </c>
      <c r="B431" t="s">
        <v>1207</v>
      </c>
      <c r="C431" t="s">
        <v>5920</v>
      </c>
      <c r="D431">
        <v>1975</v>
      </c>
      <c r="E431">
        <v>80</v>
      </c>
      <c r="H431" t="s">
        <v>5921</v>
      </c>
    </row>
    <row r="432" spans="1:12" x14ac:dyDescent="0.2">
      <c r="A432">
        <v>5</v>
      </c>
      <c r="B432" t="s">
        <v>5922</v>
      </c>
      <c r="C432" t="s">
        <v>5923</v>
      </c>
      <c r="D432">
        <v>1973</v>
      </c>
      <c r="E432">
        <v>60</v>
      </c>
      <c r="G432" t="s">
        <v>17</v>
      </c>
      <c r="H432" t="s">
        <v>5924</v>
      </c>
    </row>
    <row r="433" spans="1:8" x14ac:dyDescent="0.2">
      <c r="A433">
        <v>6</v>
      </c>
      <c r="B433" t="s">
        <v>5925</v>
      </c>
      <c r="C433" t="s">
        <v>4129</v>
      </c>
      <c r="D433">
        <v>1975</v>
      </c>
      <c r="E433">
        <v>40</v>
      </c>
      <c r="H433" t="s">
        <v>5926</v>
      </c>
    </row>
    <row r="434" spans="1:8" x14ac:dyDescent="0.2">
      <c r="A434">
        <v>7</v>
      </c>
      <c r="B434" t="s">
        <v>1253</v>
      </c>
      <c r="C434" t="s">
        <v>5927</v>
      </c>
      <c r="D434">
        <v>1985</v>
      </c>
      <c r="E434">
        <v>25</v>
      </c>
      <c r="H434" t="s">
        <v>5928</v>
      </c>
    </row>
    <row r="435" spans="1:8" x14ac:dyDescent="0.2">
      <c r="A435">
        <v>8</v>
      </c>
      <c r="B435" t="s">
        <v>1253</v>
      </c>
      <c r="C435" t="s">
        <v>5929</v>
      </c>
      <c r="D435">
        <v>1986</v>
      </c>
      <c r="E435">
        <v>25</v>
      </c>
      <c r="H435" t="s">
        <v>5930</v>
      </c>
    </row>
    <row r="436" spans="1:8" x14ac:dyDescent="0.2">
      <c r="A436">
        <v>9</v>
      </c>
      <c r="B436" t="s">
        <v>1121</v>
      </c>
      <c r="C436" t="s">
        <v>5931</v>
      </c>
      <c r="D436">
        <v>1975</v>
      </c>
      <c r="E436">
        <v>25</v>
      </c>
      <c r="H436" t="s">
        <v>5932</v>
      </c>
    </row>
    <row r="437" spans="1:8" x14ac:dyDescent="0.2">
      <c r="A437">
        <v>10</v>
      </c>
      <c r="B437" t="s">
        <v>1121</v>
      </c>
      <c r="C437" t="s">
        <v>5933</v>
      </c>
      <c r="D437">
        <v>1978</v>
      </c>
      <c r="E437">
        <v>25</v>
      </c>
      <c r="H437" t="s">
        <v>5934</v>
      </c>
    </row>
    <row r="438" spans="1:8" x14ac:dyDescent="0.2">
      <c r="A438">
        <v>11</v>
      </c>
      <c r="B438" t="s">
        <v>1121</v>
      </c>
      <c r="C438" s="62" t="s">
        <v>3867</v>
      </c>
      <c r="D438">
        <v>1979</v>
      </c>
      <c r="E438">
        <v>25</v>
      </c>
      <c r="H438" t="s">
        <v>3868</v>
      </c>
    </row>
    <row r="439" spans="1:8" x14ac:dyDescent="0.2">
      <c r="A439">
        <v>12</v>
      </c>
      <c r="B439" t="s">
        <v>5935</v>
      </c>
      <c r="C439" t="s">
        <v>3557</v>
      </c>
      <c r="D439">
        <v>1986</v>
      </c>
      <c r="E439">
        <v>25</v>
      </c>
      <c r="H439" t="s">
        <v>5936</v>
      </c>
    </row>
    <row r="440" spans="1:8" x14ac:dyDescent="0.2">
      <c r="A440">
        <v>13</v>
      </c>
      <c r="B440" t="s">
        <v>39</v>
      </c>
      <c r="C440" t="s">
        <v>229</v>
      </c>
      <c r="D440">
        <v>1970</v>
      </c>
      <c r="E440">
        <v>25</v>
      </c>
      <c r="H440" t="s">
        <v>5937</v>
      </c>
    </row>
    <row r="441" spans="1:8" x14ac:dyDescent="0.2">
      <c r="A441">
        <v>14</v>
      </c>
      <c r="B441" t="s">
        <v>39</v>
      </c>
      <c r="C441" t="s">
        <v>5938</v>
      </c>
      <c r="D441">
        <v>1972</v>
      </c>
      <c r="E441">
        <v>25</v>
      </c>
      <c r="H441" t="s">
        <v>5939</v>
      </c>
    </row>
    <row r="442" spans="1:8" x14ac:dyDescent="0.2">
      <c r="A442">
        <v>15</v>
      </c>
      <c r="B442" t="s">
        <v>39</v>
      </c>
      <c r="C442" t="s">
        <v>5940</v>
      </c>
      <c r="D442">
        <v>1971</v>
      </c>
      <c r="E442">
        <v>25</v>
      </c>
      <c r="H442" t="s">
        <v>5941</v>
      </c>
    </row>
    <row r="443" spans="1:8" x14ac:dyDescent="0.2">
      <c r="A443">
        <v>16</v>
      </c>
      <c r="B443" t="s">
        <v>39</v>
      </c>
      <c r="C443" t="s">
        <v>5942</v>
      </c>
      <c r="D443">
        <v>1971</v>
      </c>
      <c r="E443">
        <v>25</v>
      </c>
      <c r="H443" t="s">
        <v>5943</v>
      </c>
    </row>
    <row r="444" spans="1:8" x14ac:dyDescent="0.2">
      <c r="A444">
        <v>17</v>
      </c>
      <c r="B444" t="s">
        <v>39</v>
      </c>
      <c r="C444" t="s">
        <v>5854</v>
      </c>
      <c r="D444">
        <v>1972</v>
      </c>
      <c r="E444">
        <v>25</v>
      </c>
      <c r="H444" t="s">
        <v>5944</v>
      </c>
    </row>
    <row r="445" spans="1:8" x14ac:dyDescent="0.2">
      <c r="A445">
        <v>18</v>
      </c>
      <c r="B445" t="s">
        <v>39</v>
      </c>
      <c r="C445" t="s">
        <v>5945</v>
      </c>
      <c r="D445">
        <v>1974</v>
      </c>
      <c r="E445">
        <v>25</v>
      </c>
      <c r="H445" t="s">
        <v>5946</v>
      </c>
    </row>
    <row r="446" spans="1:8" x14ac:dyDescent="0.2">
      <c r="A446">
        <v>19</v>
      </c>
      <c r="B446" t="s">
        <v>39</v>
      </c>
      <c r="C446" t="s">
        <v>5947</v>
      </c>
      <c r="D446">
        <v>1975</v>
      </c>
      <c r="E446">
        <v>25</v>
      </c>
      <c r="H446" t="s">
        <v>5948</v>
      </c>
    </row>
    <row r="447" spans="1:8" x14ac:dyDescent="0.2">
      <c r="A447">
        <v>20</v>
      </c>
      <c r="B447" t="s">
        <v>39</v>
      </c>
      <c r="C447" t="s">
        <v>1985</v>
      </c>
      <c r="D447">
        <v>1974</v>
      </c>
      <c r="E447">
        <v>25</v>
      </c>
      <c r="H447" t="s">
        <v>5949</v>
      </c>
    </row>
    <row r="448" spans="1:8" x14ac:dyDescent="0.2">
      <c r="A448">
        <v>21</v>
      </c>
      <c r="B448" t="s">
        <v>39</v>
      </c>
      <c r="C448" t="s">
        <v>3396</v>
      </c>
      <c r="D448">
        <v>1976</v>
      </c>
      <c r="E448">
        <v>25</v>
      </c>
      <c r="H448" t="s">
        <v>3398</v>
      </c>
    </row>
    <row r="449" spans="1:8" x14ac:dyDescent="0.2">
      <c r="A449">
        <v>22</v>
      </c>
      <c r="B449" t="s">
        <v>39</v>
      </c>
      <c r="C449" t="s">
        <v>2309</v>
      </c>
      <c r="D449">
        <v>1978</v>
      </c>
      <c r="E449">
        <v>25</v>
      </c>
      <c r="H449" t="s">
        <v>5950</v>
      </c>
    </row>
    <row r="450" spans="1:8" x14ac:dyDescent="0.2">
      <c r="A450">
        <v>23</v>
      </c>
      <c r="B450" t="s">
        <v>39</v>
      </c>
      <c r="C450" t="s">
        <v>5951</v>
      </c>
      <c r="D450">
        <v>1978</v>
      </c>
      <c r="E450">
        <v>25</v>
      </c>
      <c r="H450" t="s">
        <v>1455</v>
      </c>
    </row>
    <row r="451" spans="1:8" x14ac:dyDescent="0.2">
      <c r="A451">
        <v>24</v>
      </c>
      <c r="B451" t="s">
        <v>39</v>
      </c>
      <c r="C451" t="s">
        <v>5952</v>
      </c>
      <c r="D451">
        <v>1979</v>
      </c>
      <c r="E451">
        <v>25</v>
      </c>
      <c r="H451" t="s">
        <v>5953</v>
      </c>
    </row>
    <row r="452" spans="1:8" x14ac:dyDescent="0.2">
      <c r="A452">
        <v>25</v>
      </c>
      <c r="B452" t="s">
        <v>39</v>
      </c>
      <c r="C452" t="s">
        <v>3275</v>
      </c>
      <c r="D452">
        <v>1981</v>
      </c>
      <c r="E452">
        <v>25</v>
      </c>
      <c r="H452" t="s">
        <v>45</v>
      </c>
    </row>
    <row r="453" spans="1:8" x14ac:dyDescent="0.2">
      <c r="A453">
        <v>26</v>
      </c>
      <c r="B453" t="s">
        <v>5954</v>
      </c>
      <c r="C453" t="s">
        <v>5955</v>
      </c>
      <c r="D453">
        <v>1980</v>
      </c>
      <c r="E453">
        <v>25</v>
      </c>
      <c r="H453" t="s">
        <v>5956</v>
      </c>
    </row>
    <row r="454" spans="1:8" x14ac:dyDescent="0.2">
      <c r="A454">
        <v>27</v>
      </c>
      <c r="B454" t="s">
        <v>1727</v>
      </c>
      <c r="C454" t="s">
        <v>5957</v>
      </c>
      <c r="D454">
        <v>1975</v>
      </c>
      <c r="E454">
        <v>25</v>
      </c>
      <c r="H454" t="s">
        <v>3134</v>
      </c>
    </row>
    <row r="455" spans="1:8" x14ac:dyDescent="0.2">
      <c r="E455">
        <f>SUM(E428:E454)</f>
        <v>945</v>
      </c>
    </row>
    <row r="456" spans="1:8" x14ac:dyDescent="0.2">
      <c r="E456">
        <v>155</v>
      </c>
    </row>
    <row r="457" spans="1:8" x14ac:dyDescent="0.2">
      <c r="E457">
        <f>E455+E456</f>
        <v>1100</v>
      </c>
    </row>
    <row r="458" spans="1:8" x14ac:dyDescent="0.2">
      <c r="A458">
        <v>32</v>
      </c>
      <c r="B458" t="s">
        <v>39</v>
      </c>
    </row>
    <row r="459" spans="1:8" x14ac:dyDescent="0.2">
      <c r="A459">
        <v>33</v>
      </c>
      <c r="B459" t="s">
        <v>39</v>
      </c>
    </row>
    <row r="460" spans="1:8" x14ac:dyDescent="0.2">
      <c r="A460">
        <v>34</v>
      </c>
      <c r="B460" t="s">
        <v>39</v>
      </c>
    </row>
    <row r="461" spans="1:8" x14ac:dyDescent="0.2">
      <c r="A461" s="58" t="s">
        <v>1183</v>
      </c>
    </row>
    <row r="462" spans="1:8" x14ac:dyDescent="0.2">
      <c r="A462">
        <v>5</v>
      </c>
      <c r="B462" t="s">
        <v>5922</v>
      </c>
      <c r="C462" t="s">
        <v>5958</v>
      </c>
      <c r="D462">
        <v>1977</v>
      </c>
      <c r="H462" t="s">
        <v>5959</v>
      </c>
    </row>
    <row r="463" spans="1:8" x14ac:dyDescent="0.2">
      <c r="A463">
        <v>6</v>
      </c>
      <c r="B463" t="s">
        <v>5922</v>
      </c>
      <c r="C463" t="s">
        <v>5960</v>
      </c>
      <c r="D463">
        <v>1974</v>
      </c>
      <c r="H463" t="s">
        <v>5961</v>
      </c>
    </row>
    <row r="464" spans="1:8" x14ac:dyDescent="0.2">
      <c r="A464">
        <v>7</v>
      </c>
      <c r="B464" t="s">
        <v>5922</v>
      </c>
      <c r="C464" t="s">
        <v>5962</v>
      </c>
      <c r="D464">
        <v>1978</v>
      </c>
      <c r="H464" t="s">
        <v>5963</v>
      </c>
    </row>
    <row r="465" spans="1:9" x14ac:dyDescent="0.2">
      <c r="A465">
        <v>9</v>
      </c>
      <c r="B465" t="s">
        <v>5922</v>
      </c>
      <c r="C465" t="s">
        <v>5964</v>
      </c>
      <c r="D465">
        <v>1986</v>
      </c>
      <c r="H465" t="s">
        <v>5965</v>
      </c>
    </row>
    <row r="466" spans="1:9" x14ac:dyDescent="0.2">
      <c r="A466" s="58" t="s">
        <v>5966</v>
      </c>
    </row>
    <row r="467" spans="1:9" x14ac:dyDescent="0.2">
      <c r="A467">
        <v>14</v>
      </c>
      <c r="B467" t="s">
        <v>5967</v>
      </c>
      <c r="C467" t="s">
        <v>5968</v>
      </c>
      <c r="D467">
        <v>1976</v>
      </c>
      <c r="E467">
        <v>25</v>
      </c>
      <c r="G467" t="s">
        <v>1024</v>
      </c>
      <c r="H467" t="s">
        <v>5969</v>
      </c>
    </row>
    <row r="468" spans="1:9" x14ac:dyDescent="0.2">
      <c r="A468">
        <v>11</v>
      </c>
      <c r="B468" t="s">
        <v>1121</v>
      </c>
      <c r="C468" t="s">
        <v>5970</v>
      </c>
      <c r="D468">
        <v>1979</v>
      </c>
      <c r="E468">
        <v>25</v>
      </c>
      <c r="G468" t="s">
        <v>1024</v>
      </c>
      <c r="H468" t="s">
        <v>5971</v>
      </c>
    </row>
    <row r="470" spans="1:9" x14ac:dyDescent="0.2">
      <c r="A470" t="s">
        <v>5215</v>
      </c>
    </row>
    <row r="471" spans="1:9" x14ac:dyDescent="0.2">
      <c r="A471">
        <v>1</v>
      </c>
      <c r="B471" t="s">
        <v>488</v>
      </c>
      <c r="C471" s="16" t="s">
        <v>5217</v>
      </c>
      <c r="D471">
        <v>1991</v>
      </c>
      <c r="E471">
        <v>200</v>
      </c>
    </row>
    <row r="472" spans="1:9" x14ac:dyDescent="0.2">
      <c r="A472">
        <v>2</v>
      </c>
      <c r="B472" t="s">
        <v>488</v>
      </c>
      <c r="C472" s="16" t="s">
        <v>5218</v>
      </c>
      <c r="D472">
        <v>2010</v>
      </c>
      <c r="E472">
        <v>200</v>
      </c>
    </row>
    <row r="473" spans="1:9" ht="25.5" x14ac:dyDescent="0.2">
      <c r="A473">
        <v>3</v>
      </c>
      <c r="B473" t="s">
        <v>488</v>
      </c>
      <c r="C473" s="16" t="s">
        <v>5219</v>
      </c>
      <c r="D473">
        <v>1972</v>
      </c>
      <c r="E473">
        <v>100</v>
      </c>
    </row>
    <row r="474" spans="1:9" x14ac:dyDescent="0.2">
      <c r="A474">
        <v>4</v>
      </c>
      <c r="B474" t="s">
        <v>488</v>
      </c>
      <c r="C474" s="16" t="s">
        <v>5220</v>
      </c>
      <c r="D474">
        <v>1970</v>
      </c>
      <c r="E474">
        <v>200</v>
      </c>
      <c r="H474" t="s">
        <v>5221</v>
      </c>
      <c r="I474" t="s">
        <v>5222</v>
      </c>
    </row>
    <row r="475" spans="1:9" x14ac:dyDescent="0.2">
      <c r="A475">
        <v>5</v>
      </c>
      <c r="B475" t="s">
        <v>488</v>
      </c>
      <c r="C475" t="s">
        <v>5223</v>
      </c>
      <c r="D475">
        <v>1971</v>
      </c>
      <c r="E475">
        <v>50</v>
      </c>
    </row>
    <row r="476" spans="1:9" x14ac:dyDescent="0.2">
      <c r="A476">
        <v>6</v>
      </c>
      <c r="B476" t="s">
        <v>1207</v>
      </c>
      <c r="C476" t="s">
        <v>5224</v>
      </c>
      <c r="D476">
        <v>1970</v>
      </c>
      <c r="E476">
        <v>100</v>
      </c>
    </row>
    <row r="477" spans="1:9" x14ac:dyDescent="0.2">
      <c r="A477">
        <v>7</v>
      </c>
      <c r="B477" t="s">
        <v>1207</v>
      </c>
      <c r="C477" t="s">
        <v>5225</v>
      </c>
      <c r="D477">
        <v>1970</v>
      </c>
      <c r="E477">
        <v>100</v>
      </c>
    </row>
    <row r="478" spans="1:9" x14ac:dyDescent="0.2">
      <c r="A478">
        <v>8</v>
      </c>
      <c r="B478" t="s">
        <v>1207</v>
      </c>
      <c r="C478" t="s">
        <v>5226</v>
      </c>
      <c r="D478">
        <v>1971</v>
      </c>
      <c r="E478">
        <v>100</v>
      </c>
    </row>
    <row r="479" spans="1:9" x14ac:dyDescent="0.2">
      <c r="C479" t="s">
        <v>5227</v>
      </c>
      <c r="E479">
        <f>SUM(E471:E478)</f>
        <v>1050</v>
      </c>
    </row>
    <row r="480" spans="1:9" x14ac:dyDescent="0.2">
      <c r="C480" t="s">
        <v>5228</v>
      </c>
      <c r="E480">
        <v>155</v>
      </c>
    </row>
    <row r="481" spans="1:9" x14ac:dyDescent="0.2">
      <c r="C481" t="s">
        <v>5229</v>
      </c>
      <c r="E481">
        <f>SUM(E479:E480)</f>
        <v>1205</v>
      </c>
    </row>
    <row r="482" spans="1:9" x14ac:dyDescent="0.2">
      <c r="A482">
        <v>1</v>
      </c>
      <c r="B482" t="s">
        <v>488</v>
      </c>
      <c r="C482" s="16" t="s">
        <v>5217</v>
      </c>
      <c r="D482">
        <v>1991</v>
      </c>
      <c r="E482">
        <v>200</v>
      </c>
    </row>
    <row r="483" spans="1:9" ht="25.5" x14ac:dyDescent="0.2">
      <c r="A483">
        <v>2</v>
      </c>
      <c r="B483" t="s">
        <v>488</v>
      </c>
      <c r="C483" s="16" t="s">
        <v>5219</v>
      </c>
      <c r="D483">
        <v>1972</v>
      </c>
      <c r="E483">
        <v>100</v>
      </c>
    </row>
    <row r="484" spans="1:9" x14ac:dyDescent="0.2">
      <c r="A484">
        <v>3</v>
      </c>
      <c r="B484" t="s">
        <v>488</v>
      </c>
      <c r="C484" s="16" t="s">
        <v>5220</v>
      </c>
      <c r="D484">
        <v>1970</v>
      </c>
      <c r="E484">
        <v>200</v>
      </c>
      <c r="H484" t="s">
        <v>5221</v>
      </c>
      <c r="I484" t="s">
        <v>5222</v>
      </c>
    </row>
    <row r="485" spans="1:9" x14ac:dyDescent="0.2">
      <c r="A485">
        <v>4</v>
      </c>
      <c r="B485" t="s">
        <v>488</v>
      </c>
      <c r="C485" t="s">
        <v>5223</v>
      </c>
      <c r="D485">
        <v>1971</v>
      </c>
      <c r="E485">
        <v>50</v>
      </c>
    </row>
    <row r="486" spans="1:9" x14ac:dyDescent="0.2">
      <c r="A486">
        <v>5</v>
      </c>
      <c r="B486" t="s">
        <v>1207</v>
      </c>
      <c r="C486" t="s">
        <v>5796</v>
      </c>
      <c r="D486">
        <v>1969</v>
      </c>
      <c r="E486">
        <v>150</v>
      </c>
    </row>
    <row r="487" spans="1:9" x14ac:dyDescent="0.2">
      <c r="A487">
        <v>6</v>
      </c>
      <c r="B487" t="s">
        <v>1207</v>
      </c>
      <c r="C487" t="s">
        <v>5224</v>
      </c>
      <c r="D487">
        <v>1970</v>
      </c>
      <c r="E487">
        <v>100</v>
      </c>
    </row>
    <row r="488" spans="1:9" x14ac:dyDescent="0.2">
      <c r="A488">
        <v>7</v>
      </c>
      <c r="B488" t="s">
        <v>1207</v>
      </c>
      <c r="C488" t="s">
        <v>5225</v>
      </c>
      <c r="D488">
        <v>1970</v>
      </c>
      <c r="E488">
        <v>100</v>
      </c>
    </row>
    <row r="489" spans="1:9" x14ac:dyDescent="0.2">
      <c r="A489">
        <v>8</v>
      </c>
      <c r="B489" t="s">
        <v>1207</v>
      </c>
      <c r="C489" t="s">
        <v>5226</v>
      </c>
      <c r="D489">
        <v>1971</v>
      </c>
      <c r="E489">
        <v>100</v>
      </c>
    </row>
    <row r="490" spans="1:9" x14ac:dyDescent="0.2">
      <c r="C490" t="s">
        <v>5227</v>
      </c>
      <c r="E490">
        <f>SUM(E482:E489)</f>
        <v>1000</v>
      </c>
    </row>
    <row r="491" spans="1:9" x14ac:dyDescent="0.2">
      <c r="C491" t="s">
        <v>5228</v>
      </c>
      <c r="E491">
        <v>155</v>
      </c>
    </row>
    <row r="492" spans="1:9" x14ac:dyDescent="0.2">
      <c r="C492" t="s">
        <v>5229</v>
      </c>
      <c r="E492">
        <f>SUM(E490:E491)</f>
        <v>1155</v>
      </c>
    </row>
    <row r="494" spans="1:9" x14ac:dyDescent="0.2">
      <c r="A494">
        <v>6</v>
      </c>
      <c r="B494" t="s">
        <v>488</v>
      </c>
      <c r="C494" t="s">
        <v>5972</v>
      </c>
      <c r="D494">
        <v>2012</v>
      </c>
    </row>
    <row r="495" spans="1:9" x14ac:dyDescent="0.2">
      <c r="A495">
        <v>7</v>
      </c>
      <c r="B495" t="s">
        <v>1207</v>
      </c>
      <c r="C495" t="s">
        <v>5796</v>
      </c>
      <c r="D495">
        <v>1969</v>
      </c>
      <c r="E495">
        <v>100</v>
      </c>
    </row>
    <row r="496" spans="1:9" x14ac:dyDescent="0.2">
      <c r="A496" s="3" t="s">
        <v>5692</v>
      </c>
      <c r="B496" t="s">
        <v>5693</v>
      </c>
    </row>
    <row r="497" spans="1:7" x14ac:dyDescent="0.2">
      <c r="A497">
        <v>1</v>
      </c>
      <c r="B497" t="s">
        <v>66</v>
      </c>
      <c r="C497" t="s">
        <v>5694</v>
      </c>
      <c r="D497">
        <v>1963</v>
      </c>
      <c r="E497">
        <v>30</v>
      </c>
      <c r="F497">
        <v>30</v>
      </c>
      <c r="G497">
        <v>30</v>
      </c>
    </row>
    <row r="498" spans="1:7" x14ac:dyDescent="0.2">
      <c r="A498">
        <f t="shared" ref="A498:A544" si="2">A497+1</f>
        <v>2</v>
      </c>
      <c r="B498" t="s">
        <v>66</v>
      </c>
      <c r="C498" s="16" t="s">
        <v>5695</v>
      </c>
      <c r="D498">
        <v>1964</v>
      </c>
      <c r="E498">
        <v>30</v>
      </c>
      <c r="F498">
        <v>30</v>
      </c>
      <c r="G498">
        <v>30</v>
      </c>
    </row>
    <row r="499" spans="1:7" x14ac:dyDescent="0.2">
      <c r="A499">
        <f t="shared" si="2"/>
        <v>3</v>
      </c>
      <c r="B499" t="s">
        <v>66</v>
      </c>
      <c r="C499" t="s">
        <v>5696</v>
      </c>
      <c r="D499">
        <v>1965</v>
      </c>
      <c r="E499">
        <v>30</v>
      </c>
      <c r="F499">
        <v>30</v>
      </c>
      <c r="G499">
        <v>30</v>
      </c>
    </row>
    <row r="500" spans="1:7" x14ac:dyDescent="0.2">
      <c r="A500">
        <f t="shared" si="2"/>
        <v>4</v>
      </c>
      <c r="B500" t="s">
        <v>66</v>
      </c>
      <c r="C500" t="s">
        <v>5697</v>
      </c>
      <c r="D500">
        <v>1974</v>
      </c>
      <c r="E500">
        <v>30</v>
      </c>
      <c r="F500">
        <v>30</v>
      </c>
      <c r="G500">
        <v>50</v>
      </c>
    </row>
    <row r="501" spans="1:7" x14ac:dyDescent="0.2">
      <c r="A501">
        <f t="shared" si="2"/>
        <v>5</v>
      </c>
      <c r="B501" t="s">
        <v>66</v>
      </c>
      <c r="C501" t="s">
        <v>1921</v>
      </c>
      <c r="D501">
        <v>1974</v>
      </c>
      <c r="E501">
        <v>30</v>
      </c>
      <c r="F501">
        <v>30</v>
      </c>
      <c r="G501">
        <v>30</v>
      </c>
    </row>
    <row r="502" spans="1:7" x14ac:dyDescent="0.2">
      <c r="A502">
        <f t="shared" si="2"/>
        <v>6</v>
      </c>
      <c r="B502" t="s">
        <v>66</v>
      </c>
      <c r="C502" t="s">
        <v>5698</v>
      </c>
      <c r="D502">
        <v>1975</v>
      </c>
      <c r="E502">
        <v>30</v>
      </c>
      <c r="F502">
        <v>30</v>
      </c>
      <c r="G502">
        <v>30</v>
      </c>
    </row>
    <row r="503" spans="1:7" x14ac:dyDescent="0.2">
      <c r="A503">
        <f t="shared" si="2"/>
        <v>7</v>
      </c>
      <c r="B503" t="s">
        <v>66</v>
      </c>
      <c r="C503" t="s">
        <v>2318</v>
      </c>
      <c r="D503">
        <v>1975</v>
      </c>
      <c r="E503">
        <v>30</v>
      </c>
      <c r="F503">
        <v>30</v>
      </c>
      <c r="G503">
        <v>30</v>
      </c>
    </row>
    <row r="504" spans="1:7" x14ac:dyDescent="0.2">
      <c r="A504">
        <f t="shared" si="2"/>
        <v>8</v>
      </c>
      <c r="B504" t="s">
        <v>66</v>
      </c>
      <c r="C504" t="s">
        <v>5699</v>
      </c>
      <c r="D504">
        <v>1978</v>
      </c>
      <c r="E504">
        <v>30</v>
      </c>
      <c r="F504">
        <v>30</v>
      </c>
      <c r="G504">
        <v>30</v>
      </c>
    </row>
    <row r="505" spans="1:7" x14ac:dyDescent="0.2">
      <c r="A505">
        <f t="shared" si="2"/>
        <v>9</v>
      </c>
      <c r="B505" t="s">
        <v>66</v>
      </c>
      <c r="C505" t="s">
        <v>5700</v>
      </c>
      <c r="D505">
        <v>1978</v>
      </c>
      <c r="E505">
        <v>30</v>
      </c>
      <c r="F505">
        <v>30</v>
      </c>
      <c r="G505">
        <v>30</v>
      </c>
    </row>
    <row r="506" spans="1:7" x14ac:dyDescent="0.2">
      <c r="A506">
        <f t="shared" si="2"/>
        <v>10</v>
      </c>
      <c r="B506" t="s">
        <v>66</v>
      </c>
      <c r="C506" t="s">
        <v>3409</v>
      </c>
      <c r="D506">
        <v>1983</v>
      </c>
      <c r="E506">
        <v>30</v>
      </c>
      <c r="F506">
        <v>30</v>
      </c>
      <c r="G506">
        <v>30</v>
      </c>
    </row>
    <row r="507" spans="1:7" x14ac:dyDescent="0.2">
      <c r="A507">
        <f t="shared" si="2"/>
        <v>11</v>
      </c>
      <c r="B507" t="s">
        <v>599</v>
      </c>
      <c r="C507" t="s">
        <v>2541</v>
      </c>
      <c r="D507">
        <v>1970</v>
      </c>
      <c r="E507">
        <v>30</v>
      </c>
      <c r="F507">
        <v>30</v>
      </c>
      <c r="G507">
        <v>30</v>
      </c>
    </row>
    <row r="508" spans="1:7" x14ac:dyDescent="0.2">
      <c r="A508">
        <f t="shared" si="2"/>
        <v>12</v>
      </c>
      <c r="B508" s="16" t="s">
        <v>2560</v>
      </c>
      <c r="C508" t="s">
        <v>4673</v>
      </c>
      <c r="D508">
        <v>1983</v>
      </c>
      <c r="E508">
        <v>30</v>
      </c>
      <c r="F508">
        <v>30</v>
      </c>
    </row>
    <row r="509" spans="1:7" x14ac:dyDescent="0.2">
      <c r="A509">
        <f t="shared" si="2"/>
        <v>13</v>
      </c>
      <c r="B509" s="16" t="s">
        <v>5706</v>
      </c>
      <c r="C509" t="s">
        <v>5707</v>
      </c>
      <c r="D509">
        <v>1990</v>
      </c>
      <c r="E509">
        <v>30</v>
      </c>
      <c r="F509">
        <v>30</v>
      </c>
    </row>
    <row r="510" spans="1:7" x14ac:dyDescent="0.2">
      <c r="A510">
        <f t="shared" si="2"/>
        <v>14</v>
      </c>
      <c r="B510" s="16" t="s">
        <v>171</v>
      </c>
      <c r="C510" t="s">
        <v>660</v>
      </c>
      <c r="D510">
        <v>1977</v>
      </c>
      <c r="E510">
        <v>30</v>
      </c>
      <c r="F510">
        <v>30</v>
      </c>
    </row>
    <row r="511" spans="1:7" x14ac:dyDescent="0.2">
      <c r="A511">
        <f t="shared" si="2"/>
        <v>15</v>
      </c>
      <c r="B511" s="16" t="s">
        <v>171</v>
      </c>
      <c r="C511" t="s">
        <v>5708</v>
      </c>
      <c r="D511">
        <v>1984</v>
      </c>
      <c r="E511">
        <v>30</v>
      </c>
      <c r="F511">
        <v>30</v>
      </c>
    </row>
    <row r="512" spans="1:7" x14ac:dyDescent="0.2">
      <c r="A512">
        <f t="shared" si="2"/>
        <v>16</v>
      </c>
      <c r="B512" s="16" t="s">
        <v>1600</v>
      </c>
      <c r="C512" s="16" t="s">
        <v>5709</v>
      </c>
      <c r="D512">
        <v>1976</v>
      </c>
      <c r="E512">
        <v>30</v>
      </c>
      <c r="F512">
        <v>30</v>
      </c>
    </row>
    <row r="513" spans="1:12" x14ac:dyDescent="0.2">
      <c r="A513">
        <f t="shared" si="2"/>
        <v>17</v>
      </c>
      <c r="B513" s="16" t="s">
        <v>1600</v>
      </c>
      <c r="C513" s="16" t="s">
        <v>5710</v>
      </c>
      <c r="D513">
        <v>1976</v>
      </c>
      <c r="E513">
        <v>30</v>
      </c>
      <c r="F513">
        <v>30</v>
      </c>
    </row>
    <row r="514" spans="1:12" x14ac:dyDescent="0.2">
      <c r="A514">
        <f t="shared" si="2"/>
        <v>18</v>
      </c>
      <c r="B514" s="16" t="s">
        <v>1600</v>
      </c>
      <c r="C514" s="16" t="s">
        <v>3033</v>
      </c>
      <c r="D514">
        <v>1977</v>
      </c>
      <c r="E514">
        <v>30</v>
      </c>
      <c r="F514">
        <v>30</v>
      </c>
    </row>
    <row r="515" spans="1:12" ht="25.5" x14ac:dyDescent="0.2">
      <c r="A515">
        <f t="shared" si="2"/>
        <v>19</v>
      </c>
      <c r="B515" s="130" t="s">
        <v>1682</v>
      </c>
      <c r="C515" s="16" t="s">
        <v>5711</v>
      </c>
      <c r="D515">
        <v>1979</v>
      </c>
      <c r="E515">
        <v>30</v>
      </c>
      <c r="F515">
        <v>30</v>
      </c>
    </row>
    <row r="516" spans="1:12" x14ac:dyDescent="0.2">
      <c r="A516">
        <f t="shared" si="2"/>
        <v>20</v>
      </c>
      <c r="B516" t="s">
        <v>1682</v>
      </c>
      <c r="C516" s="16" t="s">
        <v>5712</v>
      </c>
      <c r="D516">
        <v>1979</v>
      </c>
      <c r="E516">
        <v>25</v>
      </c>
      <c r="F516">
        <v>25</v>
      </c>
    </row>
    <row r="517" spans="1:12" x14ac:dyDescent="0.2">
      <c r="A517">
        <f t="shared" si="2"/>
        <v>21</v>
      </c>
      <c r="B517" s="16" t="s">
        <v>5713</v>
      </c>
      <c r="C517" s="16" t="s">
        <v>5714</v>
      </c>
      <c r="D517">
        <v>1980</v>
      </c>
      <c r="E517">
        <v>30</v>
      </c>
      <c r="F517">
        <v>30</v>
      </c>
    </row>
    <row r="518" spans="1:12" x14ac:dyDescent="0.2">
      <c r="A518">
        <f t="shared" si="2"/>
        <v>22</v>
      </c>
      <c r="B518" s="62" t="s">
        <v>3440</v>
      </c>
      <c r="C518" t="s">
        <v>5715</v>
      </c>
      <c r="D518">
        <v>1978</v>
      </c>
      <c r="E518">
        <v>10</v>
      </c>
      <c r="F518">
        <v>10</v>
      </c>
      <c r="G518">
        <v>10</v>
      </c>
      <c r="K518" t="s">
        <v>5716</v>
      </c>
    </row>
    <row r="519" spans="1:12" x14ac:dyDescent="0.2">
      <c r="A519">
        <f t="shared" si="2"/>
        <v>23</v>
      </c>
      <c r="B519" s="16" t="s">
        <v>275</v>
      </c>
      <c r="C519" s="16" t="s">
        <v>3706</v>
      </c>
      <c r="D519">
        <v>1971</v>
      </c>
      <c r="E519">
        <v>30</v>
      </c>
      <c r="F519">
        <v>30</v>
      </c>
    </row>
    <row r="520" spans="1:12" ht="25.5" x14ac:dyDescent="0.2">
      <c r="A520">
        <f t="shared" si="2"/>
        <v>24</v>
      </c>
      <c r="B520" s="16" t="s">
        <v>5060</v>
      </c>
      <c r="C520" s="16" t="s">
        <v>5061</v>
      </c>
      <c r="D520">
        <v>1980</v>
      </c>
      <c r="E520">
        <v>25</v>
      </c>
      <c r="F520">
        <v>25</v>
      </c>
    </row>
    <row r="521" spans="1:12" x14ac:dyDescent="0.2">
      <c r="A521">
        <f t="shared" si="2"/>
        <v>25</v>
      </c>
      <c r="B521" t="s">
        <v>2370</v>
      </c>
      <c r="C521" s="16" t="s">
        <v>5717</v>
      </c>
      <c r="D521">
        <v>1976</v>
      </c>
      <c r="E521">
        <v>30</v>
      </c>
      <c r="F521">
        <v>30</v>
      </c>
      <c r="G521">
        <v>30</v>
      </c>
    </row>
    <row r="522" spans="1:12" x14ac:dyDescent="0.2">
      <c r="A522">
        <f t="shared" si="2"/>
        <v>26</v>
      </c>
      <c r="B522" s="62" t="s">
        <v>1112</v>
      </c>
      <c r="C522" t="s">
        <v>2697</v>
      </c>
      <c r="D522">
        <v>1974</v>
      </c>
      <c r="E522">
        <v>30</v>
      </c>
      <c r="F522">
        <v>30</v>
      </c>
      <c r="G522">
        <v>30</v>
      </c>
    </row>
    <row r="523" spans="1:12" x14ac:dyDescent="0.2">
      <c r="A523">
        <f t="shared" si="2"/>
        <v>27</v>
      </c>
      <c r="B523" s="62" t="s">
        <v>1112</v>
      </c>
      <c r="C523" t="s">
        <v>295</v>
      </c>
      <c r="D523">
        <v>1979</v>
      </c>
      <c r="E523">
        <v>30</v>
      </c>
      <c r="F523">
        <v>30</v>
      </c>
    </row>
    <row r="524" spans="1:12" x14ac:dyDescent="0.2">
      <c r="A524">
        <f t="shared" si="2"/>
        <v>28</v>
      </c>
      <c r="B524" t="s">
        <v>5718</v>
      </c>
      <c r="C524" t="s">
        <v>5719</v>
      </c>
      <c r="D524">
        <v>1985</v>
      </c>
      <c r="E524">
        <v>25</v>
      </c>
      <c r="F524">
        <v>25</v>
      </c>
    </row>
    <row r="525" spans="1:12" ht="38.25" x14ac:dyDescent="0.2">
      <c r="A525">
        <f t="shared" si="2"/>
        <v>29</v>
      </c>
      <c r="B525" s="16" t="s">
        <v>5720</v>
      </c>
      <c r="C525" t="s">
        <v>3730</v>
      </c>
      <c r="D525">
        <v>1973</v>
      </c>
      <c r="E525">
        <v>30</v>
      </c>
      <c r="F525">
        <v>30</v>
      </c>
    </row>
    <row r="526" spans="1:12" x14ac:dyDescent="0.2">
      <c r="A526">
        <f t="shared" si="2"/>
        <v>30</v>
      </c>
      <c r="B526" s="16" t="s">
        <v>1230</v>
      </c>
      <c r="C526" s="16" t="s">
        <v>5721</v>
      </c>
      <c r="D526">
        <v>1989</v>
      </c>
      <c r="E526">
        <v>30</v>
      </c>
      <c r="F526">
        <v>30</v>
      </c>
    </row>
    <row r="527" spans="1:12" x14ac:dyDescent="0.2">
      <c r="A527">
        <f t="shared" si="2"/>
        <v>31</v>
      </c>
      <c r="B527" t="s">
        <v>2768</v>
      </c>
      <c r="C527" t="s">
        <v>5722</v>
      </c>
      <c r="D527">
        <v>1990</v>
      </c>
      <c r="E527">
        <v>30</v>
      </c>
      <c r="F527">
        <v>30</v>
      </c>
    </row>
    <row r="528" spans="1:12" x14ac:dyDescent="0.2">
      <c r="A528">
        <f t="shared" si="2"/>
        <v>32</v>
      </c>
      <c r="B528" t="s">
        <v>5723</v>
      </c>
      <c r="C528" t="s">
        <v>5724</v>
      </c>
      <c r="D528">
        <v>1972</v>
      </c>
      <c r="E528">
        <v>30</v>
      </c>
      <c r="F528">
        <v>30</v>
      </c>
      <c r="H528" t="s">
        <v>5725</v>
      </c>
      <c r="I528" s="16" t="s">
        <v>5726</v>
      </c>
      <c r="L528" t="s">
        <v>5727</v>
      </c>
    </row>
    <row r="529" spans="1:10" x14ac:dyDescent="0.2">
      <c r="A529">
        <f t="shared" si="2"/>
        <v>33</v>
      </c>
      <c r="B529" s="16" t="s">
        <v>5728</v>
      </c>
      <c r="C529" s="16" t="s">
        <v>4322</v>
      </c>
      <c r="D529">
        <v>1972</v>
      </c>
      <c r="E529">
        <v>30</v>
      </c>
      <c r="F529">
        <v>30</v>
      </c>
    </row>
    <row r="530" spans="1:10" ht="25.5" x14ac:dyDescent="0.2">
      <c r="A530">
        <f t="shared" si="2"/>
        <v>34</v>
      </c>
      <c r="B530" s="16" t="s">
        <v>5729</v>
      </c>
      <c r="C530" s="16" t="s">
        <v>5730</v>
      </c>
      <c r="D530">
        <v>1981</v>
      </c>
      <c r="E530">
        <v>30</v>
      </c>
      <c r="F530">
        <v>30</v>
      </c>
      <c r="H530" t="s">
        <v>5731</v>
      </c>
    </row>
    <row r="531" spans="1:10" ht="25.5" x14ac:dyDescent="0.2">
      <c r="A531">
        <f t="shared" si="2"/>
        <v>35</v>
      </c>
      <c r="B531" s="16" t="s">
        <v>5729</v>
      </c>
      <c r="C531" t="s">
        <v>5732</v>
      </c>
      <c r="D531">
        <v>1982</v>
      </c>
      <c r="E531">
        <v>30</v>
      </c>
      <c r="F531">
        <v>30</v>
      </c>
      <c r="H531" t="s">
        <v>5731</v>
      </c>
    </row>
    <row r="532" spans="1:10" x14ac:dyDescent="0.2">
      <c r="A532">
        <f t="shared" si="2"/>
        <v>36</v>
      </c>
      <c r="B532" s="16" t="s">
        <v>760</v>
      </c>
      <c r="C532" s="16" t="s">
        <v>2432</v>
      </c>
      <c r="D532">
        <v>1980</v>
      </c>
      <c r="E532">
        <v>30</v>
      </c>
      <c r="F532">
        <v>30</v>
      </c>
    </row>
    <row r="533" spans="1:10" x14ac:dyDescent="0.2">
      <c r="A533">
        <f t="shared" si="2"/>
        <v>37</v>
      </c>
      <c r="B533" s="16" t="s">
        <v>458</v>
      </c>
      <c r="C533" s="16" t="s">
        <v>5733</v>
      </c>
      <c r="D533">
        <v>1978</v>
      </c>
      <c r="E533">
        <v>30</v>
      </c>
      <c r="F533">
        <v>30</v>
      </c>
    </row>
    <row r="534" spans="1:10" x14ac:dyDescent="0.2">
      <c r="A534">
        <f t="shared" si="2"/>
        <v>38</v>
      </c>
      <c r="B534" s="16" t="s">
        <v>464</v>
      </c>
      <c r="C534" t="s">
        <v>5734</v>
      </c>
      <c r="D534">
        <v>1973</v>
      </c>
      <c r="E534">
        <v>30</v>
      </c>
      <c r="F534">
        <v>30</v>
      </c>
    </row>
    <row r="535" spans="1:10" x14ac:dyDescent="0.2">
      <c r="A535">
        <f t="shared" si="2"/>
        <v>39</v>
      </c>
      <c r="B535" t="s">
        <v>527</v>
      </c>
      <c r="C535" t="s">
        <v>4613</v>
      </c>
      <c r="D535">
        <v>1967</v>
      </c>
      <c r="E535">
        <v>30</v>
      </c>
      <c r="F535">
        <v>30</v>
      </c>
      <c r="G535">
        <v>30</v>
      </c>
    </row>
    <row r="536" spans="1:10" x14ac:dyDescent="0.2">
      <c r="A536">
        <f t="shared" si="2"/>
        <v>40</v>
      </c>
      <c r="B536" t="s">
        <v>527</v>
      </c>
      <c r="C536" t="s">
        <v>4629</v>
      </c>
      <c r="D536">
        <v>1980</v>
      </c>
      <c r="E536">
        <v>30</v>
      </c>
      <c r="F536">
        <v>30</v>
      </c>
      <c r="G536">
        <v>30</v>
      </c>
    </row>
    <row r="537" spans="1:10" ht="25.5" x14ac:dyDescent="0.2">
      <c r="A537">
        <f t="shared" si="2"/>
        <v>41</v>
      </c>
      <c r="B537" s="16" t="s">
        <v>527</v>
      </c>
      <c r="C537" s="16" t="s">
        <v>5735</v>
      </c>
      <c r="D537">
        <v>1980</v>
      </c>
      <c r="E537">
        <v>30</v>
      </c>
      <c r="F537">
        <v>30</v>
      </c>
      <c r="J537" t="s">
        <v>1130</v>
      </c>
    </row>
    <row r="538" spans="1:10" x14ac:dyDescent="0.2">
      <c r="A538">
        <f t="shared" si="2"/>
        <v>42</v>
      </c>
      <c r="B538" t="s">
        <v>527</v>
      </c>
      <c r="C538" t="s">
        <v>3491</v>
      </c>
      <c r="D538">
        <v>1981</v>
      </c>
      <c r="E538">
        <v>30</v>
      </c>
      <c r="F538">
        <v>30</v>
      </c>
      <c r="G538">
        <v>30</v>
      </c>
    </row>
    <row r="539" spans="1:10" x14ac:dyDescent="0.2">
      <c r="A539">
        <f t="shared" si="2"/>
        <v>43</v>
      </c>
      <c r="B539" t="s">
        <v>527</v>
      </c>
      <c r="C539" t="s">
        <v>5641</v>
      </c>
      <c r="D539">
        <v>1982</v>
      </c>
      <c r="E539">
        <v>30</v>
      </c>
      <c r="F539">
        <v>30</v>
      </c>
      <c r="G539">
        <v>30</v>
      </c>
    </row>
    <row r="540" spans="1:10" x14ac:dyDescent="0.2">
      <c r="A540">
        <f t="shared" si="2"/>
        <v>44</v>
      </c>
      <c r="B540" s="16" t="s">
        <v>5736</v>
      </c>
      <c r="C540" s="16" t="s">
        <v>5737</v>
      </c>
      <c r="D540">
        <v>1983</v>
      </c>
      <c r="E540">
        <v>30</v>
      </c>
      <c r="F540">
        <v>30</v>
      </c>
    </row>
    <row r="541" spans="1:10" ht="25.5" x14ac:dyDescent="0.2">
      <c r="A541">
        <f t="shared" si="2"/>
        <v>45</v>
      </c>
      <c r="B541" t="s">
        <v>547</v>
      </c>
      <c r="C541" s="16" t="s">
        <v>5738</v>
      </c>
      <c r="D541">
        <v>1970</v>
      </c>
      <c r="E541">
        <v>30</v>
      </c>
      <c r="F541">
        <v>30</v>
      </c>
      <c r="G541">
        <v>60</v>
      </c>
    </row>
    <row r="542" spans="1:10" ht="38.25" x14ac:dyDescent="0.2">
      <c r="A542">
        <f t="shared" si="2"/>
        <v>46</v>
      </c>
      <c r="B542" s="16" t="s">
        <v>5739</v>
      </c>
      <c r="C542" t="s">
        <v>229</v>
      </c>
      <c r="D542">
        <v>1967</v>
      </c>
      <c r="E542">
        <v>30</v>
      </c>
      <c r="F542">
        <v>30</v>
      </c>
    </row>
    <row r="543" spans="1:10" x14ac:dyDescent="0.2">
      <c r="A543">
        <f t="shared" si="2"/>
        <v>47</v>
      </c>
      <c r="B543" t="s">
        <v>805</v>
      </c>
      <c r="C543" t="s">
        <v>806</v>
      </c>
      <c r="D543">
        <v>1978</v>
      </c>
      <c r="E543">
        <v>25</v>
      </c>
      <c r="F543">
        <v>25</v>
      </c>
    </row>
    <row r="544" spans="1:10" x14ac:dyDescent="0.2">
      <c r="A544">
        <f t="shared" si="2"/>
        <v>48</v>
      </c>
      <c r="B544" t="s">
        <v>1078</v>
      </c>
      <c r="C544" t="s">
        <v>5740</v>
      </c>
      <c r="D544">
        <v>1979</v>
      </c>
      <c r="E544">
        <v>25</v>
      </c>
      <c r="F544">
        <v>25</v>
      </c>
    </row>
    <row r="545" spans="1:13" x14ac:dyDescent="0.2">
      <c r="C545" t="s">
        <v>5741</v>
      </c>
      <c r="E545">
        <f>SUM('aktuelle kjøp'!E495:E544)</f>
        <v>1495</v>
      </c>
      <c r="F545">
        <f>SUM('aktuelle kjøp'!F495:F544)</f>
        <v>1395</v>
      </c>
    </row>
    <row r="546" spans="1:13" x14ac:dyDescent="0.2">
      <c r="C546" t="s">
        <v>3594</v>
      </c>
      <c r="E546">
        <v>255</v>
      </c>
    </row>
    <row r="547" spans="1:13" x14ac:dyDescent="0.2">
      <c r="C547" t="s">
        <v>3896</v>
      </c>
      <c r="E547">
        <f>'aktuelle kjøp'!E545+'aktuelle kjøp'!E546</f>
        <v>1750</v>
      </c>
    </row>
    <row r="548" spans="1:13" ht="25.5" x14ac:dyDescent="0.2">
      <c r="A548">
        <f>A544+1</f>
        <v>49</v>
      </c>
      <c r="B548" s="16" t="s">
        <v>5742</v>
      </c>
      <c r="C548" s="16" t="s">
        <v>5743</v>
      </c>
      <c r="D548">
        <v>1977</v>
      </c>
    </row>
    <row r="549" spans="1:13" x14ac:dyDescent="0.2">
      <c r="A549">
        <f>A548+1</f>
        <v>50</v>
      </c>
      <c r="B549" s="16" t="s">
        <v>2384</v>
      </c>
      <c r="C549" s="16" t="s">
        <v>601</v>
      </c>
      <c r="D549">
        <v>1971</v>
      </c>
    </row>
    <row r="550" spans="1:13" x14ac:dyDescent="0.2">
      <c r="A550">
        <f>A549+1</f>
        <v>51</v>
      </c>
      <c r="B550" s="16" t="s">
        <v>2384</v>
      </c>
      <c r="C550" s="16" t="s">
        <v>5973</v>
      </c>
    </row>
    <row r="551" spans="1:13" x14ac:dyDescent="0.2">
      <c r="A551">
        <f>A550+1</f>
        <v>52</v>
      </c>
      <c r="B551" s="16" t="s">
        <v>2384</v>
      </c>
      <c r="C551" t="s">
        <v>5974</v>
      </c>
    </row>
    <row r="552" spans="1:13" x14ac:dyDescent="0.2">
      <c r="A552" t="s">
        <v>5975</v>
      </c>
      <c r="B552" t="s">
        <v>5976</v>
      </c>
    </row>
    <row r="553" spans="1:13" x14ac:dyDescent="0.2">
      <c r="A553">
        <v>1</v>
      </c>
      <c r="B553" t="s">
        <v>5288</v>
      </c>
      <c r="C553" t="s">
        <v>5289</v>
      </c>
      <c r="M553" t="s">
        <v>5290</v>
      </c>
    </row>
    <row r="554" spans="1:13" x14ac:dyDescent="0.2">
      <c r="A554">
        <v>2</v>
      </c>
      <c r="B554" t="s">
        <v>669</v>
      </c>
      <c r="C554" t="s">
        <v>5291</v>
      </c>
      <c r="D554">
        <v>1984</v>
      </c>
      <c r="L554" t="s">
        <v>673</v>
      </c>
    </row>
    <row r="555" spans="1:13" x14ac:dyDescent="0.2">
      <c r="A555">
        <v>3</v>
      </c>
      <c r="B555" t="s">
        <v>5292</v>
      </c>
      <c r="C555" t="s">
        <v>229</v>
      </c>
      <c r="D555">
        <v>1990</v>
      </c>
      <c r="I555" t="s">
        <v>5293</v>
      </c>
      <c r="L555" t="s">
        <v>5294</v>
      </c>
      <c r="M555" t="s">
        <v>5295</v>
      </c>
    </row>
    <row r="556" spans="1:13" x14ac:dyDescent="0.2">
      <c r="A556">
        <v>4</v>
      </c>
      <c r="B556" s="3" t="s">
        <v>252</v>
      </c>
      <c r="C556" t="s">
        <v>5296</v>
      </c>
      <c r="D556">
        <v>1979</v>
      </c>
      <c r="E556">
        <v>50</v>
      </c>
      <c r="L556" t="s">
        <v>5297</v>
      </c>
      <c r="M556" t="s">
        <v>5298</v>
      </c>
    </row>
    <row r="557" spans="1:13" x14ac:dyDescent="0.2">
      <c r="A557">
        <v>5</v>
      </c>
      <c r="B557" t="s">
        <v>1253</v>
      </c>
      <c r="C557" t="s">
        <v>5299</v>
      </c>
      <c r="D557">
        <v>1979</v>
      </c>
      <c r="M557" t="s">
        <v>5300</v>
      </c>
    </row>
    <row r="558" spans="1:13" x14ac:dyDescent="0.2">
      <c r="A558">
        <v>6</v>
      </c>
      <c r="B558" t="s">
        <v>5301</v>
      </c>
      <c r="C558" t="s">
        <v>5302</v>
      </c>
      <c r="D558">
        <v>1984</v>
      </c>
      <c r="L558" t="s">
        <v>5303</v>
      </c>
      <c r="M558" t="s">
        <v>5304</v>
      </c>
    </row>
    <row r="559" spans="1:13" x14ac:dyDescent="0.2">
      <c r="A559">
        <v>7</v>
      </c>
      <c r="B559" t="s">
        <v>5305</v>
      </c>
      <c r="C559" t="s">
        <v>5306</v>
      </c>
      <c r="D559">
        <v>1987</v>
      </c>
      <c r="L559" t="s">
        <v>5307</v>
      </c>
    </row>
    <row r="560" spans="1:13" x14ac:dyDescent="0.2">
      <c r="A560">
        <v>8</v>
      </c>
      <c r="B560" t="s">
        <v>5308</v>
      </c>
      <c r="C560" t="s">
        <v>5309</v>
      </c>
      <c r="D560">
        <v>1983</v>
      </c>
      <c r="L560" t="s">
        <v>5310</v>
      </c>
    </row>
    <row r="561" spans="1:14" x14ac:dyDescent="0.2">
      <c r="A561">
        <v>9</v>
      </c>
      <c r="B561" s="3" t="s">
        <v>317</v>
      </c>
      <c r="C561" t="s">
        <v>5311</v>
      </c>
      <c r="D561">
        <v>1988</v>
      </c>
      <c r="E561">
        <v>100</v>
      </c>
      <c r="L561" t="s">
        <v>5312</v>
      </c>
      <c r="M561" t="s">
        <v>5313</v>
      </c>
      <c r="N561" t="s">
        <v>5314</v>
      </c>
    </row>
    <row r="562" spans="1:14" x14ac:dyDescent="0.2">
      <c r="A562">
        <v>10</v>
      </c>
      <c r="B562" t="s">
        <v>5315</v>
      </c>
      <c r="C562" t="s">
        <v>5316</v>
      </c>
      <c r="D562">
        <v>1984</v>
      </c>
      <c r="L562" t="s">
        <v>5317</v>
      </c>
    </row>
    <row r="563" spans="1:14" x14ac:dyDescent="0.2">
      <c r="A563">
        <v>11</v>
      </c>
      <c r="B563" t="s">
        <v>5318</v>
      </c>
      <c r="C563" t="s">
        <v>5319</v>
      </c>
      <c r="D563">
        <v>1987</v>
      </c>
      <c r="L563" t="s">
        <v>5320</v>
      </c>
      <c r="M563" t="s">
        <v>5321</v>
      </c>
    </row>
    <row r="564" spans="1:14" x14ac:dyDescent="0.2">
      <c r="A564">
        <v>12</v>
      </c>
      <c r="B564" t="s">
        <v>5977</v>
      </c>
      <c r="C564" t="s">
        <v>5323</v>
      </c>
      <c r="D564">
        <v>1988</v>
      </c>
      <c r="L564" t="s">
        <v>5324</v>
      </c>
      <c r="M564" t="s">
        <v>5325</v>
      </c>
    </row>
    <row r="565" spans="1:14" x14ac:dyDescent="0.2">
      <c r="A565">
        <v>13</v>
      </c>
      <c r="B565" t="s">
        <v>5326</v>
      </c>
      <c r="C565" t="s">
        <v>5327</v>
      </c>
      <c r="D565">
        <v>1977</v>
      </c>
      <c r="L565" t="s">
        <v>5328</v>
      </c>
    </row>
    <row r="566" spans="1:14" x14ac:dyDescent="0.2">
      <c r="A566">
        <v>14</v>
      </c>
      <c r="B566" t="s">
        <v>5329</v>
      </c>
      <c r="C566" t="s">
        <v>5330</v>
      </c>
      <c r="D566">
        <v>1988</v>
      </c>
      <c r="L566" t="s">
        <v>5331</v>
      </c>
      <c r="M566" t="s">
        <v>5332</v>
      </c>
    </row>
    <row r="567" spans="1:14" x14ac:dyDescent="0.2">
      <c r="A567">
        <v>15</v>
      </c>
      <c r="B567" t="s">
        <v>547</v>
      </c>
      <c r="C567" t="s">
        <v>5333</v>
      </c>
      <c r="D567">
        <v>1974</v>
      </c>
      <c r="M567" t="s">
        <v>5334</v>
      </c>
    </row>
    <row r="568" spans="1:14" x14ac:dyDescent="0.2">
      <c r="A568">
        <v>16</v>
      </c>
      <c r="B568" s="62" t="s">
        <v>547</v>
      </c>
      <c r="C568" t="s">
        <v>5335</v>
      </c>
      <c r="D568">
        <v>1981</v>
      </c>
      <c r="I568" t="s">
        <v>5336</v>
      </c>
      <c r="L568" t="s">
        <v>5337</v>
      </c>
    </row>
    <row r="569" spans="1:14" x14ac:dyDescent="0.2">
      <c r="A569">
        <v>17</v>
      </c>
      <c r="B569" s="62" t="s">
        <v>547</v>
      </c>
      <c r="C569" t="s">
        <v>5338</v>
      </c>
      <c r="D569">
        <v>1989</v>
      </c>
      <c r="L569" t="s">
        <v>5339</v>
      </c>
    </row>
    <row r="570" spans="1:14" x14ac:dyDescent="0.2">
      <c r="A570">
        <v>18</v>
      </c>
      <c r="B570" s="3" t="s">
        <v>1177</v>
      </c>
      <c r="C570" t="s">
        <v>5978</v>
      </c>
      <c r="D570">
        <v>1973</v>
      </c>
      <c r="E570">
        <v>50</v>
      </c>
      <c r="G570" t="s">
        <v>357</v>
      </c>
      <c r="L570" t="s">
        <v>1181</v>
      </c>
    </row>
    <row r="571" spans="1:14" x14ac:dyDescent="0.2">
      <c r="A571">
        <v>19</v>
      </c>
      <c r="B571" t="s">
        <v>811</v>
      </c>
      <c r="C571" t="s">
        <v>812</v>
      </c>
      <c r="D571">
        <v>1989</v>
      </c>
      <c r="L571" t="s">
        <v>815</v>
      </c>
    </row>
    <row r="572" spans="1:14" x14ac:dyDescent="0.2">
      <c r="A572">
        <v>20</v>
      </c>
      <c r="B572" t="s">
        <v>5340</v>
      </c>
      <c r="C572" t="s">
        <v>5341</v>
      </c>
      <c r="D572">
        <v>1968</v>
      </c>
      <c r="L572" t="s">
        <v>5342</v>
      </c>
    </row>
    <row r="573" spans="1:14" x14ac:dyDescent="0.2">
      <c r="A573">
        <v>21</v>
      </c>
      <c r="B573" s="3" t="s">
        <v>5343</v>
      </c>
      <c r="C573" t="s">
        <v>5344</v>
      </c>
      <c r="D573">
        <v>1972</v>
      </c>
      <c r="E573">
        <v>50</v>
      </c>
      <c r="L573" t="s">
        <v>5345</v>
      </c>
    </row>
    <row r="574" spans="1:14" x14ac:dyDescent="0.2">
      <c r="A574">
        <v>22</v>
      </c>
      <c r="B574" t="s">
        <v>5346</v>
      </c>
      <c r="C574" t="s">
        <v>5347</v>
      </c>
      <c r="D574">
        <v>1983</v>
      </c>
      <c r="L574" t="s">
        <v>5348</v>
      </c>
    </row>
    <row r="575" spans="1:14" x14ac:dyDescent="0.2">
      <c r="A575">
        <v>23</v>
      </c>
      <c r="B575" t="s">
        <v>1984</v>
      </c>
      <c r="C575" t="s">
        <v>5349</v>
      </c>
      <c r="D575">
        <v>1971</v>
      </c>
      <c r="E575">
        <v>30</v>
      </c>
      <c r="L575" t="s">
        <v>5350</v>
      </c>
    </row>
    <row r="576" spans="1:14" x14ac:dyDescent="0.2">
      <c r="A576">
        <v>24</v>
      </c>
      <c r="B576" t="s">
        <v>5351</v>
      </c>
      <c r="C576" t="s">
        <v>5352</v>
      </c>
      <c r="D576">
        <v>1988</v>
      </c>
      <c r="L576" t="s">
        <v>5353</v>
      </c>
    </row>
    <row r="577" spans="1:10" x14ac:dyDescent="0.2">
      <c r="A577" t="s">
        <v>1108</v>
      </c>
    </row>
    <row r="578" spans="1:10" x14ac:dyDescent="0.2">
      <c r="A578">
        <v>1</v>
      </c>
      <c r="B578" t="s">
        <v>131</v>
      </c>
      <c r="C578" t="s">
        <v>131</v>
      </c>
      <c r="D578">
        <v>1978</v>
      </c>
      <c r="E578">
        <v>25</v>
      </c>
      <c r="F578">
        <v>25</v>
      </c>
      <c r="G578">
        <v>6360162</v>
      </c>
      <c r="I578" t="s">
        <v>5979</v>
      </c>
      <c r="J578" t="s">
        <v>5364</v>
      </c>
    </row>
    <row r="579" spans="1:10" x14ac:dyDescent="0.2">
      <c r="A579">
        <v>2</v>
      </c>
      <c r="B579" t="s">
        <v>527</v>
      </c>
      <c r="C579" t="s">
        <v>5980</v>
      </c>
      <c r="D579">
        <v>1969</v>
      </c>
      <c r="E579">
        <v>25</v>
      </c>
      <c r="F579" s="103" t="s">
        <v>5981</v>
      </c>
      <c r="G579" t="s">
        <v>4652</v>
      </c>
      <c r="I579" t="s">
        <v>17</v>
      </c>
      <c r="J579" t="s">
        <v>5982</v>
      </c>
    </row>
    <row r="580" spans="1:10" x14ac:dyDescent="0.2">
      <c r="A580">
        <v>3</v>
      </c>
      <c r="B580" t="s">
        <v>5983</v>
      </c>
      <c r="C580" t="s">
        <v>5367</v>
      </c>
      <c r="D580">
        <v>1979</v>
      </c>
      <c r="E580">
        <v>50</v>
      </c>
      <c r="F580">
        <v>50</v>
      </c>
      <c r="G580" t="s">
        <v>5984</v>
      </c>
      <c r="I580" t="s">
        <v>5985</v>
      </c>
      <c r="J580" t="s">
        <v>5369</v>
      </c>
    </row>
    <row r="581" spans="1:10" x14ac:dyDescent="0.2">
      <c r="A581">
        <v>4</v>
      </c>
      <c r="B581" t="s">
        <v>5986</v>
      </c>
      <c r="C581" t="s">
        <v>5987</v>
      </c>
      <c r="D581">
        <v>1979</v>
      </c>
      <c r="E581">
        <v>50</v>
      </c>
      <c r="G581" t="s">
        <v>5988</v>
      </c>
      <c r="I581" t="s">
        <v>5985</v>
      </c>
      <c r="J581" t="s">
        <v>5382</v>
      </c>
    </row>
    <row r="582" spans="1:10" x14ac:dyDescent="0.2">
      <c r="A582">
        <v>5</v>
      </c>
      <c r="B582" t="s">
        <v>3991</v>
      </c>
      <c r="C582" t="s">
        <v>5373</v>
      </c>
      <c r="D582">
        <v>1976</v>
      </c>
      <c r="E582">
        <v>50</v>
      </c>
      <c r="F582">
        <v>35</v>
      </c>
      <c r="G582" t="s">
        <v>5374</v>
      </c>
      <c r="I582" t="s">
        <v>5979</v>
      </c>
      <c r="J582" t="s">
        <v>5375</v>
      </c>
    </row>
    <row r="583" spans="1:10" x14ac:dyDescent="0.2">
      <c r="A583">
        <v>6</v>
      </c>
      <c r="B583" t="s">
        <v>1411</v>
      </c>
      <c r="C583" t="s">
        <v>2364</v>
      </c>
      <c r="D583">
        <v>1975</v>
      </c>
      <c r="E583">
        <v>50</v>
      </c>
      <c r="F583">
        <v>50</v>
      </c>
      <c r="G583" t="s">
        <v>5378</v>
      </c>
      <c r="I583" t="s">
        <v>5979</v>
      </c>
      <c r="J583" t="s">
        <v>5375</v>
      </c>
    </row>
    <row r="584" spans="1:10" x14ac:dyDescent="0.2">
      <c r="A584">
        <v>7</v>
      </c>
      <c r="B584" t="s">
        <v>5989</v>
      </c>
      <c r="C584" t="s">
        <v>5381</v>
      </c>
      <c r="D584">
        <v>1974</v>
      </c>
      <c r="E584">
        <v>50</v>
      </c>
      <c r="F584">
        <v>50</v>
      </c>
      <c r="G584" t="s">
        <v>1265</v>
      </c>
      <c r="I584" t="s">
        <v>17</v>
      </c>
      <c r="J584" t="s">
        <v>5382</v>
      </c>
    </row>
    <row r="585" spans="1:10" x14ac:dyDescent="0.2">
      <c r="A585">
        <v>8</v>
      </c>
      <c r="B585" t="s">
        <v>1593</v>
      </c>
      <c r="C585" t="s">
        <v>5385</v>
      </c>
      <c r="D585">
        <v>1973</v>
      </c>
      <c r="E585">
        <v>50</v>
      </c>
      <c r="F585">
        <v>40</v>
      </c>
      <c r="G585">
        <v>2383237</v>
      </c>
      <c r="I585" t="s">
        <v>5985</v>
      </c>
      <c r="J585" t="s">
        <v>5388</v>
      </c>
    </row>
    <row r="586" spans="1:10" x14ac:dyDescent="0.2">
      <c r="A586">
        <v>9</v>
      </c>
      <c r="B586" t="s">
        <v>5990</v>
      </c>
      <c r="C586" t="s">
        <v>5991</v>
      </c>
      <c r="D586">
        <v>1982</v>
      </c>
      <c r="E586">
        <v>50</v>
      </c>
      <c r="F586" s="103" t="s">
        <v>5981</v>
      </c>
      <c r="G586" t="s">
        <v>5992</v>
      </c>
      <c r="I586" t="s">
        <v>194</v>
      </c>
      <c r="J586" t="s">
        <v>5388</v>
      </c>
    </row>
    <row r="587" spans="1:10" x14ac:dyDescent="0.2">
      <c r="B587" t="s">
        <v>527</v>
      </c>
      <c r="C587" t="s">
        <v>5633</v>
      </c>
      <c r="D587">
        <v>1976</v>
      </c>
      <c r="E587">
        <v>50</v>
      </c>
      <c r="G587" t="s">
        <v>5634</v>
      </c>
      <c r="I587" t="s">
        <v>5979</v>
      </c>
      <c r="J587" t="s">
        <v>5388</v>
      </c>
    </row>
    <row r="588" spans="1:10" x14ac:dyDescent="0.2">
      <c r="A588">
        <v>11</v>
      </c>
      <c r="B588" t="s">
        <v>527</v>
      </c>
      <c r="C588" t="s">
        <v>5424</v>
      </c>
      <c r="D588">
        <v>1966</v>
      </c>
      <c r="E588">
        <v>50</v>
      </c>
      <c r="G588" t="s">
        <v>5425</v>
      </c>
      <c r="I588" t="s">
        <v>5979</v>
      </c>
      <c r="J588" t="s">
        <v>5993</v>
      </c>
    </row>
    <row r="589" spans="1:10" x14ac:dyDescent="0.2">
      <c r="A589">
        <v>12</v>
      </c>
      <c r="B589" t="s">
        <v>5994</v>
      </c>
      <c r="C589" t="s">
        <v>5392</v>
      </c>
      <c r="D589">
        <v>1973</v>
      </c>
      <c r="E589">
        <v>50</v>
      </c>
      <c r="G589" t="s">
        <v>5995</v>
      </c>
      <c r="I589" t="s">
        <v>5979</v>
      </c>
      <c r="J589" t="s">
        <v>5382</v>
      </c>
    </row>
    <row r="590" spans="1:10" x14ac:dyDescent="0.2">
      <c r="A590">
        <v>13</v>
      </c>
      <c r="B590" t="s">
        <v>5994</v>
      </c>
      <c r="C590" t="s">
        <v>5392</v>
      </c>
      <c r="D590">
        <v>1973</v>
      </c>
      <c r="E590">
        <v>50</v>
      </c>
      <c r="F590">
        <v>40</v>
      </c>
      <c r="G590" t="s">
        <v>5393</v>
      </c>
      <c r="I590" t="s">
        <v>5985</v>
      </c>
      <c r="J590" t="s">
        <v>5382</v>
      </c>
    </row>
    <row r="591" spans="1:10" x14ac:dyDescent="0.2">
      <c r="A591">
        <v>14</v>
      </c>
      <c r="B591" t="s">
        <v>1230</v>
      </c>
      <c r="C591" t="s">
        <v>5996</v>
      </c>
      <c r="D591">
        <v>1979</v>
      </c>
      <c r="E591">
        <v>75</v>
      </c>
      <c r="G591" t="s">
        <v>5997</v>
      </c>
      <c r="I591" t="s">
        <v>5979</v>
      </c>
      <c r="J591" t="s">
        <v>5998</v>
      </c>
    </row>
    <row r="592" spans="1:10" x14ac:dyDescent="0.2">
      <c r="B592" t="s">
        <v>1230</v>
      </c>
      <c r="C592" t="s">
        <v>5073</v>
      </c>
      <c r="D592">
        <v>1974</v>
      </c>
      <c r="E592">
        <v>75</v>
      </c>
      <c r="G592" t="s">
        <v>5999</v>
      </c>
      <c r="I592" t="s">
        <v>17</v>
      </c>
      <c r="J592" t="s">
        <v>6000</v>
      </c>
    </row>
    <row r="593" spans="1:10" x14ac:dyDescent="0.2">
      <c r="A593">
        <v>16</v>
      </c>
      <c r="B593" t="s">
        <v>337</v>
      </c>
      <c r="C593" t="s">
        <v>337</v>
      </c>
      <c r="D593">
        <v>1969</v>
      </c>
      <c r="E593">
        <v>99</v>
      </c>
      <c r="G593" t="s">
        <v>6001</v>
      </c>
      <c r="I593" t="s">
        <v>6002</v>
      </c>
      <c r="J593" t="s">
        <v>5998</v>
      </c>
    </row>
    <row r="594" spans="1:10" x14ac:dyDescent="0.2">
      <c r="B594" t="s">
        <v>6003</v>
      </c>
      <c r="C594" t="s">
        <v>6004</v>
      </c>
      <c r="D594">
        <v>1969</v>
      </c>
      <c r="E594">
        <v>99</v>
      </c>
      <c r="G594" t="s">
        <v>6005</v>
      </c>
      <c r="I594" t="s">
        <v>17</v>
      </c>
      <c r="J594" t="s">
        <v>5388</v>
      </c>
    </row>
    <row r="595" spans="1:10" x14ac:dyDescent="0.2">
      <c r="E595">
        <f>SUM(E578:E594)</f>
        <v>948</v>
      </c>
      <c r="F595">
        <f>SUM(F578:F594)</f>
        <v>290</v>
      </c>
    </row>
    <row r="596" spans="1:10" x14ac:dyDescent="0.2">
      <c r="F596">
        <v>100</v>
      </c>
    </row>
    <row r="597" spans="1:10" x14ac:dyDescent="0.2">
      <c r="A597" t="s">
        <v>1108</v>
      </c>
      <c r="F597">
        <f>'aktuelle kjøp'!F595+'aktuelle kjøp'!F596</f>
        <v>390</v>
      </c>
    </row>
    <row r="598" spans="1:10" x14ac:dyDescent="0.2">
      <c r="A598">
        <v>1</v>
      </c>
      <c r="B598" t="s">
        <v>131</v>
      </c>
      <c r="C598" t="s">
        <v>131</v>
      </c>
      <c r="D598">
        <v>1978</v>
      </c>
      <c r="E598">
        <v>25</v>
      </c>
      <c r="F598">
        <v>25</v>
      </c>
    </row>
    <row r="599" spans="1:10" x14ac:dyDescent="0.2">
      <c r="A599">
        <v>2</v>
      </c>
      <c r="B599" t="s">
        <v>5994</v>
      </c>
      <c r="C599" t="s">
        <v>5392</v>
      </c>
      <c r="D599">
        <v>1973</v>
      </c>
      <c r="E599">
        <v>50</v>
      </c>
      <c r="F599">
        <v>40</v>
      </c>
      <c r="G599" t="s">
        <v>5393</v>
      </c>
    </row>
    <row r="600" spans="1:10" x14ac:dyDescent="0.2">
      <c r="A600">
        <v>3</v>
      </c>
      <c r="B600" t="s">
        <v>5983</v>
      </c>
      <c r="C600" t="s">
        <v>5367</v>
      </c>
      <c r="D600">
        <v>1979</v>
      </c>
      <c r="E600">
        <v>50</v>
      </c>
      <c r="F600">
        <v>50</v>
      </c>
    </row>
    <row r="601" spans="1:10" x14ac:dyDescent="0.2">
      <c r="A601">
        <v>4</v>
      </c>
      <c r="B601" t="s">
        <v>3991</v>
      </c>
      <c r="C601" t="s">
        <v>5373</v>
      </c>
      <c r="D601">
        <v>1976</v>
      </c>
      <c r="E601">
        <v>50</v>
      </c>
      <c r="F601">
        <v>35</v>
      </c>
    </row>
    <row r="602" spans="1:10" x14ac:dyDescent="0.2">
      <c r="A602">
        <v>5</v>
      </c>
      <c r="B602" t="s">
        <v>1411</v>
      </c>
      <c r="C602" t="s">
        <v>2364</v>
      </c>
      <c r="D602">
        <v>1975</v>
      </c>
      <c r="E602">
        <v>50</v>
      </c>
      <c r="F602">
        <v>50</v>
      </c>
    </row>
    <row r="603" spans="1:10" x14ac:dyDescent="0.2">
      <c r="A603">
        <v>6</v>
      </c>
      <c r="B603" t="s">
        <v>5989</v>
      </c>
      <c r="C603" t="s">
        <v>5381</v>
      </c>
      <c r="D603">
        <v>1974</v>
      </c>
      <c r="E603">
        <v>50</v>
      </c>
      <c r="F603">
        <v>50</v>
      </c>
    </row>
    <row r="604" spans="1:10" x14ac:dyDescent="0.2">
      <c r="A604">
        <v>7</v>
      </c>
      <c r="B604" t="s">
        <v>1593</v>
      </c>
      <c r="C604" t="s">
        <v>5385</v>
      </c>
      <c r="D604">
        <v>1973</v>
      </c>
      <c r="E604">
        <v>50</v>
      </c>
      <c r="F604">
        <v>40</v>
      </c>
      <c r="G604">
        <v>2383237</v>
      </c>
    </row>
    <row r="605" spans="1:10" x14ac:dyDescent="0.2">
      <c r="E605">
        <f>SUM(E598:E604)</f>
        <v>325</v>
      </c>
      <c r="F605">
        <f>SUM(F598:F604)</f>
        <v>290</v>
      </c>
    </row>
    <row r="606" spans="1:10" x14ac:dyDescent="0.2">
      <c r="A606">
        <v>1</v>
      </c>
      <c r="B606" t="s">
        <v>5986</v>
      </c>
      <c r="C606" t="s">
        <v>5987</v>
      </c>
      <c r="D606">
        <v>1979</v>
      </c>
      <c r="E606">
        <v>50</v>
      </c>
      <c r="G606" t="s">
        <v>5988</v>
      </c>
      <c r="I606" t="s">
        <v>5985</v>
      </c>
      <c r="J606" t="s">
        <v>5382</v>
      </c>
    </row>
    <row r="607" spans="1:10" x14ac:dyDescent="0.2">
      <c r="A607">
        <v>2</v>
      </c>
      <c r="B607" t="s">
        <v>527</v>
      </c>
      <c r="C607" t="s">
        <v>5633</v>
      </c>
      <c r="D607">
        <v>1976</v>
      </c>
      <c r="E607">
        <v>50</v>
      </c>
      <c r="G607" t="s">
        <v>5634</v>
      </c>
      <c r="I607" t="s">
        <v>5979</v>
      </c>
      <c r="J607" t="s">
        <v>5388</v>
      </c>
    </row>
    <row r="608" spans="1:10" x14ac:dyDescent="0.2">
      <c r="A608">
        <v>3</v>
      </c>
      <c r="B608" t="s">
        <v>527</v>
      </c>
      <c r="C608" t="s">
        <v>5424</v>
      </c>
      <c r="D608">
        <v>1966</v>
      </c>
      <c r="E608">
        <v>50</v>
      </c>
      <c r="G608" t="s">
        <v>5425</v>
      </c>
      <c r="I608" t="s">
        <v>5979</v>
      </c>
      <c r="J608" t="s">
        <v>5993</v>
      </c>
    </row>
    <row r="609" spans="1:14" x14ac:dyDescent="0.2">
      <c r="A609">
        <v>4</v>
      </c>
      <c r="B609" t="s">
        <v>5994</v>
      </c>
      <c r="C609" t="s">
        <v>5392</v>
      </c>
      <c r="D609">
        <v>1973</v>
      </c>
      <c r="E609">
        <v>50</v>
      </c>
      <c r="G609" t="s">
        <v>5995</v>
      </c>
      <c r="I609" t="s">
        <v>5979</v>
      </c>
      <c r="J609" t="s">
        <v>5382</v>
      </c>
    </row>
    <row r="610" spans="1:14" x14ac:dyDescent="0.2">
      <c r="A610">
        <v>5</v>
      </c>
      <c r="B610" t="s">
        <v>1230</v>
      </c>
      <c r="C610" t="s">
        <v>3566</v>
      </c>
      <c r="D610">
        <v>1979</v>
      </c>
      <c r="E610">
        <v>75</v>
      </c>
      <c r="G610" t="s">
        <v>5997</v>
      </c>
      <c r="I610" t="s">
        <v>5979</v>
      </c>
      <c r="J610" t="s">
        <v>5998</v>
      </c>
    </row>
    <row r="611" spans="1:14" x14ac:dyDescent="0.2">
      <c r="A611">
        <v>6</v>
      </c>
      <c r="B611" t="s">
        <v>1230</v>
      </c>
      <c r="C611" t="s">
        <v>5073</v>
      </c>
      <c r="D611">
        <v>1974</v>
      </c>
      <c r="E611">
        <v>75</v>
      </c>
      <c r="G611" t="s">
        <v>5999</v>
      </c>
      <c r="I611" t="s">
        <v>17</v>
      </c>
      <c r="J611" t="s">
        <v>6000</v>
      </c>
    </row>
    <row r="613" spans="1:14" x14ac:dyDescent="0.2">
      <c r="A613">
        <v>7</v>
      </c>
      <c r="B613" t="s">
        <v>337</v>
      </c>
      <c r="C613" t="s">
        <v>337</v>
      </c>
      <c r="D613">
        <v>1969</v>
      </c>
      <c r="E613">
        <v>99</v>
      </c>
      <c r="G613" t="s">
        <v>6001</v>
      </c>
      <c r="I613" t="s">
        <v>6002</v>
      </c>
      <c r="J613" t="s">
        <v>5998</v>
      </c>
    </row>
    <row r="614" spans="1:14" x14ac:dyDescent="0.2">
      <c r="A614">
        <v>8</v>
      </c>
      <c r="B614" t="s">
        <v>6003</v>
      </c>
      <c r="C614" t="s">
        <v>6004</v>
      </c>
      <c r="D614">
        <v>1969</v>
      </c>
      <c r="E614">
        <v>99</v>
      </c>
      <c r="G614" t="s">
        <v>6005</v>
      </c>
      <c r="I614" t="s">
        <v>17</v>
      </c>
      <c r="J614" t="s">
        <v>5388</v>
      </c>
    </row>
    <row r="616" spans="1:14" x14ac:dyDescent="0.2">
      <c r="A616" t="s">
        <v>6006</v>
      </c>
    </row>
    <row r="617" spans="1:14" x14ac:dyDescent="0.2">
      <c r="A617">
        <v>1</v>
      </c>
      <c r="B617" t="s">
        <v>5406</v>
      </c>
      <c r="C617" t="s">
        <v>229</v>
      </c>
      <c r="D617" s="58" t="s">
        <v>5407</v>
      </c>
      <c r="E617">
        <v>40</v>
      </c>
      <c r="L617" t="s">
        <v>5408</v>
      </c>
      <c r="M617" t="s">
        <v>5409</v>
      </c>
      <c r="N617" t="s">
        <v>5410</v>
      </c>
    </row>
    <row r="618" spans="1:14" x14ac:dyDescent="0.2">
      <c r="A618">
        <v>2</v>
      </c>
      <c r="B618" t="s">
        <v>527</v>
      </c>
      <c r="C618" t="s">
        <v>5411</v>
      </c>
      <c r="D618">
        <v>1965</v>
      </c>
      <c r="E618">
        <v>40</v>
      </c>
      <c r="G618" t="s">
        <v>5412</v>
      </c>
      <c r="L618" t="s">
        <v>5414</v>
      </c>
      <c r="M618" t="s">
        <v>5415</v>
      </c>
      <c r="N618" t="s">
        <v>5416</v>
      </c>
    </row>
    <row r="619" spans="1:14" x14ac:dyDescent="0.2">
      <c r="A619">
        <v>3</v>
      </c>
      <c r="B619" t="s">
        <v>527</v>
      </c>
      <c r="C619" t="s">
        <v>5417</v>
      </c>
      <c r="D619">
        <v>1965</v>
      </c>
      <c r="E619">
        <v>40</v>
      </c>
      <c r="G619" s="16" t="s">
        <v>5418</v>
      </c>
      <c r="I619" t="s">
        <v>5419</v>
      </c>
      <c r="K619" t="s">
        <v>6007</v>
      </c>
      <c r="M619" t="s">
        <v>5422</v>
      </c>
      <c r="N619" t="s">
        <v>5423</v>
      </c>
    </row>
    <row r="620" spans="1:14" x14ac:dyDescent="0.2">
      <c r="A620">
        <v>4</v>
      </c>
      <c r="B620" t="s">
        <v>527</v>
      </c>
      <c r="C620" t="s">
        <v>5424</v>
      </c>
      <c r="D620">
        <v>1966</v>
      </c>
      <c r="E620">
        <v>40</v>
      </c>
      <c r="G620" t="s">
        <v>5425</v>
      </c>
      <c r="I620" t="s">
        <v>5419</v>
      </c>
    </row>
    <row r="621" spans="1:14" ht="25.5" x14ac:dyDescent="0.2">
      <c r="A621">
        <v>5</v>
      </c>
      <c r="B621" t="s">
        <v>527</v>
      </c>
      <c r="C621" t="s">
        <v>5430</v>
      </c>
      <c r="D621">
        <v>1967</v>
      </c>
      <c r="E621">
        <v>40</v>
      </c>
      <c r="G621" s="16" t="s">
        <v>5431</v>
      </c>
      <c r="I621" t="s">
        <v>5419</v>
      </c>
      <c r="L621" t="s">
        <v>5433</v>
      </c>
      <c r="M621" t="s">
        <v>5434</v>
      </c>
      <c r="N621" t="s">
        <v>5435</v>
      </c>
    </row>
    <row r="622" spans="1:14" ht="25.5" x14ac:dyDescent="0.2">
      <c r="A622">
        <v>6</v>
      </c>
      <c r="B622" t="s">
        <v>527</v>
      </c>
      <c r="C622" t="s">
        <v>5436</v>
      </c>
      <c r="D622">
        <v>1967</v>
      </c>
      <c r="E622">
        <v>40</v>
      </c>
      <c r="G622" s="16" t="s">
        <v>5437</v>
      </c>
      <c r="I622" t="s">
        <v>5419</v>
      </c>
      <c r="L622" t="s">
        <v>5438</v>
      </c>
      <c r="M622" t="s">
        <v>5439</v>
      </c>
      <c r="N622" t="s">
        <v>5440</v>
      </c>
    </row>
    <row r="623" spans="1:14" ht="25.5" x14ac:dyDescent="0.2">
      <c r="A623">
        <v>7</v>
      </c>
      <c r="B623" t="s">
        <v>527</v>
      </c>
      <c r="C623" t="s">
        <v>3483</v>
      </c>
      <c r="D623">
        <v>1970</v>
      </c>
      <c r="E623">
        <v>40</v>
      </c>
      <c r="G623" s="16" t="s">
        <v>5441</v>
      </c>
      <c r="I623" t="s">
        <v>5419</v>
      </c>
      <c r="K623" t="s">
        <v>6008</v>
      </c>
      <c r="L623" t="s">
        <v>3794</v>
      </c>
      <c r="M623" t="s">
        <v>5443</v>
      </c>
      <c r="N623" t="s">
        <v>5444</v>
      </c>
    </row>
    <row r="624" spans="1:14" x14ac:dyDescent="0.2">
      <c r="C624" t="s">
        <v>5227</v>
      </c>
      <c r="E624">
        <f>SUM(E617:E623)</f>
        <v>280</v>
      </c>
    </row>
    <row r="625" spans="1:14" x14ac:dyDescent="0.2">
      <c r="C625" t="s">
        <v>3594</v>
      </c>
      <c r="E625">
        <v>126</v>
      </c>
    </row>
    <row r="626" spans="1:14" x14ac:dyDescent="0.2">
      <c r="C626" t="s">
        <v>5229</v>
      </c>
      <c r="E626">
        <f>'aktuelle kjøp'!E624+'aktuelle kjøp'!E625</f>
        <v>406</v>
      </c>
    </row>
    <row r="627" spans="1:14" ht="25.5" x14ac:dyDescent="0.2">
      <c r="A627">
        <v>8</v>
      </c>
      <c r="B627" t="s">
        <v>527</v>
      </c>
      <c r="C627" t="s">
        <v>229</v>
      </c>
      <c r="D627" t="s">
        <v>6009</v>
      </c>
      <c r="E627">
        <v>30</v>
      </c>
      <c r="G627" s="16" t="s">
        <v>6010</v>
      </c>
      <c r="I627" t="s">
        <v>32</v>
      </c>
      <c r="L627" t="s">
        <v>6011</v>
      </c>
      <c r="M627" t="s">
        <v>6012</v>
      </c>
      <c r="N627" t="s">
        <v>6013</v>
      </c>
    </row>
    <row r="628" spans="1:14" x14ac:dyDescent="0.2">
      <c r="A628" t="s">
        <v>4174</v>
      </c>
      <c r="B628" t="s">
        <v>6014</v>
      </c>
    </row>
    <row r="629" spans="1:14" x14ac:dyDescent="0.2">
      <c r="A629">
        <v>1</v>
      </c>
      <c r="B629" t="s">
        <v>337</v>
      </c>
      <c r="C629" t="s">
        <v>6015</v>
      </c>
      <c r="D629">
        <v>1978</v>
      </c>
      <c r="E629">
        <v>50</v>
      </c>
      <c r="F629">
        <v>40</v>
      </c>
    </row>
    <row r="630" spans="1:14" x14ac:dyDescent="0.2">
      <c r="A630">
        <v>2</v>
      </c>
      <c r="B630" t="s">
        <v>4062</v>
      </c>
      <c r="C630" t="s">
        <v>6016</v>
      </c>
      <c r="D630">
        <v>1976</v>
      </c>
      <c r="E630">
        <v>50</v>
      </c>
      <c r="F630">
        <v>40</v>
      </c>
      <c r="M630" t="s">
        <v>6017</v>
      </c>
      <c r="N630" t="s">
        <v>6018</v>
      </c>
    </row>
    <row r="631" spans="1:14" x14ac:dyDescent="0.2">
      <c r="A631">
        <v>3</v>
      </c>
      <c r="B631" t="s">
        <v>4062</v>
      </c>
      <c r="C631" t="s">
        <v>6019</v>
      </c>
      <c r="D631">
        <v>1982</v>
      </c>
      <c r="E631">
        <v>50</v>
      </c>
      <c r="F631">
        <v>40</v>
      </c>
      <c r="L631" t="s">
        <v>6020</v>
      </c>
      <c r="M631" t="s">
        <v>6021</v>
      </c>
    </row>
    <row r="632" spans="1:14" x14ac:dyDescent="0.2">
      <c r="A632">
        <v>4</v>
      </c>
      <c r="B632" t="s">
        <v>3635</v>
      </c>
      <c r="C632" t="s">
        <v>4019</v>
      </c>
      <c r="D632" t="s">
        <v>6022</v>
      </c>
      <c r="E632">
        <v>100</v>
      </c>
      <c r="F632">
        <v>70</v>
      </c>
      <c r="L632" t="s">
        <v>5514</v>
      </c>
      <c r="M632" t="s">
        <v>6023</v>
      </c>
      <c r="N632" t="s">
        <v>6024</v>
      </c>
    </row>
    <row r="633" spans="1:14" x14ac:dyDescent="0.2">
      <c r="A633">
        <v>5</v>
      </c>
      <c r="B633" t="s">
        <v>6025</v>
      </c>
      <c r="C633" t="s">
        <v>6026</v>
      </c>
      <c r="D633" t="s">
        <v>6027</v>
      </c>
      <c r="E633">
        <v>75</v>
      </c>
      <c r="F633">
        <v>50</v>
      </c>
      <c r="L633" t="s">
        <v>6028</v>
      </c>
      <c r="M633" t="s">
        <v>6029</v>
      </c>
      <c r="N633" t="s">
        <v>6030</v>
      </c>
    </row>
    <row r="634" spans="1:14" x14ac:dyDescent="0.2">
      <c r="A634">
        <v>6</v>
      </c>
      <c r="B634" t="s">
        <v>3895</v>
      </c>
      <c r="E634">
        <f>SUM(E629:E633)</f>
        <v>325</v>
      </c>
      <c r="F634">
        <f>SUM(F629:F633)</f>
        <v>240</v>
      </c>
    </row>
    <row r="635" spans="1:14" x14ac:dyDescent="0.2">
      <c r="A635" t="s">
        <v>6031</v>
      </c>
      <c r="B635" s="189" t="s">
        <v>6032</v>
      </c>
    </row>
    <row r="637" spans="1:14" x14ac:dyDescent="0.2">
      <c r="A637" s="1">
        <v>1</v>
      </c>
      <c r="B637" s="62" t="s">
        <v>3609</v>
      </c>
      <c r="C637" t="s">
        <v>5480</v>
      </c>
      <c r="D637" s="58" t="s">
        <v>5481</v>
      </c>
      <c r="E637" s="61">
        <v>40</v>
      </c>
      <c r="F637" s="16" t="s">
        <v>5482</v>
      </c>
      <c r="G637" s="16" t="s">
        <v>5483</v>
      </c>
      <c r="H637" t="s">
        <v>194</v>
      </c>
      <c r="I637" t="s">
        <v>931</v>
      </c>
      <c r="J637" t="s">
        <v>1851</v>
      </c>
    </row>
    <row r="638" spans="1:14" ht="25.5" x14ac:dyDescent="0.2">
      <c r="A638" s="1">
        <v>2</v>
      </c>
      <c r="B638" s="62" t="s">
        <v>66</v>
      </c>
      <c r="C638" t="s">
        <v>4236</v>
      </c>
      <c r="D638">
        <v>1964</v>
      </c>
      <c r="E638" s="61">
        <v>45</v>
      </c>
      <c r="F638" t="s">
        <v>30</v>
      </c>
      <c r="G638" s="16" t="s">
        <v>5495</v>
      </c>
      <c r="H638" t="s">
        <v>32</v>
      </c>
      <c r="I638" t="s">
        <v>955</v>
      </c>
      <c r="J638" t="s">
        <v>5004</v>
      </c>
    </row>
    <row r="639" spans="1:14" ht="25.5" x14ac:dyDescent="0.2">
      <c r="A639" s="1">
        <v>3</v>
      </c>
      <c r="B639" s="62" t="s">
        <v>66</v>
      </c>
      <c r="C639" t="s">
        <v>1921</v>
      </c>
      <c r="D639">
        <v>1973</v>
      </c>
      <c r="E639" s="61">
        <v>45</v>
      </c>
      <c r="F639" t="s">
        <v>30</v>
      </c>
      <c r="G639" s="16" t="s">
        <v>5499</v>
      </c>
      <c r="H639" t="s">
        <v>32</v>
      </c>
      <c r="I639" t="s">
        <v>2204</v>
      </c>
    </row>
    <row r="640" spans="1:14" ht="38.25" x14ac:dyDescent="0.2">
      <c r="A640" s="1">
        <v>4</v>
      </c>
      <c r="B640" s="62" t="s">
        <v>599</v>
      </c>
      <c r="C640" t="s">
        <v>5524</v>
      </c>
      <c r="D640">
        <v>1972</v>
      </c>
      <c r="E640" s="61">
        <v>35</v>
      </c>
      <c r="F640" t="s">
        <v>1403</v>
      </c>
      <c r="G640" s="16" t="s">
        <v>5525</v>
      </c>
      <c r="H640" t="s">
        <v>64</v>
      </c>
      <c r="I640" t="s">
        <v>5526</v>
      </c>
      <c r="J640" t="s">
        <v>1851</v>
      </c>
    </row>
    <row r="641" spans="1:10" ht="38.25" x14ac:dyDescent="0.2">
      <c r="A641" s="1">
        <v>5</v>
      </c>
      <c r="B641" s="62" t="s">
        <v>3209</v>
      </c>
      <c r="C641" t="s">
        <v>5542</v>
      </c>
      <c r="D641">
        <v>1980</v>
      </c>
      <c r="E641" s="61">
        <v>35</v>
      </c>
      <c r="F641" s="16" t="s">
        <v>5543</v>
      </c>
      <c r="G641" s="16" t="s">
        <v>5544</v>
      </c>
      <c r="H641" t="s">
        <v>17</v>
      </c>
      <c r="I641" t="s">
        <v>958</v>
      </c>
    </row>
    <row r="642" spans="1:10" ht="25.5" x14ac:dyDescent="0.2">
      <c r="A642" s="1">
        <v>6</v>
      </c>
      <c r="B642" s="62" t="s">
        <v>3991</v>
      </c>
      <c r="C642" t="s">
        <v>5546</v>
      </c>
      <c r="D642">
        <v>1977</v>
      </c>
      <c r="E642" s="61">
        <v>30</v>
      </c>
      <c r="F642" s="16" t="s">
        <v>5547</v>
      </c>
      <c r="G642" s="16" t="s">
        <v>5548</v>
      </c>
      <c r="H642" t="s">
        <v>17</v>
      </c>
      <c r="I642" t="s">
        <v>1029</v>
      </c>
      <c r="J642" t="s">
        <v>5004</v>
      </c>
    </row>
    <row r="643" spans="1:10" x14ac:dyDescent="0.2">
      <c r="A643" s="1">
        <v>7</v>
      </c>
      <c r="B643" s="62" t="s">
        <v>693</v>
      </c>
      <c r="C643" t="s">
        <v>5549</v>
      </c>
      <c r="D643">
        <v>1971</v>
      </c>
      <c r="E643" s="61">
        <v>75</v>
      </c>
      <c r="F643" t="s">
        <v>2722</v>
      </c>
      <c r="G643" t="s">
        <v>695</v>
      </c>
      <c r="H643" t="s">
        <v>17</v>
      </c>
      <c r="I643" t="s">
        <v>763</v>
      </c>
      <c r="J643" t="s">
        <v>1851</v>
      </c>
    </row>
    <row r="644" spans="1:10" x14ac:dyDescent="0.2">
      <c r="A644" s="1">
        <v>8</v>
      </c>
      <c r="B644" s="62" t="s">
        <v>3556</v>
      </c>
      <c r="C644" t="s">
        <v>3557</v>
      </c>
      <c r="D644">
        <v>1986</v>
      </c>
      <c r="E644" s="61">
        <v>35</v>
      </c>
      <c r="F644" t="s">
        <v>571</v>
      </c>
      <c r="G644" t="s">
        <v>5550</v>
      </c>
      <c r="H644" t="s">
        <v>64</v>
      </c>
      <c r="I644" t="s">
        <v>18</v>
      </c>
      <c r="J644" t="s">
        <v>5004</v>
      </c>
    </row>
    <row r="645" spans="1:10" ht="25.5" x14ac:dyDescent="0.2">
      <c r="A645" s="1">
        <v>9</v>
      </c>
      <c r="B645" s="62" t="s">
        <v>1150</v>
      </c>
      <c r="C645" t="s">
        <v>2013</v>
      </c>
      <c r="D645">
        <v>1975</v>
      </c>
      <c r="E645" s="61">
        <v>105</v>
      </c>
      <c r="F645" s="16" t="s">
        <v>2014</v>
      </c>
      <c r="G645" t="s">
        <v>5575</v>
      </c>
      <c r="H645" t="s">
        <v>194</v>
      </c>
      <c r="I645" t="s">
        <v>2117</v>
      </c>
      <c r="J645" t="s">
        <v>5576</v>
      </c>
    </row>
    <row r="646" spans="1:10" ht="25.5" x14ac:dyDescent="0.2">
      <c r="A646" s="1">
        <v>10</v>
      </c>
      <c r="B646" s="62" t="s">
        <v>4470</v>
      </c>
      <c r="C646" t="s">
        <v>5600</v>
      </c>
      <c r="D646">
        <v>1985</v>
      </c>
      <c r="E646" s="61">
        <v>40</v>
      </c>
      <c r="F646" s="16" t="s">
        <v>2977</v>
      </c>
      <c r="G646" s="16" t="s">
        <v>5601</v>
      </c>
      <c r="H646" t="s">
        <v>32</v>
      </c>
      <c r="I646" t="s">
        <v>1135</v>
      </c>
      <c r="J646" t="s">
        <v>5004</v>
      </c>
    </row>
    <row r="647" spans="1:10" ht="25.5" x14ac:dyDescent="0.2">
      <c r="A647" s="1">
        <v>11</v>
      </c>
      <c r="B647" s="62" t="s">
        <v>5604</v>
      </c>
      <c r="C647" t="s">
        <v>5605</v>
      </c>
      <c r="D647">
        <v>1972</v>
      </c>
      <c r="E647" s="61">
        <v>45</v>
      </c>
      <c r="F647" s="16" t="s">
        <v>5606</v>
      </c>
      <c r="G647" s="16" t="s">
        <v>5607</v>
      </c>
      <c r="H647" t="s">
        <v>17</v>
      </c>
      <c r="I647" t="s">
        <v>931</v>
      </c>
      <c r="J647" t="s">
        <v>1851</v>
      </c>
    </row>
    <row r="648" spans="1:10" x14ac:dyDescent="0.2">
      <c r="A648" s="1">
        <v>12</v>
      </c>
      <c r="B648" s="62" t="s">
        <v>488</v>
      </c>
      <c r="C648" t="s">
        <v>3040</v>
      </c>
      <c r="D648">
        <v>1983</v>
      </c>
      <c r="E648" s="61">
        <v>55</v>
      </c>
      <c r="F648" t="s">
        <v>490</v>
      </c>
      <c r="G648" t="s">
        <v>5626</v>
      </c>
      <c r="H648" t="s">
        <v>64</v>
      </c>
      <c r="I648" t="s">
        <v>2204</v>
      </c>
      <c r="J648" t="s">
        <v>5004</v>
      </c>
    </row>
    <row r="649" spans="1:10" ht="38.25" x14ac:dyDescent="0.2">
      <c r="A649" s="1">
        <v>13</v>
      </c>
      <c r="B649" s="62" t="s">
        <v>527</v>
      </c>
      <c r="C649" t="s">
        <v>5633</v>
      </c>
      <c r="D649">
        <v>1975</v>
      </c>
      <c r="E649" s="61">
        <v>45</v>
      </c>
      <c r="F649" s="16" t="s">
        <v>4333</v>
      </c>
      <c r="G649" s="16" t="s">
        <v>5634</v>
      </c>
      <c r="H649" t="s">
        <v>17</v>
      </c>
      <c r="I649" t="s">
        <v>2204</v>
      </c>
      <c r="J649" t="s">
        <v>1851</v>
      </c>
    </row>
    <row r="650" spans="1:10" ht="25.5" x14ac:dyDescent="0.2">
      <c r="A650" s="1">
        <v>14</v>
      </c>
      <c r="B650" s="62" t="s">
        <v>527</v>
      </c>
      <c r="C650" t="s">
        <v>5636</v>
      </c>
      <c r="D650">
        <v>1975</v>
      </c>
      <c r="E650" s="61">
        <v>60</v>
      </c>
      <c r="F650" t="s">
        <v>1571</v>
      </c>
      <c r="G650" s="16" t="s">
        <v>5637</v>
      </c>
      <c r="H650" t="s">
        <v>5638</v>
      </c>
      <c r="I650" t="s">
        <v>2204</v>
      </c>
      <c r="J650" t="s">
        <v>5639</v>
      </c>
    </row>
    <row r="651" spans="1:10" x14ac:dyDescent="0.2">
      <c r="A651" s="1">
        <v>15</v>
      </c>
      <c r="B651" s="62" t="s">
        <v>527</v>
      </c>
      <c r="C651" t="s">
        <v>5641</v>
      </c>
      <c r="D651">
        <v>1982</v>
      </c>
      <c r="E651" s="61">
        <v>45</v>
      </c>
      <c r="F651" t="s">
        <v>3105</v>
      </c>
      <c r="G651" s="16" t="s">
        <v>5642</v>
      </c>
      <c r="H651" t="s">
        <v>32</v>
      </c>
      <c r="I651" t="s">
        <v>18</v>
      </c>
      <c r="J651" t="s">
        <v>5004</v>
      </c>
    </row>
    <row r="652" spans="1:10" ht="38.25" x14ac:dyDescent="0.2">
      <c r="A652" s="1">
        <v>16</v>
      </c>
      <c r="B652" s="62" t="s">
        <v>5643</v>
      </c>
      <c r="C652" t="s">
        <v>5644</v>
      </c>
      <c r="D652">
        <v>1973</v>
      </c>
      <c r="E652" s="61">
        <v>35</v>
      </c>
      <c r="F652" s="16" t="s">
        <v>4333</v>
      </c>
      <c r="G652" s="16" t="s">
        <v>5645</v>
      </c>
      <c r="H652" t="s">
        <v>17</v>
      </c>
      <c r="I652" t="s">
        <v>931</v>
      </c>
      <c r="J652" t="s">
        <v>5646</v>
      </c>
    </row>
    <row r="653" spans="1:10" ht="25.5" x14ac:dyDescent="0.2">
      <c r="A653" s="1">
        <v>17</v>
      </c>
      <c r="B653" s="62" t="s">
        <v>4567</v>
      </c>
      <c r="C653" t="s">
        <v>4568</v>
      </c>
      <c r="D653">
        <v>1988</v>
      </c>
      <c r="E653" s="61">
        <v>55</v>
      </c>
      <c r="F653" s="16" t="s">
        <v>5002</v>
      </c>
      <c r="G653" s="16" t="s">
        <v>5003</v>
      </c>
      <c r="H653" t="s">
        <v>64</v>
      </c>
      <c r="I653" t="s">
        <v>1135</v>
      </c>
      <c r="J653" t="s">
        <v>5004</v>
      </c>
    </row>
    <row r="654" spans="1:10" ht="25.5" x14ac:dyDescent="0.2">
      <c r="A654" s="1">
        <v>18</v>
      </c>
      <c r="B654" s="62" t="s">
        <v>2092</v>
      </c>
      <c r="C654" s="17">
        <v>1987</v>
      </c>
      <c r="D654">
        <v>1987</v>
      </c>
      <c r="E654" s="61">
        <v>30</v>
      </c>
      <c r="F654" t="s">
        <v>145</v>
      </c>
      <c r="G654" s="16" t="s">
        <v>5673</v>
      </c>
      <c r="H654" t="s">
        <v>5674</v>
      </c>
      <c r="I654" t="s">
        <v>900</v>
      </c>
      <c r="J654" t="s">
        <v>5004</v>
      </c>
    </row>
    <row r="655" spans="1:10" ht="25.5" x14ac:dyDescent="0.2">
      <c r="A655" s="1">
        <v>19</v>
      </c>
      <c r="B655" s="62" t="s">
        <v>2092</v>
      </c>
      <c r="C655" t="s">
        <v>5675</v>
      </c>
      <c r="D655">
        <v>1989</v>
      </c>
      <c r="E655" s="61">
        <v>30</v>
      </c>
      <c r="F655" s="16" t="s">
        <v>5676</v>
      </c>
      <c r="G655" s="16" t="s">
        <v>5677</v>
      </c>
      <c r="H655" t="s">
        <v>5674</v>
      </c>
      <c r="I655" t="s">
        <v>900</v>
      </c>
      <c r="J655" t="s">
        <v>5004</v>
      </c>
    </row>
    <row r="656" spans="1:10" x14ac:dyDescent="0.2">
      <c r="B656" s="163"/>
      <c r="F656" s="165">
        <f>SUM(E637:E655)</f>
        <v>885</v>
      </c>
      <c r="G656" s="16"/>
    </row>
    <row r="657" spans="1:14" ht="25.5" x14ac:dyDescent="0.2">
      <c r="A657" s="1">
        <f>A655+1</f>
        <v>20</v>
      </c>
      <c r="B657" s="130" t="s">
        <v>1494</v>
      </c>
      <c r="C657" s="16" t="s">
        <v>5528</v>
      </c>
      <c r="D657">
        <v>1983</v>
      </c>
      <c r="E657" s="61">
        <v>45</v>
      </c>
      <c r="F657" s="16"/>
      <c r="G657" s="16"/>
    </row>
    <row r="658" spans="1:14" ht="25.5" x14ac:dyDescent="0.2">
      <c r="A658" s="1">
        <f t="shared" ref="A658:A666" si="3">A657+1</f>
        <v>21</v>
      </c>
      <c r="B658" s="130" t="s">
        <v>1494</v>
      </c>
      <c r="C658" s="16" t="s">
        <v>5529</v>
      </c>
      <c r="D658">
        <v>1985</v>
      </c>
      <c r="E658" s="61">
        <v>45</v>
      </c>
      <c r="F658" s="16"/>
      <c r="G658" s="16"/>
    </row>
    <row r="659" spans="1:14" ht="25.5" x14ac:dyDescent="0.2">
      <c r="A659" s="1">
        <f t="shared" si="3"/>
        <v>22</v>
      </c>
      <c r="B659" s="130" t="s">
        <v>1494</v>
      </c>
      <c r="C659" s="16" t="s">
        <v>5527</v>
      </c>
      <c r="D659">
        <v>1986</v>
      </c>
      <c r="E659" s="61">
        <v>46</v>
      </c>
      <c r="F659" s="16"/>
      <c r="G659" s="16"/>
    </row>
    <row r="660" spans="1:14" x14ac:dyDescent="0.2">
      <c r="A660" s="1">
        <f t="shared" si="3"/>
        <v>23</v>
      </c>
      <c r="B660" s="62" t="s">
        <v>1359</v>
      </c>
      <c r="C660" s="16" t="s">
        <v>5530</v>
      </c>
      <c r="D660">
        <v>1983</v>
      </c>
      <c r="E660" s="61">
        <v>50</v>
      </c>
      <c r="F660" s="16"/>
      <c r="G660" s="16"/>
    </row>
    <row r="661" spans="1:14" ht="38.25" x14ac:dyDescent="0.2">
      <c r="A661" s="1">
        <f t="shared" si="3"/>
        <v>24</v>
      </c>
      <c r="B661" s="130" t="s">
        <v>5559</v>
      </c>
      <c r="C661" s="16" t="s">
        <v>5560</v>
      </c>
      <c r="D661">
        <v>1985</v>
      </c>
      <c r="E661" s="61">
        <v>40</v>
      </c>
    </row>
    <row r="662" spans="1:14" x14ac:dyDescent="0.2">
      <c r="A662" s="1">
        <f t="shared" si="3"/>
        <v>25</v>
      </c>
      <c r="B662" s="130" t="s">
        <v>1760</v>
      </c>
      <c r="C662" s="16" t="s">
        <v>5561</v>
      </c>
      <c r="D662">
        <v>1971</v>
      </c>
      <c r="E662" s="61">
        <v>45</v>
      </c>
    </row>
    <row r="663" spans="1:14" x14ac:dyDescent="0.2">
      <c r="A663" s="1">
        <f t="shared" si="3"/>
        <v>26</v>
      </c>
      <c r="B663" s="130" t="s">
        <v>1760</v>
      </c>
      <c r="C663" s="16" t="s">
        <v>5562</v>
      </c>
      <c r="D663">
        <v>1978</v>
      </c>
      <c r="E663" s="61">
        <v>40</v>
      </c>
    </row>
    <row r="664" spans="1:14" x14ac:dyDescent="0.2">
      <c r="A664" s="1">
        <f t="shared" si="3"/>
        <v>27</v>
      </c>
      <c r="B664" s="130" t="s">
        <v>1196</v>
      </c>
      <c r="C664" s="16" t="s">
        <v>5565</v>
      </c>
      <c r="D664">
        <v>1985</v>
      </c>
      <c r="E664" s="61">
        <v>40</v>
      </c>
    </row>
    <row r="665" spans="1:14" x14ac:dyDescent="0.2">
      <c r="A665" s="1">
        <f t="shared" si="3"/>
        <v>28</v>
      </c>
      <c r="B665" s="130" t="s">
        <v>464</v>
      </c>
      <c r="C665" s="2" t="s">
        <v>1156</v>
      </c>
      <c r="D665">
        <v>1973</v>
      </c>
      <c r="E665" s="61">
        <v>50</v>
      </c>
    </row>
    <row r="666" spans="1:14" x14ac:dyDescent="0.2">
      <c r="A666" s="1">
        <f t="shared" si="3"/>
        <v>29</v>
      </c>
      <c r="B666" s="130" t="s">
        <v>1727</v>
      </c>
      <c r="C666" s="16" t="s">
        <v>5661</v>
      </c>
      <c r="D666">
        <v>1975</v>
      </c>
      <c r="E666" s="61">
        <v>45</v>
      </c>
    </row>
    <row r="667" spans="1:14" x14ac:dyDescent="0.2">
      <c r="B667" s="16"/>
      <c r="C667" s="16"/>
      <c r="F667" s="165">
        <f>SUM(E657:E666)</f>
        <v>446</v>
      </c>
    </row>
    <row r="668" spans="1:14" x14ac:dyDescent="0.2">
      <c r="A668" s="1">
        <f>A666+1</f>
        <v>30</v>
      </c>
      <c r="B668" s="130" t="s">
        <v>171</v>
      </c>
      <c r="C668" s="16" t="s">
        <v>5235</v>
      </c>
      <c r="D668">
        <v>1980</v>
      </c>
      <c r="E668" s="61">
        <v>50</v>
      </c>
      <c r="F668" s="165">
        <f>SUM(E637:E668)</f>
        <v>1381</v>
      </c>
      <c r="G668" t="s">
        <v>5539</v>
      </c>
      <c r="H668" t="s">
        <v>997</v>
      </c>
      <c r="I668" t="s">
        <v>921</v>
      </c>
      <c r="J668" t="s">
        <v>1851</v>
      </c>
    </row>
    <row r="669" spans="1:14" x14ac:dyDescent="0.2">
      <c r="A669" s="1"/>
      <c r="B669" s="16"/>
      <c r="C669" s="16"/>
      <c r="F669" s="62"/>
    </row>
    <row r="670" spans="1:14" x14ac:dyDescent="0.2">
      <c r="A670" s="1">
        <f>A668+1</f>
        <v>31</v>
      </c>
      <c r="B670" s="62" t="s">
        <v>5475</v>
      </c>
      <c r="C670" t="s">
        <v>5476</v>
      </c>
      <c r="D670">
        <v>1985</v>
      </c>
      <c r="E670" s="165">
        <v>130</v>
      </c>
      <c r="F670" s="109" t="s">
        <v>5477</v>
      </c>
      <c r="G670" t="s">
        <v>5478</v>
      </c>
      <c r="H670" t="s">
        <v>32</v>
      </c>
      <c r="I670" t="s">
        <v>439</v>
      </c>
    </row>
    <row r="671" spans="1:14" ht="25.5" x14ac:dyDescent="0.2">
      <c r="A671" s="1">
        <f t="shared" ref="A671:A685" si="4">A670+1</f>
        <v>32</v>
      </c>
      <c r="B671" s="130" t="s">
        <v>66</v>
      </c>
      <c r="C671" s="16" t="s">
        <v>5500</v>
      </c>
      <c r="D671">
        <v>1974</v>
      </c>
      <c r="E671" s="61">
        <v>45</v>
      </c>
      <c r="F671" t="s">
        <v>471</v>
      </c>
      <c r="G671" s="16" t="s">
        <v>5501</v>
      </c>
      <c r="H671" t="s">
        <v>17</v>
      </c>
      <c r="I671" s="16" t="s">
        <v>2153</v>
      </c>
      <c r="L671" t="s">
        <v>5502</v>
      </c>
      <c r="M671" t="s">
        <v>5503</v>
      </c>
      <c r="N671" t="s">
        <v>5504</v>
      </c>
    </row>
    <row r="672" spans="1:14" ht="25.5" x14ac:dyDescent="0.2">
      <c r="A672" s="1">
        <f t="shared" si="4"/>
        <v>33</v>
      </c>
      <c r="B672" s="130" t="s">
        <v>66</v>
      </c>
      <c r="C672" s="16" t="s">
        <v>5505</v>
      </c>
      <c r="D672">
        <v>1979</v>
      </c>
      <c r="E672" s="61">
        <v>40</v>
      </c>
      <c r="F672" t="s">
        <v>30</v>
      </c>
      <c r="G672" s="16" t="s">
        <v>5506</v>
      </c>
      <c r="H672" t="s">
        <v>32</v>
      </c>
      <c r="I672" t="s">
        <v>632</v>
      </c>
    </row>
    <row r="673" spans="1:14" ht="25.5" x14ac:dyDescent="0.2">
      <c r="A673" s="1">
        <f t="shared" si="4"/>
        <v>34</v>
      </c>
      <c r="B673" s="130" t="s">
        <v>5508</v>
      </c>
      <c r="C673" s="16" t="s">
        <v>5509</v>
      </c>
      <c r="D673">
        <v>1983</v>
      </c>
      <c r="E673" s="61">
        <v>35</v>
      </c>
    </row>
    <row r="674" spans="1:14" ht="25.5" x14ac:dyDescent="0.2">
      <c r="A674" s="1">
        <f t="shared" si="4"/>
        <v>35</v>
      </c>
      <c r="B674" s="130" t="s">
        <v>2370</v>
      </c>
      <c r="C674" s="16" t="s">
        <v>5585</v>
      </c>
      <c r="D674">
        <v>1974</v>
      </c>
      <c r="E674" s="61">
        <v>50</v>
      </c>
      <c r="F674" t="s">
        <v>477</v>
      </c>
      <c r="G674" t="s">
        <v>5586</v>
      </c>
      <c r="H674" t="s">
        <v>64</v>
      </c>
      <c r="I674" t="s">
        <v>921</v>
      </c>
      <c r="L674" t="s">
        <v>5587</v>
      </c>
      <c r="M674" t="s">
        <v>5588</v>
      </c>
      <c r="N674" t="s">
        <v>5589</v>
      </c>
    </row>
    <row r="675" spans="1:14" ht="25.5" x14ac:dyDescent="0.2">
      <c r="A675" s="1">
        <f t="shared" si="4"/>
        <v>36</v>
      </c>
      <c r="B675" s="130" t="s">
        <v>2370</v>
      </c>
      <c r="C675" s="16" t="s">
        <v>5579</v>
      </c>
      <c r="D675">
        <v>1976</v>
      </c>
      <c r="E675" s="61">
        <v>30</v>
      </c>
      <c r="F675" t="s">
        <v>477</v>
      </c>
      <c r="G675" t="s">
        <v>5580</v>
      </c>
      <c r="H675" t="s">
        <v>194</v>
      </c>
      <c r="I675" t="s">
        <v>5581</v>
      </c>
      <c r="J675" t="s">
        <v>5582</v>
      </c>
      <c r="L675" t="s">
        <v>5583</v>
      </c>
      <c r="M675" t="s">
        <v>5584</v>
      </c>
    </row>
    <row r="676" spans="1:14" ht="25.5" x14ac:dyDescent="0.2">
      <c r="A676" s="1">
        <f t="shared" si="4"/>
        <v>37</v>
      </c>
      <c r="B676" s="130" t="s">
        <v>2370</v>
      </c>
      <c r="C676" s="16" t="s">
        <v>5577</v>
      </c>
      <c r="D676">
        <v>1976</v>
      </c>
      <c r="E676" s="61">
        <v>35</v>
      </c>
      <c r="F676" t="s">
        <v>477</v>
      </c>
      <c r="G676" t="s">
        <v>5578</v>
      </c>
      <c r="H676" t="s">
        <v>64</v>
      </c>
      <c r="I676" t="s">
        <v>763</v>
      </c>
    </row>
    <row r="677" spans="1:14" x14ac:dyDescent="0.2">
      <c r="A677" s="1">
        <f t="shared" si="4"/>
        <v>38</v>
      </c>
      <c r="B677" s="62" t="s">
        <v>5647</v>
      </c>
      <c r="C677" t="s">
        <v>229</v>
      </c>
      <c r="D677">
        <v>1983</v>
      </c>
    </row>
    <row r="678" spans="1:14" x14ac:dyDescent="0.2">
      <c r="A678" s="1">
        <f t="shared" si="4"/>
        <v>39</v>
      </c>
      <c r="B678" s="62" t="s">
        <v>5647</v>
      </c>
      <c r="C678" t="s">
        <v>5648</v>
      </c>
      <c r="D678">
        <v>1984</v>
      </c>
    </row>
    <row r="679" spans="1:14" x14ac:dyDescent="0.2">
      <c r="A679" s="1">
        <f t="shared" si="4"/>
        <v>40</v>
      </c>
      <c r="B679" s="62" t="s">
        <v>1177</v>
      </c>
      <c r="C679" t="s">
        <v>5678</v>
      </c>
      <c r="D679">
        <v>1974</v>
      </c>
    </row>
    <row r="680" spans="1:14" ht="25.5" x14ac:dyDescent="0.2">
      <c r="A680" s="1">
        <f t="shared" si="4"/>
        <v>41</v>
      </c>
      <c r="B680" s="130" t="s">
        <v>66</v>
      </c>
      <c r="C680" s="16" t="s">
        <v>5496</v>
      </c>
      <c r="D680">
        <v>1985</v>
      </c>
      <c r="E680" s="61">
        <v>205</v>
      </c>
      <c r="F680" t="s">
        <v>30</v>
      </c>
      <c r="G680" s="16" t="s">
        <v>5497</v>
      </c>
      <c r="H680" t="s">
        <v>1503</v>
      </c>
      <c r="I680" t="s">
        <v>632</v>
      </c>
      <c r="J680" t="s">
        <v>5498</v>
      </c>
    </row>
    <row r="681" spans="1:14" ht="25.5" x14ac:dyDescent="0.2">
      <c r="A681" s="1">
        <f t="shared" si="4"/>
        <v>42</v>
      </c>
      <c r="B681" s="130" t="s">
        <v>3635</v>
      </c>
      <c r="C681" s="16" t="s">
        <v>1985</v>
      </c>
      <c r="D681">
        <v>1971</v>
      </c>
      <c r="E681" s="61">
        <v>50</v>
      </c>
      <c r="F681" s="16" t="s">
        <v>296</v>
      </c>
      <c r="G681" s="16" t="s">
        <v>5511</v>
      </c>
      <c r="H681" t="s">
        <v>17</v>
      </c>
      <c r="I681" t="s">
        <v>5512</v>
      </c>
      <c r="J681" t="s">
        <v>5513</v>
      </c>
      <c r="L681" t="s">
        <v>5514</v>
      </c>
      <c r="M681" t="s">
        <v>5515</v>
      </c>
      <c r="N681" t="s">
        <v>5516</v>
      </c>
    </row>
    <row r="682" spans="1:14" ht="38.25" x14ac:dyDescent="0.2">
      <c r="A682" s="1">
        <f t="shared" si="4"/>
        <v>43</v>
      </c>
      <c r="B682" s="62" t="s">
        <v>1583</v>
      </c>
      <c r="C682" t="s">
        <v>5518</v>
      </c>
      <c r="D682" s="1" t="s">
        <v>5519</v>
      </c>
      <c r="E682" s="61">
        <v>50</v>
      </c>
      <c r="F682" s="16" t="s">
        <v>5520</v>
      </c>
      <c r="G682" s="16" t="s">
        <v>5521</v>
      </c>
      <c r="H682" t="s">
        <v>17</v>
      </c>
      <c r="I682" t="s">
        <v>763</v>
      </c>
    </row>
    <row r="683" spans="1:14" ht="38.25" x14ac:dyDescent="0.2">
      <c r="A683" s="1">
        <f t="shared" si="4"/>
        <v>44</v>
      </c>
      <c r="B683" s="62" t="s">
        <v>1583</v>
      </c>
      <c r="C683" s="16" t="s">
        <v>4078</v>
      </c>
      <c r="D683" s="1" t="s">
        <v>5522</v>
      </c>
      <c r="E683" s="61">
        <v>50</v>
      </c>
      <c r="F683" s="16" t="s">
        <v>5520</v>
      </c>
      <c r="G683" s="16" t="s">
        <v>5523</v>
      </c>
      <c r="H683" t="s">
        <v>17</v>
      </c>
      <c r="I683" t="s">
        <v>763</v>
      </c>
    </row>
    <row r="684" spans="1:14" ht="25.5" x14ac:dyDescent="0.2">
      <c r="A684" s="1">
        <f t="shared" si="4"/>
        <v>45</v>
      </c>
      <c r="B684" s="62" t="s">
        <v>5551</v>
      </c>
      <c r="C684" s="16" t="s">
        <v>5552</v>
      </c>
      <c r="D684" s="1">
        <v>1985</v>
      </c>
      <c r="E684" s="61">
        <v>30</v>
      </c>
      <c r="F684" s="16" t="s">
        <v>5553</v>
      </c>
      <c r="G684" s="16" t="s">
        <v>5554</v>
      </c>
      <c r="H684" s="16" t="s">
        <v>5555</v>
      </c>
      <c r="I684" t="s">
        <v>632</v>
      </c>
    </row>
    <row r="685" spans="1:14" ht="25.5" x14ac:dyDescent="0.2">
      <c r="A685" s="1">
        <f t="shared" si="4"/>
        <v>46</v>
      </c>
      <c r="B685" s="62" t="s">
        <v>5551</v>
      </c>
      <c r="C685" s="16" t="s">
        <v>5556</v>
      </c>
      <c r="D685" s="1">
        <v>1982</v>
      </c>
      <c r="E685" s="61">
        <v>30</v>
      </c>
      <c r="F685" s="16" t="s">
        <v>5553</v>
      </c>
      <c r="G685" s="16" t="s">
        <v>5557</v>
      </c>
      <c r="H685" s="16" t="s">
        <v>5555</v>
      </c>
      <c r="I685" t="s">
        <v>632</v>
      </c>
    </row>
    <row r="686" spans="1:14" x14ac:dyDescent="0.2">
      <c r="B686" s="16"/>
      <c r="C686" s="16"/>
      <c r="F686" s="16"/>
      <c r="G686" s="16"/>
    </row>
    <row r="687" spans="1:14" x14ac:dyDescent="0.2">
      <c r="B687" s="16"/>
      <c r="C687" s="16"/>
      <c r="F687" s="16"/>
      <c r="G687" s="16"/>
    </row>
    <row r="688" spans="1:14" ht="25.5" x14ac:dyDescent="0.2">
      <c r="B688" s="163" t="s">
        <v>458</v>
      </c>
      <c r="C688" s="16" t="s">
        <v>5621</v>
      </c>
      <c r="D688">
        <v>1972</v>
      </c>
      <c r="F688" s="16" t="s">
        <v>111</v>
      </c>
      <c r="G688" s="16" t="s">
        <v>5622</v>
      </c>
      <c r="H688" t="s">
        <v>194</v>
      </c>
      <c r="I688" t="s">
        <v>2153</v>
      </c>
      <c r="J688" t="s">
        <v>1851</v>
      </c>
    </row>
    <row r="690" spans="1:9" x14ac:dyDescent="0.2">
      <c r="B690" s="1" t="s">
        <v>3895</v>
      </c>
      <c r="C690" s="62"/>
      <c r="F690" s="165">
        <f>SUM(E637:E687)</f>
        <v>2161</v>
      </c>
      <c r="G690" s="165">
        <f>SUM(E670:E683)</f>
        <v>720</v>
      </c>
    </row>
    <row r="691" spans="1:9" x14ac:dyDescent="0.2">
      <c r="C691" s="62"/>
      <c r="F691" s="165"/>
      <c r="G691" s="165"/>
    </row>
    <row r="692" spans="1:9" x14ac:dyDescent="0.2">
      <c r="A692" s="3" t="s">
        <v>6033</v>
      </c>
      <c r="E692" t="s">
        <v>6034</v>
      </c>
      <c r="F692" t="s">
        <v>6035</v>
      </c>
    </row>
    <row r="693" spans="1:9" x14ac:dyDescent="0.2">
      <c r="A693">
        <v>1</v>
      </c>
      <c r="B693" t="s">
        <v>3025</v>
      </c>
      <c r="C693" t="s">
        <v>4037</v>
      </c>
      <c r="D693">
        <v>1983</v>
      </c>
      <c r="E693">
        <v>40</v>
      </c>
      <c r="F693">
        <v>30</v>
      </c>
      <c r="I693" t="s">
        <v>763</v>
      </c>
    </row>
    <row r="694" spans="1:9" x14ac:dyDescent="0.2">
      <c r="A694">
        <v>2</v>
      </c>
      <c r="B694" t="s">
        <v>1600</v>
      </c>
      <c r="C694" t="s">
        <v>6036</v>
      </c>
      <c r="D694">
        <v>1978</v>
      </c>
      <c r="E694">
        <v>40</v>
      </c>
      <c r="F694">
        <v>30</v>
      </c>
      <c r="I694" t="s">
        <v>931</v>
      </c>
    </row>
    <row r="695" spans="1:9" x14ac:dyDescent="0.2">
      <c r="A695">
        <v>3</v>
      </c>
      <c r="B695" t="s">
        <v>6037</v>
      </c>
      <c r="C695" t="s">
        <v>6038</v>
      </c>
      <c r="D695">
        <v>1986</v>
      </c>
      <c r="E695">
        <v>50</v>
      </c>
      <c r="F695">
        <v>40</v>
      </c>
      <c r="I695" t="s">
        <v>18</v>
      </c>
    </row>
    <row r="696" spans="1:9" x14ac:dyDescent="0.2">
      <c r="A696">
        <v>4</v>
      </c>
      <c r="B696" t="s">
        <v>1196</v>
      </c>
      <c r="C696" t="s">
        <v>2202</v>
      </c>
      <c r="D696">
        <v>1980</v>
      </c>
      <c r="E696">
        <v>50</v>
      </c>
      <c r="F696">
        <v>40</v>
      </c>
      <c r="I696" t="s">
        <v>2204</v>
      </c>
    </row>
    <row r="697" spans="1:9" x14ac:dyDescent="0.2">
      <c r="A697">
        <v>5</v>
      </c>
      <c r="B697" t="s">
        <v>4925</v>
      </c>
      <c r="C697" t="s">
        <v>6039</v>
      </c>
      <c r="D697">
        <v>1983</v>
      </c>
      <c r="E697">
        <v>50</v>
      </c>
      <c r="F697">
        <v>40</v>
      </c>
      <c r="I697" t="s">
        <v>18</v>
      </c>
    </row>
    <row r="698" spans="1:9" x14ac:dyDescent="0.2">
      <c r="A698">
        <v>6</v>
      </c>
      <c r="B698" t="s">
        <v>2177</v>
      </c>
      <c r="C698" t="s">
        <v>6040</v>
      </c>
      <c r="D698">
        <v>1984</v>
      </c>
      <c r="E698">
        <v>50</v>
      </c>
      <c r="F698">
        <v>35</v>
      </c>
      <c r="I698" t="s">
        <v>18</v>
      </c>
    </row>
    <row r="699" spans="1:9" x14ac:dyDescent="0.2">
      <c r="A699">
        <v>7</v>
      </c>
      <c r="B699" t="s">
        <v>6041</v>
      </c>
      <c r="E699">
        <f>SUM(E693:E698)</f>
        <v>280</v>
      </c>
      <c r="F699">
        <f>SUM(F693:F698)</f>
        <v>215</v>
      </c>
    </row>
    <row r="700" spans="1:9" x14ac:dyDescent="0.2">
      <c r="A700">
        <v>8</v>
      </c>
      <c r="B700" t="s">
        <v>1593</v>
      </c>
      <c r="C700" t="s">
        <v>6042</v>
      </c>
      <c r="E700">
        <v>75</v>
      </c>
      <c r="F700">
        <v>60</v>
      </c>
    </row>
    <row r="701" spans="1:9" x14ac:dyDescent="0.2">
      <c r="A701">
        <v>9</v>
      </c>
      <c r="B701" t="s">
        <v>6043</v>
      </c>
      <c r="E701">
        <f>E699+E700</f>
        <v>355</v>
      </c>
      <c r="F701">
        <f>F699+F700</f>
        <v>275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M34"/>
  <sheetViews>
    <sheetView zoomScaleNormal="100" workbookViewId="0"/>
  </sheetViews>
  <sheetFormatPr baseColWidth="10" defaultColWidth="9.140625" defaultRowHeight="12.75" x14ac:dyDescent="0.2"/>
  <cols>
    <col min="1" max="1" width="8.28515625"/>
    <col min="4" max="4" width="8.42578125"/>
    <col min="5" max="1025" width="8.28515625"/>
  </cols>
  <sheetData>
    <row r="2" spans="2:13" x14ac:dyDescent="0.2">
      <c r="B2">
        <v>44</v>
      </c>
      <c r="C2">
        <v>30</v>
      </c>
      <c r="D2">
        <f>Kladd!B2*Kladd!C2</f>
        <v>1320</v>
      </c>
    </row>
    <row r="3" spans="2:13" x14ac:dyDescent="0.2">
      <c r="B3">
        <v>44</v>
      </c>
      <c r="C3">
        <v>35</v>
      </c>
      <c r="D3">
        <f>Kladd!B3*Kladd!C3</f>
        <v>1540</v>
      </c>
    </row>
    <row r="4" spans="2:13" x14ac:dyDescent="0.2">
      <c r="B4">
        <v>44</v>
      </c>
      <c r="C4">
        <v>32</v>
      </c>
      <c r="D4">
        <f>Kladd!B4*Kladd!C4</f>
        <v>1408</v>
      </c>
    </row>
    <row r="5" spans="2:13" x14ac:dyDescent="0.2">
      <c r="B5">
        <v>44</v>
      </c>
      <c r="C5">
        <v>33</v>
      </c>
      <c r="D5">
        <f>Kladd!B5*Kladd!C5</f>
        <v>1452</v>
      </c>
    </row>
    <row r="6" spans="2:13" x14ac:dyDescent="0.2">
      <c r="B6">
        <v>44</v>
      </c>
      <c r="C6">
        <v>34</v>
      </c>
      <c r="D6">
        <f>Kladd!B6*Kladd!C6</f>
        <v>1496</v>
      </c>
    </row>
    <row r="7" spans="2:13" x14ac:dyDescent="0.2">
      <c r="B7">
        <v>42</v>
      </c>
      <c r="C7">
        <v>30</v>
      </c>
      <c r="D7">
        <f>Kladd!B7*Kladd!C7</f>
        <v>1260</v>
      </c>
      <c r="E7" t="s">
        <v>6044</v>
      </c>
    </row>
    <row r="8" spans="2:13" ht="51" x14ac:dyDescent="0.2">
      <c r="B8">
        <v>1</v>
      </c>
      <c r="C8" s="16" t="s">
        <v>6045</v>
      </c>
      <c r="D8" s="16" t="s">
        <v>4225</v>
      </c>
      <c r="E8" s="16">
        <v>2003</v>
      </c>
      <c r="F8">
        <v>79</v>
      </c>
      <c r="G8">
        <v>50</v>
      </c>
    </row>
    <row r="9" spans="2:13" ht="25.5" x14ac:dyDescent="0.2">
      <c r="B9">
        <v>2</v>
      </c>
      <c r="C9" s="16" t="s">
        <v>1177</v>
      </c>
      <c r="D9" s="16" t="s">
        <v>4231</v>
      </c>
      <c r="E9">
        <v>2003</v>
      </c>
      <c r="F9">
        <v>59</v>
      </c>
      <c r="G9">
        <v>50</v>
      </c>
    </row>
    <row r="10" spans="2:13" ht="63.75" x14ac:dyDescent="0.2">
      <c r="B10">
        <v>3</v>
      </c>
      <c r="C10" s="16" t="s">
        <v>4221</v>
      </c>
      <c r="D10" s="16" t="s">
        <v>6046</v>
      </c>
      <c r="E10">
        <v>2007</v>
      </c>
      <c r="F10">
        <v>119</v>
      </c>
      <c r="G10">
        <v>75</v>
      </c>
    </row>
    <row r="11" spans="2:13" ht="25.5" x14ac:dyDescent="0.2">
      <c r="B11">
        <v>4</v>
      </c>
      <c r="C11" s="16" t="s">
        <v>791</v>
      </c>
      <c r="D11" s="16" t="s">
        <v>4230</v>
      </c>
      <c r="E11">
        <v>2006</v>
      </c>
      <c r="F11">
        <v>79</v>
      </c>
      <c r="G11">
        <v>50</v>
      </c>
    </row>
    <row r="12" spans="2:13" ht="51" x14ac:dyDescent="0.2">
      <c r="B12">
        <v>5</v>
      </c>
      <c r="C12" s="16" t="s">
        <v>791</v>
      </c>
      <c r="D12" s="16" t="s">
        <v>4229</v>
      </c>
      <c r="E12">
        <v>2004</v>
      </c>
      <c r="F12">
        <v>49</v>
      </c>
      <c r="G12">
        <v>40</v>
      </c>
    </row>
    <row r="13" spans="2:13" ht="25.5" x14ac:dyDescent="0.2">
      <c r="B13">
        <v>6</v>
      </c>
      <c r="C13" s="16" t="s">
        <v>4227</v>
      </c>
      <c r="D13" s="16" t="s">
        <v>5598</v>
      </c>
      <c r="E13">
        <v>2001</v>
      </c>
      <c r="F13">
        <v>49</v>
      </c>
      <c r="G13">
        <v>40</v>
      </c>
    </row>
    <row r="14" spans="2:13" ht="51" x14ac:dyDescent="0.2">
      <c r="B14">
        <v>7</v>
      </c>
      <c r="C14" s="16" t="s">
        <v>4223</v>
      </c>
      <c r="D14" s="16" t="s">
        <v>6047</v>
      </c>
      <c r="F14">
        <v>59</v>
      </c>
      <c r="G14">
        <v>40</v>
      </c>
    </row>
    <row r="15" spans="2:13" x14ac:dyDescent="0.2">
      <c r="B15">
        <v>8</v>
      </c>
      <c r="C15" t="s">
        <v>1418</v>
      </c>
      <c r="D15" t="s">
        <v>3009</v>
      </c>
      <c r="E15">
        <v>1986</v>
      </c>
      <c r="F15" s="61">
        <v>20</v>
      </c>
      <c r="G15" s="2"/>
      <c r="H15" s="76"/>
      <c r="M15" t="s">
        <v>3011</v>
      </c>
    </row>
    <row r="16" spans="2:13" x14ac:dyDescent="0.2">
      <c r="B16">
        <v>9</v>
      </c>
      <c r="C16" t="s">
        <v>317</v>
      </c>
      <c r="D16" t="s">
        <v>4226</v>
      </c>
      <c r="E16">
        <v>2005</v>
      </c>
    </row>
    <row r="17" spans="1:7" x14ac:dyDescent="0.2">
      <c r="B17">
        <v>10</v>
      </c>
      <c r="C17" t="s">
        <v>3497</v>
      </c>
      <c r="D17" t="s">
        <v>893</v>
      </c>
      <c r="E17">
        <v>1985</v>
      </c>
      <c r="F17" s="61">
        <f>SUM(Kladd!F8:F15)</f>
        <v>513</v>
      </c>
      <c r="G17">
        <f>SUM(Kladd!G8:G15)</f>
        <v>345</v>
      </c>
    </row>
    <row r="18" spans="1:7" x14ac:dyDescent="0.2">
      <c r="B18">
        <v>11</v>
      </c>
      <c r="F18">
        <v>150</v>
      </c>
      <c r="G18">
        <v>150</v>
      </c>
    </row>
    <row r="19" spans="1:7" x14ac:dyDescent="0.2">
      <c r="F19" s="61">
        <f>Kladd!F18+Kladd!F17</f>
        <v>663</v>
      </c>
      <c r="G19">
        <f>SUM(Kladd!G8:G18)</f>
        <v>840</v>
      </c>
    </row>
    <row r="21" spans="1:7" x14ac:dyDescent="0.2">
      <c r="A21" t="s">
        <v>3273</v>
      </c>
      <c r="C21" t="s">
        <v>3282</v>
      </c>
      <c r="D21">
        <v>1967</v>
      </c>
      <c r="E21" s="61">
        <v>60</v>
      </c>
    </row>
    <row r="22" spans="1:7" x14ac:dyDescent="0.2">
      <c r="A22" t="s">
        <v>3595</v>
      </c>
      <c r="C22" t="s">
        <v>3285</v>
      </c>
      <c r="D22">
        <v>1975</v>
      </c>
      <c r="E22" s="61">
        <v>60</v>
      </c>
    </row>
    <row r="23" spans="1:7" x14ac:dyDescent="0.2">
      <c r="A23" t="s">
        <v>6048</v>
      </c>
      <c r="C23" t="s">
        <v>2318</v>
      </c>
      <c r="D23">
        <v>1975</v>
      </c>
      <c r="E23" s="61">
        <v>60</v>
      </c>
    </row>
    <row r="24" spans="1:7" x14ac:dyDescent="0.2">
      <c r="A24" t="s">
        <v>4267</v>
      </c>
      <c r="C24" t="s">
        <v>4269</v>
      </c>
      <c r="D24">
        <v>1969</v>
      </c>
      <c r="E24" s="61">
        <v>60</v>
      </c>
    </row>
    <row r="25" spans="1:7" x14ac:dyDescent="0.2">
      <c r="C25" t="s">
        <v>6049</v>
      </c>
      <c r="D25" s="1"/>
      <c r="E25" s="61">
        <f>SUM(E20:E24)</f>
        <v>240</v>
      </c>
    </row>
    <row r="26" spans="1:7" x14ac:dyDescent="0.2">
      <c r="C26" t="s">
        <v>6050</v>
      </c>
      <c r="D26" s="1"/>
      <c r="E26" s="61">
        <v>155</v>
      </c>
    </row>
    <row r="27" spans="1:7" x14ac:dyDescent="0.2">
      <c r="C27" t="s">
        <v>3896</v>
      </c>
      <c r="D27" s="1"/>
      <c r="E27" s="61">
        <f>E26+E25</f>
        <v>395</v>
      </c>
    </row>
    <row r="28" spans="1:7" x14ac:dyDescent="0.2">
      <c r="B28">
        <v>1</v>
      </c>
      <c r="C28" t="s">
        <v>4236</v>
      </c>
      <c r="D28" s="58" t="s">
        <v>4237</v>
      </c>
      <c r="E28" s="61">
        <v>60</v>
      </c>
    </row>
    <row r="29" spans="1:7" x14ac:dyDescent="0.2">
      <c r="B29">
        <v>5</v>
      </c>
      <c r="C29" t="s">
        <v>67</v>
      </c>
      <c r="D29" s="1">
        <v>1967</v>
      </c>
      <c r="E29" s="13">
        <v>60</v>
      </c>
    </row>
    <row r="30" spans="1:7" x14ac:dyDescent="0.2">
      <c r="B30">
        <v>6</v>
      </c>
      <c r="C30" s="16" t="s">
        <v>1921</v>
      </c>
      <c r="D30">
        <v>1976</v>
      </c>
      <c r="E30" s="61">
        <v>60</v>
      </c>
    </row>
    <row r="31" spans="1:7" x14ac:dyDescent="0.2">
      <c r="B31">
        <v>7</v>
      </c>
      <c r="C31" s="2" t="s">
        <v>3409</v>
      </c>
      <c r="D31">
        <v>1983</v>
      </c>
      <c r="E31" s="61">
        <v>60</v>
      </c>
    </row>
    <row r="32" spans="1:7" x14ac:dyDescent="0.2">
      <c r="B32">
        <v>8</v>
      </c>
      <c r="C32" t="s">
        <v>2316</v>
      </c>
      <c r="D32">
        <v>1970</v>
      </c>
      <c r="E32" s="61">
        <v>100</v>
      </c>
    </row>
    <row r="33" spans="2:5" x14ac:dyDescent="0.2">
      <c r="B33">
        <v>10</v>
      </c>
      <c r="C33" s="2" t="s">
        <v>3507</v>
      </c>
      <c r="D33">
        <v>1988</v>
      </c>
      <c r="E33" s="61">
        <v>60</v>
      </c>
    </row>
    <row r="34" spans="2:5" x14ac:dyDescent="0.2">
      <c r="C34" t="s">
        <v>6051</v>
      </c>
      <c r="D34" s="1"/>
      <c r="E34" s="61">
        <f>E33+E27</f>
        <v>455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1125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30</vt:i4>
      </vt:variant>
    </vt:vector>
  </HeadingPairs>
  <TitlesOfParts>
    <vt:vector size="30" baseType="lpstr">
      <vt:lpstr>Lper stua</vt:lpstr>
      <vt:lpstr>LPer, OMP</vt:lpstr>
      <vt:lpstr>Norske LPer</vt:lpstr>
      <vt:lpstr>Kjøp</vt:lpstr>
      <vt:lpstr>Nyankomne 2014-15</vt:lpstr>
      <vt:lpstr>Nyankomne 2014-15-1</vt:lpstr>
      <vt:lpstr>Nyankomne - okt750</vt:lpstr>
      <vt:lpstr>aktuelle kjøp</vt:lpstr>
      <vt:lpstr>Kladd</vt:lpstr>
      <vt:lpstr>solgt</vt:lpstr>
      <vt:lpstr>Nyankomne fra 2014</vt:lpstr>
      <vt:lpstr>Glasskap</vt:lpstr>
      <vt:lpstr>Bytter</vt:lpstr>
      <vt:lpstr>maxi-singler</vt:lpstr>
      <vt:lpstr>Ønskes kjøpt</vt:lpstr>
      <vt:lpstr>ø. beholde</vt:lpstr>
      <vt:lpstr>ø. beholde2</vt:lpstr>
      <vt:lpstr>78-plater</vt:lpstr>
      <vt:lpstr>CD</vt:lpstr>
      <vt:lpstr>DVD</vt:lpstr>
      <vt:lpstr>FrankWilh</vt:lpstr>
      <vt:lpstr>Lasse Koester</vt:lpstr>
      <vt:lpstr>MP</vt:lpstr>
      <vt:lpstr>Sam Kongslie</vt:lpstr>
      <vt:lpstr>DHM</vt:lpstr>
      <vt:lpstr>Zappa</vt:lpstr>
      <vt:lpstr>DHM2</vt:lpstr>
      <vt:lpstr>Frank Stensaa</vt:lpstr>
      <vt:lpstr>Sam Nadimi</vt:lpstr>
      <vt:lpstr>Jon Sandem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sverre48</cp:lastModifiedBy>
  <cp:revision>1390</cp:revision>
  <cp:lastPrinted>1601-01-01T00:00:00Z</cp:lastPrinted>
  <dcterms:created xsi:type="dcterms:W3CDTF">2013-06-22T15:47:44Z</dcterms:created>
  <dcterms:modified xsi:type="dcterms:W3CDTF">2018-08-13T11:49:54Z</dcterms:modified>
  <dc:language>nb-NO</dc:language>
</cp:coreProperties>
</file>