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Egyszerűsített Cash-flow" sheetId="1" state="visible" r:id="rId2"/>
  </sheets>
  <definedNames>
    <definedName function="false" hidden="false" localSheetId="0" name="_xlnm.Print_Area" vbProcedure="false">'Egyszerűsített Cash-flow'!$A$1:$U$64</definedName>
    <definedName function="false" hidden="false" localSheetId="0" name="_xlnm.Print_Area" vbProcedure="false">'Egyszerűsített Cash-flow'!$A$1:$U$64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<sst xmlns="http://schemas.openxmlformats.org/spreadsheetml/2006/main" count="55" uniqueCount="40">
  <si>
    <t xml:space="preserve">Adatok eFt-ban</t>
  </si>
  <si>
    <t xml:space="preserve">Igényelt visszatérítendő támogatás</t>
  </si>
  <si>
    <t xml:space="preserve">Összeg</t>
  </si>
  <si>
    <t xml:space="preserve">Kamat</t>
  </si>
  <si>
    <t xml:space="preserve">Futamidő (év)</t>
  </si>
  <si>
    <t xml:space="preserve">Futamidő kezdő éve (év elejét feltételezve)</t>
  </si>
  <si>
    <t xml:space="preserve">Törlesztés kezdő éve (év elejét feltételezve)</t>
  </si>
  <si>
    <t xml:space="preserve">Futamidő záró éve (év végét feltételezve)</t>
  </si>
  <si>
    <t xml:space="preserve">Meglévő amortizálódó hitelek</t>
  </si>
  <si>
    <t xml:space="preserve">Átlagos kamat</t>
  </si>
  <si>
    <t xml:space="preserve">Átlagos futamidő (év)</t>
  </si>
  <si>
    <t xml:space="preserve">Bevételek összesen (futamidő kezdő évében)</t>
  </si>
  <si>
    <t xml:space="preserve">Működési költségek összesen (futamidő kezdő évében)</t>
  </si>
  <si>
    <t xml:space="preserve">Nyitó pénzkészlet (futamidő kezdő évében)</t>
  </si>
  <si>
    <t xml:space="preserve">Befektetett eszközök éves átlagos értékcsökkenése</t>
  </si>
  <si>
    <t xml:space="preserve">Átlagos adókulcs</t>
  </si>
  <si>
    <t xml:space="preserve">Kintlévőség év elején</t>
  </si>
  <si>
    <t xml:space="preserve">Kintlévőség év végén</t>
  </si>
  <si>
    <t xml:space="preserve">Átlagos kintlévőség</t>
  </si>
  <si>
    <t xml:space="preserve">Fizetendő kamat</t>
  </si>
  <si>
    <t xml:space="preserve">Tőketörlesztés</t>
  </si>
  <si>
    <t xml:space="preserve">Éves adósságszolgálat</t>
  </si>
  <si>
    <t xml:space="preserve">Összesített éves adósságszolgálat</t>
  </si>
  <si>
    <t xml:space="preserve">Bevételek tervezett éves növekedése</t>
  </si>
  <si>
    <t xml:space="preserve">-</t>
  </si>
  <si>
    <t xml:space="preserve">Bevételek összesen</t>
  </si>
  <si>
    <t xml:space="preserve">Működési költségek tervezett éves növekedése</t>
  </si>
  <si>
    <t xml:space="preserve">Működési költség</t>
  </si>
  <si>
    <t xml:space="preserve">EBITDA</t>
  </si>
  <si>
    <t xml:space="preserve">Értékcsökkenés</t>
  </si>
  <si>
    <t xml:space="preserve">Adózás előtti eredmény</t>
  </si>
  <si>
    <t xml:space="preserve">Adó</t>
  </si>
  <si>
    <t xml:space="preserve">Adózás utáni eredmény</t>
  </si>
  <si>
    <t xml:space="preserve">Törlesztésre rendelkezésre álló CF</t>
  </si>
  <si>
    <t xml:space="preserve">Szabad CF törlesztés után</t>
  </si>
  <si>
    <t xml:space="preserve">Kumulált szabad CF</t>
  </si>
  <si>
    <t xml:space="preserve">DSCR</t>
  </si>
  <si>
    <t xml:space="preserve">Kumulált DSCR</t>
  </si>
  <si>
    <t xml:space="preserve">Kelt: </t>
  </si>
  <si>
    <t xml:space="preserve">cégszerű aláírás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</si>
</sst>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\ _F_t_-;\-* #,##0\ _F_t_-;_-* \-??\ _F_t_-;_-@_-"/>
    <numFmt numFmtId="167" formatCode="0.00"/>
    <numFmt numFmtId="168" formatCode="#,##0_ ;\-#,##0\ "/>
    <numFmt numFmtId="169" formatCode="0.0%"/>
    <numFmt numFmtId="170" formatCode="0"/>
    <numFmt numFmtId="171" formatCode="#,##0"/>
    <numFmt numFmtId="172" formatCode="_-* #,##0.00\ _F_t_-;\-* #,##0.00\ _F_t_-;_-* \-??\ _F_t_-;_-@_-"/>
    <numFmt numFmtId="173" formatCode="#,##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color rgb="FFF2F2F2"/>
      <name val="Times New Roman"/>
      <family val="1"/>
      <charset val="238"/>
    </font>
    <font>
      <b val="true"/>
      <i val="true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F2F2F2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6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6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5" fillId="2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5" fillId="2" borderId="3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5" fillId="2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5" fillId="2" borderId="3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5" fillId="2" borderId="5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5" fillId="0" borderId="5" xfId="19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9" fontId="5" fillId="2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5" fillId="0" borderId="7" xfId="19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7" fontId="6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8" fontId="5" fillId="2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5" fillId="2" borderId="7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0" fontId="5" fillId="0" borderId="1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70" fontId="6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6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0" fontId="6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70" fontId="6" fillId="0" borderId="1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6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7" fontId="5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0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9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5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5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6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8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17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9" fontId="7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9" fontId="5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9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3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1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71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1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6" fontId="5" fillId="0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6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5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7" fontId="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73" fontId="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6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6" fillId="0" borderId="24" xfId="15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6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3" fontId="6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3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tru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 2" xfId="20" builtinId="53" customBuiltin="true"/>
    <cellStyle name="Százalék 2" xfId="21" builtinId="53" customBuiltin="true"/>
  </cellStyles>
  <dxfs count="9">
    <dxf>
      <font>
        <strike val="0"/>
        <color rgb="FFF2F2F2"/>
      </font>
      <fill>
        <patternFill>
          <bgColor rgb="FFD9D9D9"/>
        </patternFill>
      </fill>
    </dxf>
    <dxf>
      <font>
        <strike val="0"/>
        <color rgb="FFF2F2F2"/>
      </font>
      <fill>
        <patternFill>
          <bgColor rgb="FFD9D9D9"/>
        </patternFill>
      </fill>
    </dxf>
    <dxf>
      <font>
        <strike val="0"/>
        <color rgb="FFF2F2F2"/>
      </font>
      <fill>
        <patternFill>
          <bgColor rgb="FFD9D9D9"/>
        </patternFill>
      </fill>
    </dxf>
    <dxf>
      <font>
        <strike val="0"/>
        <color rgb="FFF2F2F2"/>
      </font>
      <fill>
        <patternFill>
          <bgColor rgb="FFD9D9D9"/>
        </patternFill>
      </fill>
    </dxf>
    <dxf>
      <fill>
        <patternFill>
          <bgColor rgb="FF00B050"/>
        </patternFill>
      </fill>
    </dxf>
    <dxf>
      <font>
        <strike val="0"/>
        <color rgb="00FFFFFF"/>
      </font>
      <fill>
        <patternFill>
          <bgColor rgb="FFFF0000"/>
        </patternFill>
      </fill>
    </dxf>
    <dxf>
      <font>
        <strike val="0"/>
        <color rgb="FFF2F2F2"/>
      </font>
      <fill>
        <patternFill>
          <bgColor rgb="FFD9D9D9"/>
        </patternFill>
      </fill>
    </dxf>
    <dxf>
      <fill>
        <patternFill>
          <bgColor rgb="FF00B050"/>
        </patternFill>
      </fill>
    </dxf>
    <dxf>
      <font>
        <strike val="0"/>
        <color rgb="00FFFFFF"/>
      </font>
      <fill>
        <patternFill>
          <bgColor rgb="FFFF0000"/>
        </patternFill>
      </fill>
    </dxf>
  </dxf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49.9489795918367"/>
    <col collapsed="false" hidden="false" max="4" min="2" style="1" width="11.4744897959184"/>
    <col collapsed="false" hidden="false" max="5" min="5" style="2" width="11.4744897959184"/>
    <col collapsed="false" hidden="false" max="6" min="6" style="3" width="11.4744897959184"/>
    <col collapsed="false" hidden="false" max="10" min="7" style="1" width="11.4744897959184"/>
    <col collapsed="false" hidden="false" max="11" min="11" style="1" width="13.9030612244898"/>
    <col collapsed="false" hidden="false" max="1025" min="12" style="1" width="11.4744897959184"/>
  </cols>
  <sheetData>
    <row r="1" customFormat="false" ht="13.5" hidden="false" customHeight="false" outlineLevel="0" collapsed="false">
      <c r="A1" s="4" t="s">
        <v>0</v>
      </c>
      <c r="B1" s="5"/>
      <c r="C1" s="6"/>
      <c r="D1" s="0"/>
      <c r="E1" s="4"/>
      <c r="F1" s="4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15" hidden="false" customHeight="true" outlineLevel="0" collapsed="false">
      <c r="A2" s="7" t="s">
        <v>1</v>
      </c>
      <c r="B2" s="7"/>
    </row>
    <row r="3" s="8" customFormat="true" ht="12.75" hidden="false" customHeight="false" outlineLevel="0" collapsed="false">
      <c r="A3" s="9" t="s">
        <v>2</v>
      </c>
      <c r="B3" s="10"/>
    </row>
    <row r="4" s="8" customFormat="true" ht="12.75" hidden="false" customHeight="false" outlineLevel="0" collapsed="false">
      <c r="A4" s="9" t="s">
        <v>3</v>
      </c>
      <c r="B4" s="11"/>
    </row>
    <row r="5" s="8" customFormat="true" ht="12.75" hidden="false" customHeight="false" outlineLevel="0" collapsed="false">
      <c r="A5" s="12" t="s">
        <v>4</v>
      </c>
      <c r="B5" s="13"/>
    </row>
    <row r="6" s="8" customFormat="true" ht="12.75" hidden="false" customHeight="false" outlineLevel="0" collapsed="false">
      <c r="A6" s="9" t="s">
        <v>5</v>
      </c>
      <c r="B6" s="14"/>
    </row>
    <row r="7" s="8" customFormat="true" ht="12.75" hidden="false" customHeight="false" outlineLevel="0" collapsed="false">
      <c r="A7" s="12" t="s">
        <v>6</v>
      </c>
      <c r="B7" s="15"/>
    </row>
    <row r="8" s="8" customFormat="true" ht="13.5" hidden="false" customHeight="false" outlineLevel="0" collapsed="false">
      <c r="A8" s="12" t="s">
        <v>7</v>
      </c>
      <c r="B8" s="16" t="n">
        <f aca="false">$B$6+$B$5-1</f>
        <v>-1</v>
      </c>
    </row>
    <row r="9" s="8" customFormat="true" ht="15" hidden="false" customHeight="true" outlineLevel="0" collapsed="false">
      <c r="A9" s="7" t="s">
        <v>8</v>
      </c>
      <c r="B9" s="7"/>
    </row>
    <row r="10" s="8" customFormat="true" ht="12.75" hidden="false" customHeight="false" outlineLevel="0" collapsed="false">
      <c r="A10" s="9" t="s">
        <v>2</v>
      </c>
      <c r="B10" s="10"/>
    </row>
    <row r="11" s="8" customFormat="true" ht="12.75" hidden="false" customHeight="false" outlineLevel="0" collapsed="false">
      <c r="A11" s="9" t="s">
        <v>9</v>
      </c>
      <c r="B11" s="17"/>
    </row>
    <row r="12" s="8" customFormat="true" ht="12.75" hidden="false" customHeight="false" outlineLevel="0" collapsed="false">
      <c r="A12" s="12" t="s">
        <v>10</v>
      </c>
      <c r="B12" s="13"/>
    </row>
    <row r="13" s="8" customFormat="true" ht="13.5" hidden="false" customHeight="false" outlineLevel="0" collapsed="false">
      <c r="A13" s="18" t="s">
        <v>7</v>
      </c>
      <c r="B13" s="19" t="n">
        <f aca="false">$B$20+$B$12-1</f>
        <v>-1</v>
      </c>
    </row>
    <row r="14" s="8" customFormat="true" ht="12.75" hidden="false" customHeight="false" outlineLevel="0" collapsed="false">
      <c r="A14" s="20" t="s">
        <v>11</v>
      </c>
      <c r="B14" s="21"/>
    </row>
    <row r="15" s="8" customFormat="true" ht="12.75" hidden="false" customHeight="false" outlineLevel="0" collapsed="false">
      <c r="A15" s="9" t="s">
        <v>12</v>
      </c>
      <c r="B15" s="10"/>
    </row>
    <row r="16" s="8" customFormat="true" ht="12.75" hidden="false" customHeight="false" outlineLevel="0" collapsed="false">
      <c r="A16" s="12" t="s">
        <v>13</v>
      </c>
      <c r="B16" s="13"/>
    </row>
    <row r="17" s="8" customFormat="true" ht="12.75" hidden="false" customHeight="false" outlineLevel="0" collapsed="false">
      <c r="A17" s="12" t="s">
        <v>14</v>
      </c>
      <c r="B17" s="13"/>
    </row>
    <row r="18" customFormat="false" ht="13.5" hidden="false" customHeight="false" outlineLevel="0" collapsed="false">
      <c r="A18" s="18" t="s">
        <v>15</v>
      </c>
      <c r="B18" s="22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3.5" hidden="false" customHeight="false" outlineLevel="0" collapsed="false">
      <c r="A19" s="23"/>
      <c r="B19" s="23"/>
      <c r="C19" s="0"/>
      <c r="D19" s="0"/>
      <c r="E19" s="5"/>
      <c r="F19" s="6"/>
      <c r="G19" s="24"/>
      <c r="H19" s="0"/>
      <c r="I19" s="24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9" customFormat="true" ht="13.5" hidden="false" customHeight="false" outlineLevel="0" collapsed="false">
      <c r="A20" s="25" t="s">
        <v>0</v>
      </c>
      <c r="B20" s="26" t="n">
        <f aca="false">$B$6</f>
        <v>0</v>
      </c>
      <c r="C20" s="27" t="n">
        <f aca="false">B20+1</f>
        <v>1</v>
      </c>
      <c r="D20" s="27" t="n">
        <f aca="false">C20+1</f>
        <v>2</v>
      </c>
      <c r="E20" s="27" t="n">
        <f aca="false">D20+1</f>
        <v>3</v>
      </c>
      <c r="F20" s="27" t="n">
        <f aca="false">E20+1</f>
        <v>4</v>
      </c>
      <c r="G20" s="27" t="n">
        <f aca="false">F20+1</f>
        <v>5</v>
      </c>
      <c r="H20" s="27" t="n">
        <f aca="false">G20+1</f>
        <v>6</v>
      </c>
      <c r="I20" s="27" t="n">
        <f aca="false">H20+1</f>
        <v>7</v>
      </c>
      <c r="J20" s="27" t="n">
        <f aca="false">I20+1</f>
        <v>8</v>
      </c>
      <c r="K20" s="27" t="n">
        <f aca="false">J20+1</f>
        <v>9</v>
      </c>
      <c r="L20" s="27" t="n">
        <f aca="false">K20+1</f>
        <v>10</v>
      </c>
      <c r="M20" s="27" t="n">
        <f aca="false">L20+1</f>
        <v>11</v>
      </c>
      <c r="N20" s="27" t="n">
        <f aca="false">M20+1</f>
        <v>12</v>
      </c>
      <c r="O20" s="27" t="n">
        <f aca="false">N20+1</f>
        <v>13</v>
      </c>
      <c r="P20" s="27" t="n">
        <f aca="false">O20+1</f>
        <v>14</v>
      </c>
      <c r="Q20" s="27" t="n">
        <f aca="false">P20+1</f>
        <v>15</v>
      </c>
      <c r="R20" s="27" t="n">
        <f aca="false">Q20+1</f>
        <v>16</v>
      </c>
      <c r="S20" s="27" t="n">
        <f aca="false">R20+1</f>
        <v>17</v>
      </c>
      <c r="T20" s="27" t="n">
        <f aca="false">S20+1</f>
        <v>18</v>
      </c>
      <c r="U20" s="28" t="n">
        <f aca="false">T20+1</f>
        <v>19</v>
      </c>
    </row>
    <row r="21" customFormat="false" ht="13.5" hidden="false" customHeight="false" outlineLevel="0" collapsed="false">
      <c r="A21" s="30" t="s">
        <v>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75" hidden="false" customHeight="false" outlineLevel="0" collapsed="false">
      <c r="A22" s="31" t="s">
        <v>16</v>
      </c>
      <c r="B22" s="32" t="str">
        <f aca="false">IF(OR($B$3=0,$B$5=0,$B$6=0,$B$7=0),"-",$B$3)</f>
        <v>-</v>
      </c>
      <c r="C22" s="33" t="str">
        <f aca="false">IF(OR($B$3=0,$B$5=0,$B$6=0,$B$7=0,B23=0,B23="-"),"-",B23)</f>
        <v>-</v>
      </c>
      <c r="D22" s="33" t="str">
        <f aca="false">IF(OR($B$3=0,$B$5=0,$B$6=0,$B$7=0,C23=0,C23="-"),"-",C23)</f>
        <v>-</v>
      </c>
      <c r="E22" s="33" t="str">
        <f aca="false">IF(OR($B$3=0,$B$5=0,$B$6=0,$B$7=0,D23=0,D23="-"),"-",D23)</f>
        <v>-</v>
      </c>
      <c r="F22" s="33" t="str">
        <f aca="false">IF(OR($B$3=0,$B$5=0,$B$6=0,$B$7=0,E23=0,E23="-"),"-",E23)</f>
        <v>-</v>
      </c>
      <c r="G22" s="33" t="str">
        <f aca="false">IF(OR($B$3=0,$B$5=0,$B$6=0,$B$7=0,F23=0,F23="-"),"-",F23)</f>
        <v>-</v>
      </c>
      <c r="H22" s="33" t="str">
        <f aca="false">IF(OR($B$3=0,$B$5=0,$B$6=0,$B$7=0,G23=0,G23="-"),"-",G23)</f>
        <v>-</v>
      </c>
      <c r="I22" s="33" t="str">
        <f aca="false">IF(OR($B$3=0,$B$5=0,$B$6=0,$B$7=0,H23=0,H23="-"),"-",H23)</f>
        <v>-</v>
      </c>
      <c r="J22" s="33" t="str">
        <f aca="false">IF(OR($B$3=0,$B$5=0,$B$6=0,$B$7=0,I23=0,I23="-"),"-",I23)</f>
        <v>-</v>
      </c>
      <c r="K22" s="33" t="str">
        <f aca="false">IF(OR($B$3=0,$B$5=0,$B$6=0,$B$7=0,J23=0,J23="-"),"-",J23)</f>
        <v>-</v>
      </c>
      <c r="L22" s="33" t="str">
        <f aca="false">IF(OR($B$3=0,$B$5=0,$B$6=0,$B$7=0,K23=0,K23="-"),"-",K23)</f>
        <v>-</v>
      </c>
      <c r="M22" s="33" t="str">
        <f aca="false">IF(OR($B$3=0,$B$5=0,$B$6=0,$B$7=0,L23=0,L23="-"),"-",L23)</f>
        <v>-</v>
      </c>
      <c r="N22" s="33" t="str">
        <f aca="false">IF(OR($B$3=0,$B$5=0,$B$6=0,$B$7=0,M23=0,M23="-"),"-",M23)</f>
        <v>-</v>
      </c>
      <c r="O22" s="33" t="str">
        <f aca="false">IF(OR($B$3=0,$B$5=0,$B$6=0,$B$7=0,N23=0,N23="-"),"-",N23)</f>
        <v>-</v>
      </c>
      <c r="P22" s="33" t="str">
        <f aca="false">IF(OR($B$3=0,$B$5=0,$B$6=0,$B$7=0,O23=0,O23="-"),"-",O23)</f>
        <v>-</v>
      </c>
      <c r="Q22" s="33" t="str">
        <f aca="false">IF(OR($B$3=0,$B$5=0,$B$6=0,$B$7=0,P23=0,P23="-"),"-",P23)</f>
        <v>-</v>
      </c>
      <c r="R22" s="33" t="str">
        <f aca="false">IF(OR($B$3=0,$B$5=0,$B$6=0,$B$7=0,Q23=0,Q23="-"),"-",Q23)</f>
        <v>-</v>
      </c>
      <c r="S22" s="33" t="str">
        <f aca="false">IF(OR($B$3=0,$B$5=0,$B$6=0,$B$7=0,R23=0,R23="-"),"-",R23)</f>
        <v>-</v>
      </c>
      <c r="T22" s="33" t="str">
        <f aca="false">IF(OR($B$3=0,$B$5=0,$B$6=0,$B$7=0,S23=0,S23="-"),"-",S23)</f>
        <v>-</v>
      </c>
      <c r="U22" s="34" t="str">
        <f aca="false">IF(OR($B$3=0,$B$5=0,$B$6=0,$B$7=0,T23=0,T23="-"),"-",T23)</f>
        <v>-</v>
      </c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75" hidden="false" customHeight="false" outlineLevel="0" collapsed="false">
      <c r="A23" s="35" t="s">
        <v>17</v>
      </c>
      <c r="B23" s="36" t="str">
        <f aca="false">IF(OR($B$3=0,$B$5=0,$B$6=0,$B$7=0,B22="-",B26="-"),"-",B22-B26)</f>
        <v>-</v>
      </c>
      <c r="C23" s="37" t="str">
        <f aca="false">IF(OR($B$3=0,$B$5=0,$B$6=0,$B$7=0,B23=0,B23="-",C22="-",C26="-"),"-",IF(C$20=$B$8,ROUND(C22-C26,0),C22-C26))</f>
        <v>-</v>
      </c>
      <c r="D23" s="37" t="str">
        <f aca="false">IF(OR($B$3=0,$B$5=0,$B$6=0,$B$7=0,C23=0,C23="-",D22="-",D26="-"),"-",IF(D$20=$B$8,ROUND(D22-D26,0),D22-D26))</f>
        <v>-</v>
      </c>
      <c r="E23" s="37" t="str">
        <f aca="false">IF(OR($B$3=0,$B$5=0,$B$6=0,$B$7=0,D23=0,D23="-",E22="-",E26="-"),"-",IF(E$20=$B$8,ROUND(E22-E26,0),E22-E26))</f>
        <v>-</v>
      </c>
      <c r="F23" s="37" t="str">
        <f aca="false">IF(OR($B$3=0,$B$5=0,$B$6=0,$B$7=0,E23=0,E23="-",F22="-",F26="-"),"-",IF(F$20=$B$8,ROUND(F22-F26,0),F22-F26))</f>
        <v>-</v>
      </c>
      <c r="G23" s="37" t="str">
        <f aca="false">IF(OR($B$3=0,$B$5=0,$B$6=0,$B$7=0,F23=0,F23="-",G22="-",G26="-"),"-",IF(G$20=$B$8,ROUND(G22-G26,0),G22-G26))</f>
        <v>-</v>
      </c>
      <c r="H23" s="37" t="str">
        <f aca="false">IF(OR($B$3=0,$B$5=0,$B$6=0,$B$7=0,G23=0,G23="-",H22="-",H26="-"),"-",IF(H$20=$B$8,ROUND(H22-H26,0),H22-H26))</f>
        <v>-</v>
      </c>
      <c r="I23" s="37" t="str">
        <f aca="false">IF(OR($B$3=0,$B$5=0,$B$6=0,$B$7=0,H23=0,H23="-",I22="-",I26="-"),"-",IF(I$20=$B$8,ROUND(I22-I26,0),I22-I26))</f>
        <v>-</v>
      </c>
      <c r="J23" s="37" t="str">
        <f aca="false">IF(OR($B$3=0,$B$5=0,$B$6=0,$B$7=0,I23=0,I23="-",J22="-",J26="-"),"-",IF(J$20=$B$8,ROUND(J22-J26,0),J22-J26))</f>
        <v>-</v>
      </c>
      <c r="K23" s="37" t="str">
        <f aca="false">IF(OR($B$3=0,$B$5=0,$B$6=0,$B$7=0,J23=0,J23="-",K22="-",K26="-"),"-",IF(K$20=$B$8,ROUND(K22-K26,0),K22-K26))</f>
        <v>-</v>
      </c>
      <c r="L23" s="37" t="str">
        <f aca="false">IF(OR($B$3=0,$B$5=0,$B$6=0,$B$7=0,K23=0,K23="-",L22="-",L26="-"),"-",IF(L$20=$B$8,ROUND(L22-L26,0),L22-L26))</f>
        <v>-</v>
      </c>
      <c r="M23" s="37" t="str">
        <f aca="false">IF(OR($B$3=0,$B$5=0,$B$6=0,$B$7=0,L23=0,L23="-",M22="-",M26="-"),"-",IF(M$20=$B$8,ROUND(M22-M26,0),M22-M26))</f>
        <v>-</v>
      </c>
      <c r="N23" s="37" t="str">
        <f aca="false">IF(OR($B$3=0,$B$5=0,$B$6=0,$B$7=0,M23=0,M23="-",N22="-",N26="-"),"-",IF(N$20=$B$8,ROUND(N22-N26,0),N22-N26))</f>
        <v>-</v>
      </c>
      <c r="O23" s="37" t="str">
        <f aca="false">IF(OR($B$3=0,$B$5=0,$B$6=0,$B$7=0,N23=0,N23="-",O22="-",O26="-"),"-",IF(O$20=$B$8,ROUND(O22-O26,0),O22-O26))</f>
        <v>-</v>
      </c>
      <c r="P23" s="37" t="str">
        <f aca="false">IF(OR($B$3=0,$B$5=0,$B$6=0,$B$7=0,O23=0,O23="-",P22="-",P26="-"),"-",IF(P$20=$B$8,ROUND(P22-P26,0),P22-P26))</f>
        <v>-</v>
      </c>
      <c r="Q23" s="37" t="str">
        <f aca="false">IF(OR($B$3=0,$B$5=0,$B$6=0,$B$7=0,P23=0,P23="-",Q22="-",Q26="-"),"-",IF(Q$20=$B$8,ROUND(Q22-Q26,0),Q22-Q26))</f>
        <v>-</v>
      </c>
      <c r="R23" s="37" t="str">
        <f aca="false">IF(OR($B$3=0,$B$5=0,$B$6=0,$B$7=0,Q23=0,Q23="-",R22="-",R26="-"),"-",IF(R$20=$B$8,ROUND(R22-R26,0),R22-R26))</f>
        <v>-</v>
      </c>
      <c r="S23" s="37" t="str">
        <f aca="false">IF(OR($B$3=0,$B$5=0,$B$6=0,$B$7=0,R23=0,R23="-",S22="-",S26="-"),"-",IF(S$20=$B$8,ROUND(S22-S26,0),S22-S26))</f>
        <v>-</v>
      </c>
      <c r="T23" s="37" t="str">
        <f aca="false">IF(OR($B$3=0,$B$5=0,$B$6=0,$B$7=0,S23=0,S23="-",T22="-",T26="-"),"-",IF(T$20=$B$8,ROUND(T22-T26,0),T22-T26))</f>
        <v>-</v>
      </c>
      <c r="U23" s="38" t="str">
        <f aca="false">IF(OR($B$3=0,$B$5=0,$B$6=0,$B$7=0,T23=0,T23="-",U22="-",U26="-"),"-",IF(U$20=$B$8,ROUND(U22-U26,0),U22-U26))</f>
        <v>-</v>
      </c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75" hidden="false" customHeight="false" outlineLevel="0" collapsed="false">
      <c r="A24" s="35" t="s">
        <v>18</v>
      </c>
      <c r="B24" s="36" t="str">
        <f aca="false">IF(OR(B22="-",B23="-"),"-",(B23+B22)/2)</f>
        <v>-</v>
      </c>
      <c r="C24" s="37" t="str">
        <f aca="false">IF(OR(C22="-",C23="-"),"-",(C23+C22)/2)</f>
        <v>-</v>
      </c>
      <c r="D24" s="37" t="str">
        <f aca="false">IF(OR(D22="-",D23="-"),"-",(D23+D22)/2)</f>
        <v>-</v>
      </c>
      <c r="E24" s="37" t="str">
        <f aca="false">IF(OR(E22="-",E23="-"),"-",(E23+E22)/2)</f>
        <v>-</v>
      </c>
      <c r="F24" s="37" t="str">
        <f aca="false">IF(OR(F22="-",F23="-"),"-",(F23+F22)/2)</f>
        <v>-</v>
      </c>
      <c r="G24" s="37" t="str">
        <f aca="false">IF(OR(G22="-",G23="-"),"-",(G23+G22)/2)</f>
        <v>-</v>
      </c>
      <c r="H24" s="37" t="str">
        <f aca="false">IF(OR(H22="-",H23="-"),"-",(H23+H22)/2)</f>
        <v>-</v>
      </c>
      <c r="I24" s="37" t="str">
        <f aca="false">IF(OR(I22="-",I23="-"),"-",(I23+I22)/2)</f>
        <v>-</v>
      </c>
      <c r="J24" s="37" t="str">
        <f aca="false">IF(OR(J22="-",J23="-"),"-",(J23+J22)/2)</f>
        <v>-</v>
      </c>
      <c r="K24" s="37" t="str">
        <f aca="false">IF(OR(K22="-",K23="-"),"-",(K23+K22)/2)</f>
        <v>-</v>
      </c>
      <c r="L24" s="37" t="str">
        <f aca="false">IF(OR(L22="-",L23="-"),"-",(L23+L22)/2)</f>
        <v>-</v>
      </c>
      <c r="M24" s="37" t="str">
        <f aca="false">IF(OR(M22="-",M23="-"),"-",(M23+M22)/2)</f>
        <v>-</v>
      </c>
      <c r="N24" s="37" t="str">
        <f aca="false">IF(OR(N22="-",N23="-"),"-",(N23+N22)/2)</f>
        <v>-</v>
      </c>
      <c r="O24" s="37" t="str">
        <f aca="false">IF(OR(O22="-",O23="-"),"-",(O23+O22)/2)</f>
        <v>-</v>
      </c>
      <c r="P24" s="37" t="str">
        <f aca="false">IF(OR(P22="-",P23="-"),"-",(P23+P22)/2)</f>
        <v>-</v>
      </c>
      <c r="Q24" s="37" t="str">
        <f aca="false">IF(OR(Q22="-",Q23="-"),"-",(Q23+Q22)/2)</f>
        <v>-</v>
      </c>
      <c r="R24" s="37" t="str">
        <f aca="false">IF(OR(R22="-",R23="-"),"-",(R23+R22)/2)</f>
        <v>-</v>
      </c>
      <c r="S24" s="37" t="str">
        <f aca="false">IF(OR(S22="-",S23="-"),"-",(S23+S22)/2)</f>
        <v>-</v>
      </c>
      <c r="T24" s="37" t="str">
        <f aca="false">IF(OR(T22="-",T23="-"),"-",(T23+T22)/2)</f>
        <v>-</v>
      </c>
      <c r="U24" s="38" t="str">
        <f aca="false">IF(OR(U22="-",U23="-"),"-",(U23+U22)/2)</f>
        <v>-</v>
      </c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75" hidden="false" customHeight="false" outlineLevel="0" collapsed="false">
      <c r="A25" s="35" t="s">
        <v>19</v>
      </c>
      <c r="B25" s="36" t="str">
        <f aca="false">IF(B24="-","-",B24*$B$4)</f>
        <v>-</v>
      </c>
      <c r="C25" s="37" t="str">
        <f aca="false">IF(C24="-","-",C24*$B$4)</f>
        <v>-</v>
      </c>
      <c r="D25" s="37" t="str">
        <f aca="false">IF(D24="-","-",D24*$B$4)</f>
        <v>-</v>
      </c>
      <c r="E25" s="37" t="str">
        <f aca="false">IF(E24="-","-",E24*$B$4)</f>
        <v>-</v>
      </c>
      <c r="F25" s="37" t="str">
        <f aca="false">IF(F24="-","-",F24*$B$4)</f>
        <v>-</v>
      </c>
      <c r="G25" s="37" t="str">
        <f aca="false">IF(G24="-","-",G24*$B$4)</f>
        <v>-</v>
      </c>
      <c r="H25" s="37" t="str">
        <f aca="false">IF(H24="-","-",H24*$B$4)</f>
        <v>-</v>
      </c>
      <c r="I25" s="37" t="str">
        <f aca="false">IF(I24="-","-",I24*$B$4)</f>
        <v>-</v>
      </c>
      <c r="J25" s="37" t="str">
        <f aca="false">IF(J24="-","-",J24*$B$4)</f>
        <v>-</v>
      </c>
      <c r="K25" s="37" t="str">
        <f aca="false">IF(K24="-","-",K24*$B$4)</f>
        <v>-</v>
      </c>
      <c r="L25" s="37" t="str">
        <f aca="false">IF(L24="-","-",L24*$B$4)</f>
        <v>-</v>
      </c>
      <c r="M25" s="37" t="str">
        <f aca="false">IF(M24="-","-",M24*$B$4)</f>
        <v>-</v>
      </c>
      <c r="N25" s="37" t="str">
        <f aca="false">IF(N24="-","-",N24*$B$4)</f>
        <v>-</v>
      </c>
      <c r="O25" s="37" t="str">
        <f aca="false">IF(O24="-","-",O24*$B$4)</f>
        <v>-</v>
      </c>
      <c r="P25" s="37" t="str">
        <f aca="false">IF(P24="-","-",P24*$B$4)</f>
        <v>-</v>
      </c>
      <c r="Q25" s="37" t="str">
        <f aca="false">IF(Q24="-","-",Q24*$B$4)</f>
        <v>-</v>
      </c>
      <c r="R25" s="37" t="str">
        <f aca="false">IF(R24="-","-",R24*$B$4)</f>
        <v>-</v>
      </c>
      <c r="S25" s="37" t="str">
        <f aca="false">IF(S24="-","-",S24*$B$4)</f>
        <v>-</v>
      </c>
      <c r="T25" s="37" t="str">
        <f aca="false">IF(T24="-","-",T24*$B$4)</f>
        <v>-</v>
      </c>
      <c r="U25" s="38" t="str">
        <f aca="false">IF(U24="-","-",U24*$B$4)</f>
        <v>-</v>
      </c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75" hidden="false" customHeight="false" outlineLevel="0" collapsed="false">
      <c r="A26" s="35" t="s">
        <v>20</v>
      </c>
      <c r="B26" s="36" t="str">
        <f aca="false">IF(OR($B$3=0,$B$5=0,$B$6=0,$B$7=0),"-",IF(B20&lt;$B$7,0,$B$3*1/($B$5-($B$7-$B$6))))</f>
        <v>-</v>
      </c>
      <c r="C26" s="37" t="str">
        <f aca="false">IF(OR($B$3=0,$B$5=0,$B$6=0,$B$7=0),"-",IF(C20&lt;$B$7,0,IF(OR(B23=0,B23="-"),"-",$B$3*1/($B$5-($B$7-$B$6)))))</f>
        <v>-</v>
      </c>
      <c r="D26" s="37" t="str">
        <f aca="false">IF(OR($B$3=0,$B$5=0,$B$6=0,$B$7=0),"-",IF(D20&lt;$B$7,0,IF(OR(C23=0,C23="-"),"-",$B$3*1/($B$5-($B$7-$B$6)))))</f>
        <v>-</v>
      </c>
      <c r="E26" s="37" t="str">
        <f aca="false">IF(OR($B$3=0,$B$5=0,$B$6=0,$B$7=0),"-",IF(E20&lt;$B$7,0,IF(OR(D23=0,D23="-"),"-",$B$3*1/($B$5-($B$7-$B$6)))))</f>
        <v>-</v>
      </c>
      <c r="F26" s="37" t="str">
        <f aca="false">IF(OR($B$3=0,$B$5=0,$B$6=0,$B$7=0),"-",IF(F20&lt;$B$7,0,IF(OR(E23=0,E23="-"),"-",$B$3*1/($B$5-($B$7-$B$6)))))</f>
        <v>-</v>
      </c>
      <c r="G26" s="37" t="str">
        <f aca="false">IF(OR($B$3=0,$B$5=0,$B$6=0,$B$7=0),"-",IF(G20&lt;$B$7,0,IF(OR(F23=0,F23="-"),"-",$B$3*1/($B$5-($B$7-$B$6)))))</f>
        <v>-</v>
      </c>
      <c r="H26" s="37" t="str">
        <f aca="false">IF(OR($B$3=0,$B$5=0,$B$6=0,$B$7=0),"-",IF(H20&lt;$B$7,0,IF(OR(G23=0,G23="-"),"-",$B$3*1/($B$5-($B$7-$B$6)))))</f>
        <v>-</v>
      </c>
      <c r="I26" s="37" t="str">
        <f aca="false">IF(OR($B$3=0,$B$5=0,$B$6=0,$B$7=0),"-",IF(I20&lt;$B$7,0,IF(OR(H23=0,H23="-"),"-",$B$3*1/($B$5-($B$7-$B$6)))))</f>
        <v>-</v>
      </c>
      <c r="J26" s="37" t="str">
        <f aca="false">IF(OR($B$3=0,$B$5=0,$B$6=0,$B$7=0),"-",IF(J20&lt;$B$7,0,IF(OR(I23=0,I23="-"),"-",$B$3*1/($B$5-($B$7-$B$6)))))</f>
        <v>-</v>
      </c>
      <c r="K26" s="37" t="str">
        <f aca="false">IF(OR($B$3=0,$B$5=0,$B$6=0,$B$7=0),"-",IF(K20&lt;$B$7,0,IF(OR(J23=0,J23="-"),"-",$B$3*1/($B$5-($B$7-$B$6)))))</f>
        <v>-</v>
      </c>
      <c r="L26" s="37" t="str">
        <f aca="false">IF(OR($B$3=0,$B$5=0,$B$6=0,$B$7=0),"-",IF(L20&lt;$B$7,0,IF(OR(K23=0,K23="-"),"-",$B$3*1/($B$5-($B$7-$B$6)))))</f>
        <v>-</v>
      </c>
      <c r="M26" s="37" t="str">
        <f aca="false">IF(OR($B$3=0,$B$5=0,$B$6=0,$B$7=0),"-",IF(M20&lt;$B$7,0,IF(OR(L23=0,L23="-"),"-",$B$3*1/($B$5-($B$7-$B$6)))))</f>
        <v>-</v>
      </c>
      <c r="N26" s="37" t="str">
        <f aca="false">IF(OR($B$3=0,$B$5=0,$B$6=0,$B$7=0),"-",IF(N20&lt;$B$7,0,IF(OR(M23=0,M23="-"),"-",$B$3*1/($B$5-($B$7-$B$6)))))</f>
        <v>-</v>
      </c>
      <c r="O26" s="37" t="str">
        <f aca="false">IF(OR($B$3=0,$B$5=0,$B$6=0,$B$7=0),"-",IF(O20&lt;$B$7,0,IF(OR(N23=0,N23="-"),"-",$B$3*1/($B$5-($B$7-$B$6)))))</f>
        <v>-</v>
      </c>
      <c r="P26" s="37" t="str">
        <f aca="false">IF(OR($B$3=0,$B$5=0,$B$6=0,$B$7=0),"-",IF(P20&lt;$B$7,0,IF(OR(O23=0,O23="-"),"-",$B$3*1/($B$5-($B$7-$B$6)))))</f>
        <v>-</v>
      </c>
      <c r="Q26" s="37" t="str">
        <f aca="false">IF(OR($B$3=0,$B$5=0,$B$6=0,$B$7=0),"-",IF(Q20&lt;$B$7,0,IF(OR(P23=0,P23="-"),"-",$B$3*1/($B$5-($B$7-$B$6)))))</f>
        <v>-</v>
      </c>
      <c r="R26" s="37" t="str">
        <f aca="false">IF(OR($B$3=0,$B$5=0,$B$6=0,$B$7=0),"-",IF(R20&lt;$B$7,0,IF(OR(Q23=0,Q23="-"),"-",$B$3*1/($B$5-($B$7-$B$6)))))</f>
        <v>-</v>
      </c>
      <c r="S26" s="37" t="str">
        <f aca="false">IF(OR($B$3=0,$B$5=0,$B$6=0,$B$7=0),"-",IF(S20&lt;$B$7,0,IF(OR(R23=0,R23="-"),"-",$B$3*1/($B$5-($B$7-$B$6)))))</f>
        <v>-</v>
      </c>
      <c r="T26" s="37" t="str">
        <f aca="false">IF(OR($B$3=0,$B$5=0,$B$6=0,$B$7=0),"-",IF(T20&lt;$B$7,0,IF(OR(S23=0,S23="-"),"-",$B$3*1/($B$5-($B$7-$B$6)))))</f>
        <v>-</v>
      </c>
      <c r="U26" s="38" t="str">
        <f aca="false">IF(OR($B$3=0,$B$5=0,$B$6=0,$B$7=0),"-",IF(U20&lt;$B$7,0,IF(OR(T23=0,T23="-"),"-",$B$3*1/($B$5-($B$7-$B$6)))))</f>
        <v>-</v>
      </c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5" hidden="false" customHeight="false" outlineLevel="0" collapsed="false">
      <c r="A27" s="39" t="s">
        <v>21</v>
      </c>
      <c r="B27" s="40" t="str">
        <f aca="false">IF(OR(B25="-",B26="-"),"-",B25+B26)</f>
        <v>-</v>
      </c>
      <c r="C27" s="41" t="str">
        <f aca="false">IF(OR(C25="-",C26="-"),"-",C25+C26)</f>
        <v>-</v>
      </c>
      <c r="D27" s="41" t="str">
        <f aca="false">IF(OR(D25="-",D26="-"),"-",D25+D26)</f>
        <v>-</v>
      </c>
      <c r="E27" s="41" t="str">
        <f aca="false">IF(OR(E25="-",E26="-"),"-",E25+E26)</f>
        <v>-</v>
      </c>
      <c r="F27" s="41" t="str">
        <f aca="false">IF(OR(F25="-",F26="-"),"-",F25+F26)</f>
        <v>-</v>
      </c>
      <c r="G27" s="41" t="str">
        <f aca="false">IF(OR(G25="-",G26="-"),"-",G25+G26)</f>
        <v>-</v>
      </c>
      <c r="H27" s="41" t="str">
        <f aca="false">IF(OR(H25="-",H26="-"),"-",H25+H26)</f>
        <v>-</v>
      </c>
      <c r="I27" s="41" t="str">
        <f aca="false">IF(OR(I25="-",I26="-"),"-",I25+I26)</f>
        <v>-</v>
      </c>
      <c r="J27" s="41" t="str">
        <f aca="false">IF(OR(J25="-",J26="-"),"-",J25+J26)</f>
        <v>-</v>
      </c>
      <c r="K27" s="41" t="str">
        <f aca="false">IF(OR(K25="-",K26="-"),"-",K25+K26)</f>
        <v>-</v>
      </c>
      <c r="L27" s="41" t="str">
        <f aca="false">IF(OR(L25="-",L26="-"),"-",L25+L26)</f>
        <v>-</v>
      </c>
      <c r="M27" s="41" t="str">
        <f aca="false">IF(OR(M25="-",M26="-"),"-",M25+M26)</f>
        <v>-</v>
      </c>
      <c r="N27" s="41" t="str">
        <f aca="false">IF(OR(N25="-",N26="-"),"-",N25+N26)</f>
        <v>-</v>
      </c>
      <c r="O27" s="41" t="str">
        <f aca="false">IF(OR(O25="-",O26="-"),"-",O25+O26)</f>
        <v>-</v>
      </c>
      <c r="P27" s="41" t="str">
        <f aca="false">IF(OR(P25="-",P26="-"),"-",P25+P26)</f>
        <v>-</v>
      </c>
      <c r="Q27" s="41" t="str">
        <f aca="false">IF(OR(Q25="-",Q26="-"),"-",Q25+Q26)</f>
        <v>-</v>
      </c>
      <c r="R27" s="41" t="str">
        <f aca="false">IF(OR(R25="-",R26="-"),"-",R25+R26)</f>
        <v>-</v>
      </c>
      <c r="S27" s="41" t="str">
        <f aca="false">IF(OR(S25="-",S26="-"),"-",S25+S26)</f>
        <v>-</v>
      </c>
      <c r="T27" s="41" t="str">
        <f aca="false">IF(OR(T25="-",T26="-"),"-",T25+T26)</f>
        <v>-</v>
      </c>
      <c r="U27" s="42" t="str">
        <f aca="false">IF(OR(U25="-",U26="-"),"-",U25+U26)</f>
        <v>-</v>
      </c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s="29" customFormat="true" ht="13.5" hidden="false" customHeight="false" outlineLevel="0" collapsed="false">
      <c r="A28" s="30" t="s">
        <v>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customFormat="false" ht="12.75" hidden="false" customHeight="false" outlineLevel="0" collapsed="false">
      <c r="A29" s="31" t="s">
        <v>16</v>
      </c>
      <c r="B29" s="32" t="str">
        <f aca="false">IF(OR($B$10=0,$B$12=0,B23="-"),"-",$B$10)</f>
        <v>-</v>
      </c>
      <c r="C29" s="33" t="str">
        <f aca="false">IF(OR($B$10=0,B30=0,B30="-",B23=0,B23="-"),"-",B30)</f>
        <v>-</v>
      </c>
      <c r="D29" s="33" t="str">
        <f aca="false">IF(OR($B$10=0,C30=0,C30="-",C23=0,C23="-"),"-",C30)</f>
        <v>-</v>
      </c>
      <c r="E29" s="33" t="str">
        <f aca="false">IF(OR($B$10=0,D30=0,D30="-",D23=0,D23="-"),"-",D30)</f>
        <v>-</v>
      </c>
      <c r="F29" s="33" t="str">
        <f aca="false">IF(OR($B$10=0,E30=0,E30="-",E23=0,E23="-"),"-",E30)</f>
        <v>-</v>
      </c>
      <c r="G29" s="33" t="str">
        <f aca="false">IF(OR($B$10=0,F30=0,F30="-",F23=0,F23="-"),"-",F30)</f>
        <v>-</v>
      </c>
      <c r="H29" s="33" t="str">
        <f aca="false">IF(OR($B$10=0,G30=0,G30="-",G23=0,G23="-"),"-",G30)</f>
        <v>-</v>
      </c>
      <c r="I29" s="33" t="str">
        <f aca="false">IF(OR($B$10=0,H30=0,H30="-",H23=0,H23="-"),"-",H30)</f>
        <v>-</v>
      </c>
      <c r="J29" s="33" t="str">
        <f aca="false">IF(OR($B$10=0,I30=0,I30="-",I23=0,I23="-"),"-",I30)</f>
        <v>-</v>
      </c>
      <c r="K29" s="33" t="str">
        <f aca="false">IF(OR($B$10=0,J30=0,J30="-",J23=0,J23="-"),"-",J30)</f>
        <v>-</v>
      </c>
      <c r="L29" s="33" t="str">
        <f aca="false">IF(OR($B$10=0,K30=0,K30="-",K23=0,K23="-"),"-",K30)</f>
        <v>-</v>
      </c>
      <c r="M29" s="33" t="str">
        <f aca="false">IF(OR($B$10=0,L30=0,L30="-",L23=0,L23="-"),"-",L30)</f>
        <v>-</v>
      </c>
      <c r="N29" s="33" t="str">
        <f aca="false">IF(OR($B$10=0,M30=0,M30="-",M23=0,M23="-"),"-",M30)</f>
        <v>-</v>
      </c>
      <c r="O29" s="33" t="str">
        <f aca="false">IF(OR($B$10=0,N30=0,N30="-",N23=0,N23="-"),"-",N30)</f>
        <v>-</v>
      </c>
      <c r="P29" s="33" t="str">
        <f aca="false">IF(OR($B$10=0,O30=0,O30="-",O23=0,O23="-"),"-",O30)</f>
        <v>-</v>
      </c>
      <c r="Q29" s="33" t="str">
        <f aca="false">IF(OR($B$10=0,P30=0,P30="-",P23=0,P23="-"),"-",P30)</f>
        <v>-</v>
      </c>
      <c r="R29" s="33" t="str">
        <f aca="false">IF(OR($B$10=0,Q30=0,Q30="-",Q23=0,Q23="-"),"-",Q30)</f>
        <v>-</v>
      </c>
      <c r="S29" s="33" t="str">
        <f aca="false">IF(OR($B$10=0,R30=0,R30="-",R23=0,R23="-"),"-",R30)</f>
        <v>-</v>
      </c>
      <c r="T29" s="33" t="str">
        <f aca="false">IF(OR($B$10=0,S30=0,S30="-",S23=0,S23="-"),"-",S30)</f>
        <v>-</v>
      </c>
      <c r="U29" s="34" t="str">
        <f aca="false">IF(OR($B$10=0,T30=0,T30="-",T23=0,T23="-"),"-",T30)</f>
        <v>-</v>
      </c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75" hidden="false" customHeight="false" outlineLevel="0" collapsed="false">
      <c r="A30" s="35" t="s">
        <v>17</v>
      </c>
      <c r="B30" s="36" t="str">
        <f aca="false">IF(OR($B$10=0,$B$12=0,B23="-",B29="-",B33="-"),"-",B29-B33)</f>
        <v>-</v>
      </c>
      <c r="C30" s="37" t="str">
        <f aca="false">IF(OR($B$10=0,$B$12=0,B30=0,B30="-",B23=0,B23="-",C29="-",C33="-"),"-",IF(C$20=$B$13,ROUND(C29-C33,0),C29-C33))</f>
        <v>-</v>
      </c>
      <c r="D30" s="37" t="str">
        <f aca="false">IF(OR($B$10=0,$B$12=0,C30=0,C30="-",C23=0,C23="-",D29="-",D33="-"),"-",IF(D$20=$B$13,ROUND(D29-D33,0),D29-D33))</f>
        <v>-</v>
      </c>
      <c r="E30" s="37" t="str">
        <f aca="false">IF(OR($B$10=0,$B$12=0,D30=0,D30="-",D23=0,D23="-",E29="-",E33="-"),"-",IF(E$20=$B$13,ROUND(E29-E33,0),E29-E33))</f>
        <v>-</v>
      </c>
      <c r="F30" s="37" t="str">
        <f aca="false">IF(OR($B$10=0,$B$12=0,E30=0,E30="-",E23=0,E23="-",F29="-",F33="-"),"-",IF(F$20=$B$13,ROUND(F29-F33,0),F29-F33))</f>
        <v>-</v>
      </c>
      <c r="G30" s="37" t="str">
        <f aca="false">IF(OR($B$10=0,$B$12=0,F30=0,F30="-",F23=0,F23="-",G29="-",G33="-"),"-",IF(G$20=$B$13,ROUND(G29-G33,0),G29-G33))</f>
        <v>-</v>
      </c>
      <c r="H30" s="37" t="str">
        <f aca="false">IF(OR($B$10=0,$B$12=0,G30=0,G30="-",G23=0,G23="-",H29="-",H33="-"),"-",IF(H$20=$B$13,ROUND(H29-H33,0),H29-H33))</f>
        <v>-</v>
      </c>
      <c r="I30" s="37" t="str">
        <f aca="false">IF(OR($B$10=0,$B$12=0,H30=0,H30="-",H23=0,H23="-",I29="-",I33="-"),"-",IF(I$20=$B$13,ROUND(I29-I33,0),I29-I33))</f>
        <v>-</v>
      </c>
      <c r="J30" s="37" t="str">
        <f aca="false">IF(OR($B$10=0,$B$12=0,I30=0,I30="-",I23=0,I23="-",J29="-",J33="-"),"-",IF(J$20=$B$13,ROUND(J29-J33,0),J29-J33))</f>
        <v>-</v>
      </c>
      <c r="K30" s="37" t="str">
        <f aca="false">IF(OR($B$10=0,$B$12=0,J30=0,J30="-",J23=0,J23="-",K29="-",K33="-"),"-",IF(K$20=$B$13,ROUND(K29-K33,0),K29-K33))</f>
        <v>-</v>
      </c>
      <c r="L30" s="37" t="str">
        <f aca="false">IF(OR($B$10=0,$B$12=0,K30=0,K30="-",K23=0,K23="-",L29="-",L33="-"),"-",IF(L$20=$B$13,ROUND(L29-L33,0),L29-L33))</f>
        <v>-</v>
      </c>
      <c r="M30" s="37" t="str">
        <f aca="false">IF(OR($B$10=0,$B$12=0,L30=0,L30="-",L23=0,L23="-",M29="-",M33="-"),"-",IF(M$20=$B$13,ROUND(M29-M33,0),M29-M33))</f>
        <v>-</v>
      </c>
      <c r="N30" s="37" t="str">
        <f aca="false">IF(OR($B$10=0,$B$12=0,M30=0,M30="-",M23=0,M23="-",N29="-",N33="-"),"-",IF(N$20=$B$13,ROUND(N29-N33,0),N29-N33))</f>
        <v>-</v>
      </c>
      <c r="O30" s="37" t="str">
        <f aca="false">IF(OR($B$10=0,$B$12=0,N30=0,N30="-",N23=0,N23="-",O29="-",O33="-"),"-",IF(O$20=$B$13,ROUND(O29-O33,0),O29-O33))</f>
        <v>-</v>
      </c>
      <c r="P30" s="37" t="str">
        <f aca="false">IF(OR($B$10=0,$B$12=0,O30=0,O30="-",O23=0,O23="-",P29="-",P33="-"),"-",IF(P$20=$B$13,ROUND(P29-P33,0),P29-P33))</f>
        <v>-</v>
      </c>
      <c r="Q30" s="37" t="str">
        <f aca="false">IF(OR($B$10=0,$B$12=0,P30=0,P30="-",P23=0,P23="-",Q29="-",Q33="-"),"-",IF(Q$20=$B$13,ROUND(Q29-Q33,0),Q29-Q33))</f>
        <v>-</v>
      </c>
      <c r="R30" s="37" t="str">
        <f aca="false">IF(OR($B$10=0,$B$12=0,Q30=0,Q30="-",Q23=0,Q23="-",R29="-",R33="-"),"-",IF(R$20=$B$13,ROUND(R29-R33,0),R29-R33))</f>
        <v>-</v>
      </c>
      <c r="S30" s="37" t="str">
        <f aca="false">IF(OR($B$10=0,$B$12=0,R30=0,R30="-",R23=0,R23="-",S29="-",S33="-"),"-",IF(S$20=$B$13,ROUND(S29-S33,0),S29-S33))</f>
        <v>-</v>
      </c>
      <c r="T30" s="37" t="str">
        <f aca="false">IF(OR($B$10=0,$B$12=0,S30=0,S30="-",S23=0,S23="-",T29="-",T33="-"),"-",IF(T$20=$B$13,ROUND(T29-T33,0),T29-T33))</f>
        <v>-</v>
      </c>
      <c r="U30" s="38" t="str">
        <f aca="false">IF(OR($B$10=0,$B$12=0,T30=0,T30="-",T23=0,T23="-",U29="-",U33="-"),"-",IF(U$20=$B$13,ROUND(U29-U33,0),U29-U33))</f>
        <v>-</v>
      </c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75" hidden="false" customHeight="false" outlineLevel="0" collapsed="false">
      <c r="A31" s="35" t="s">
        <v>18</v>
      </c>
      <c r="B31" s="36" t="str">
        <f aca="false">IF(OR(B23="-",B29="-",B30="-"),"-",(B30+B29)/2)</f>
        <v>-</v>
      </c>
      <c r="C31" s="37" t="str">
        <f aca="false">IF(OR(B23=0,B23="-",C29="-",C30="-"),"-",(C30+C29)/2)</f>
        <v>-</v>
      </c>
      <c r="D31" s="37" t="str">
        <f aca="false">IF(OR(C23=0,C23="-",D29="-",D30="-"),"-",(D30+D29)/2)</f>
        <v>-</v>
      </c>
      <c r="E31" s="37" t="str">
        <f aca="false">IF(OR(D23=0,D23="-",E29="-",E30="-"),"-",(E30+E29)/2)</f>
        <v>-</v>
      </c>
      <c r="F31" s="37" t="str">
        <f aca="false">IF(OR(E23=0,E23="-",F29="-",F30="-"),"-",(F30+F29)/2)</f>
        <v>-</v>
      </c>
      <c r="G31" s="37" t="str">
        <f aca="false">IF(OR(F23=0,F23="-",G29="-",G30="-"),"-",(G30+G29)/2)</f>
        <v>-</v>
      </c>
      <c r="H31" s="37" t="str">
        <f aca="false">IF(OR(G23=0,G23="-",H29="-",H30="-"),"-",(H30+H29)/2)</f>
        <v>-</v>
      </c>
      <c r="I31" s="37" t="str">
        <f aca="false">IF(OR(H23=0,H23="-",I29="-",I30="-"),"-",(I30+I29)/2)</f>
        <v>-</v>
      </c>
      <c r="J31" s="37" t="str">
        <f aca="false">IF(OR(I23=0,I23="-",J29="-",J30="-"),"-",(J30+J29)/2)</f>
        <v>-</v>
      </c>
      <c r="K31" s="37" t="str">
        <f aca="false">IF(OR(J23=0,J23="-",K29="-",K30="-"),"-",(K30+K29)/2)</f>
        <v>-</v>
      </c>
      <c r="L31" s="37" t="str">
        <f aca="false">IF(OR(K23=0,K23="-",L29="-",L30="-"),"-",(L30+L29)/2)</f>
        <v>-</v>
      </c>
      <c r="M31" s="37" t="str">
        <f aca="false">IF(OR(L23=0,L23="-",M29="-",M30="-"),"-",(M30+M29)/2)</f>
        <v>-</v>
      </c>
      <c r="N31" s="37" t="str">
        <f aca="false">IF(OR(M23=0,M23="-",N29="-",N30="-"),"-",(N30+N29)/2)</f>
        <v>-</v>
      </c>
      <c r="O31" s="37" t="str">
        <f aca="false">IF(OR(N23=0,N23="-",O29="-",O30="-"),"-",(O30+O29)/2)</f>
        <v>-</v>
      </c>
      <c r="P31" s="37" t="str">
        <f aca="false">IF(OR(O23=0,O23="-",P29="-",P30="-"),"-",(P30+P29)/2)</f>
        <v>-</v>
      </c>
      <c r="Q31" s="37" t="str">
        <f aca="false">IF(OR(P23=0,P23="-",Q29="-",Q30="-"),"-",(Q30+Q29)/2)</f>
        <v>-</v>
      </c>
      <c r="R31" s="37" t="str">
        <f aca="false">IF(OR(Q23=0,Q23="-",R29="-",R30="-"),"-",(R30+R29)/2)</f>
        <v>-</v>
      </c>
      <c r="S31" s="37" t="str">
        <f aca="false">IF(OR(R23=0,R23="-",S29="-",S30="-"),"-",(S30+S29)/2)</f>
        <v>-</v>
      </c>
      <c r="T31" s="37" t="str">
        <f aca="false">IF(OR(S23=0,S23="-",T29="-",T30="-"),"-",(T30+T29)/2)</f>
        <v>-</v>
      </c>
      <c r="U31" s="38" t="str">
        <f aca="false">IF(OR(T23=0,T23="-",U29="-",U30="-"),"-",(U30+U29)/2)</f>
        <v>-</v>
      </c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75" hidden="false" customHeight="false" outlineLevel="0" collapsed="false">
      <c r="A32" s="35" t="s">
        <v>19</v>
      </c>
      <c r="B32" s="36" t="str">
        <f aca="false">IF(OR(B23="-",B31="-"),"-",B31*$B$11)</f>
        <v>-</v>
      </c>
      <c r="C32" s="37" t="str">
        <f aca="false">IF(OR(B23=0,B23="-",C31="-"),"-",C31*$B$11)</f>
        <v>-</v>
      </c>
      <c r="D32" s="37" t="str">
        <f aca="false">IF(OR(C23=0,C23="-",D31="-"),"-",D31*$B$11)</f>
        <v>-</v>
      </c>
      <c r="E32" s="37" t="str">
        <f aca="false">IF(OR(D23=0,D23="-",E31="-"),"-",E31*$B$11)</f>
        <v>-</v>
      </c>
      <c r="F32" s="37" t="str">
        <f aca="false">IF(OR(E23=0,E23="-",F31="-"),"-",F31*$B$11)</f>
        <v>-</v>
      </c>
      <c r="G32" s="37" t="str">
        <f aca="false">IF(OR(F23=0,F23="-",G31="-"),"-",G31*$B$11)</f>
        <v>-</v>
      </c>
      <c r="H32" s="37" t="str">
        <f aca="false">IF(OR(G23=0,G23="-",H31="-"),"-",H31*$B$11)</f>
        <v>-</v>
      </c>
      <c r="I32" s="37" t="str">
        <f aca="false">IF(OR(H23=0,H23="-",I31="-"),"-",I31*$B$11)</f>
        <v>-</v>
      </c>
      <c r="J32" s="37" t="str">
        <f aca="false">IF(OR(I23=0,I23="-",J31="-"),"-",J31*$B$11)</f>
        <v>-</v>
      </c>
      <c r="K32" s="37" t="str">
        <f aca="false">IF(OR(J23=0,J23="-",K31="-"),"-",K31*$B$11)</f>
        <v>-</v>
      </c>
      <c r="L32" s="37" t="str">
        <f aca="false">IF(OR(K23=0,K23="-",L31="-"),"-",L31*$B$11)</f>
        <v>-</v>
      </c>
      <c r="M32" s="37" t="str">
        <f aca="false">IF(OR(L23=0,L23="-",M31="-"),"-",M31*$B$11)</f>
        <v>-</v>
      </c>
      <c r="N32" s="37" t="str">
        <f aca="false">IF(OR(M23=0,M23="-",N31="-"),"-",N31*$B$11)</f>
        <v>-</v>
      </c>
      <c r="O32" s="37" t="str">
        <f aca="false">IF(OR(N23=0,N23="-",O31="-"),"-",O31*$B$11)</f>
        <v>-</v>
      </c>
      <c r="P32" s="37" t="str">
        <f aca="false">IF(OR(O23=0,O23="-",P31="-"),"-",P31*$B$11)</f>
        <v>-</v>
      </c>
      <c r="Q32" s="37" t="str">
        <f aca="false">IF(OR(P23=0,P23="-",Q31="-"),"-",Q31*$B$11)</f>
        <v>-</v>
      </c>
      <c r="R32" s="37" t="str">
        <f aca="false">IF(OR(Q23=0,Q23="-",R31="-"),"-",R31*$B$11)</f>
        <v>-</v>
      </c>
      <c r="S32" s="37" t="str">
        <f aca="false">IF(OR(R23=0,R23="-",S31="-"),"-",S31*$B$11)</f>
        <v>-</v>
      </c>
      <c r="T32" s="37" t="str">
        <f aca="false">IF(OR(S23=0,S23="-",T31="-"),"-",T31*$B$11)</f>
        <v>-</v>
      </c>
      <c r="U32" s="38" t="str">
        <f aca="false">IF(OR(T23=0,T23="-",U31="-"),"-",U31*$B$11)</f>
        <v>-</v>
      </c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75" hidden="false" customHeight="false" outlineLevel="0" collapsed="false">
      <c r="A33" s="35" t="s">
        <v>20</v>
      </c>
      <c r="B33" s="36" t="str">
        <f aca="false">IF(OR($B$12=0,$B$10=0,B23="-"),"-",$B$10*1/$B$12)</f>
        <v>-</v>
      </c>
      <c r="C33" s="37" t="str">
        <f aca="false">IF(OR($B$10=0,$B$12=0,B30=0,B30="-",B23=0,B23="-"),"-",$B$10*1/$B$12)</f>
        <v>-</v>
      </c>
      <c r="D33" s="37" t="str">
        <f aca="false">IF(OR($B$10=0,$B$12=0,C30=0,C30="-",C23=0,C23="-"),"-",$B$10*1/$B$12)</f>
        <v>-</v>
      </c>
      <c r="E33" s="37" t="str">
        <f aca="false">IF(OR($B$10=0,$B$12=0,D30=0,D30="-",D23=0,D23="-"),"-",$B$10*1/$B$12)</f>
        <v>-</v>
      </c>
      <c r="F33" s="37" t="str">
        <f aca="false">IF(OR($B$10=0,$B$12=0,E30=0,E30="-",E23=0,E23="-"),"-",$B$10*1/$B$12)</f>
        <v>-</v>
      </c>
      <c r="G33" s="37" t="str">
        <f aca="false">IF(OR($B$10=0,$B$12=0,F30=0,F30="-",F23=0,F23="-"),"-",$B$10*1/$B$12)</f>
        <v>-</v>
      </c>
      <c r="H33" s="37" t="str">
        <f aca="false">IF(OR($B$10=0,$B$12=0,G30=0,G30="-",G23=0,G23="-"),"-",$B$10*1/$B$12)</f>
        <v>-</v>
      </c>
      <c r="I33" s="37" t="str">
        <f aca="false">IF(OR($B$10=0,$B$12=0,H30=0,H30="-",H23=0,H23="-"),"-",$B$10*1/$B$12)</f>
        <v>-</v>
      </c>
      <c r="J33" s="37" t="str">
        <f aca="false">IF(OR($B$10=0,$B$12=0,I30=0,I30="-",I23=0,I23="-"),"-",$B$10*1/$B$12)</f>
        <v>-</v>
      </c>
      <c r="K33" s="37" t="str">
        <f aca="false">IF(OR($B$10=0,$B$12=0,J30=0,J30="-",J23=0,J23="-"),"-",$B$10*1/$B$12)</f>
        <v>-</v>
      </c>
      <c r="L33" s="37" t="str">
        <f aca="false">IF(OR($B$10=0,$B$12=0,K30=0,K30="-",K23=0,K23="-"),"-",$B$10*1/$B$12)</f>
        <v>-</v>
      </c>
      <c r="M33" s="37" t="str">
        <f aca="false">IF(OR($B$10=0,$B$12=0,L30=0,L30="-",L23=0,L23="-"),"-",$B$10*1/$B$12)</f>
        <v>-</v>
      </c>
      <c r="N33" s="37" t="str">
        <f aca="false">IF(OR($B$10=0,$B$12=0,M30=0,M30="-",M23=0,M23="-"),"-",$B$10*1/$B$12)</f>
        <v>-</v>
      </c>
      <c r="O33" s="37" t="str">
        <f aca="false">IF(OR($B$10=0,$B$12=0,N30=0,N30="-",N23=0,N23="-"),"-",$B$10*1/$B$12)</f>
        <v>-</v>
      </c>
      <c r="P33" s="37" t="str">
        <f aca="false">IF(OR($B$10=0,$B$12=0,O30=0,O30="-",O23=0,O23="-"),"-",$B$10*1/$B$12)</f>
        <v>-</v>
      </c>
      <c r="Q33" s="37" t="str">
        <f aca="false">IF(OR($B$10=0,$B$12=0,P30=0,P30="-",P23=0,P23="-"),"-",$B$10*1/$B$12)</f>
        <v>-</v>
      </c>
      <c r="R33" s="37" t="str">
        <f aca="false">IF(OR($B$10=0,$B$12=0,Q30=0,Q30="-",Q23=0,Q23="-"),"-",$B$10*1/$B$12)</f>
        <v>-</v>
      </c>
      <c r="S33" s="37" t="str">
        <f aca="false">IF(OR($B$10=0,$B$12=0,R30=0,R30="-",R23=0,R23="-"),"-",$B$10*1/$B$12)</f>
        <v>-</v>
      </c>
      <c r="T33" s="37" t="str">
        <f aca="false">IF(OR($B$10=0,$B$12=0,S30=0,S30="-",S23=0,S23="-"),"-",$B$10*1/$B$12)</f>
        <v>-</v>
      </c>
      <c r="U33" s="38" t="str">
        <f aca="false">IF(OR($B$10=0,$B$12=0,T30=0,T30="-",T23=0,T23="-"),"-",$B$10*1/$B$12)</f>
        <v>-</v>
      </c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3.5" hidden="false" customHeight="false" outlineLevel="0" collapsed="false">
      <c r="A34" s="39" t="s">
        <v>21</v>
      </c>
      <c r="B34" s="40" t="str">
        <f aca="false">IF(OR(B23="-",B32="-",B33="-"),"-",B32+B33)</f>
        <v>-</v>
      </c>
      <c r="C34" s="41" t="str">
        <f aca="false">IF(OR(B23=0,B23="-",C32="-",C33="-"),"-",C32+C33)</f>
        <v>-</v>
      </c>
      <c r="D34" s="41" t="str">
        <f aca="false">IF(OR(C23=0,C23="-",D32="-",D33="-"),"-",D32+D33)</f>
        <v>-</v>
      </c>
      <c r="E34" s="41" t="str">
        <f aca="false">IF(OR(D23=0,D23="-",E32="-",E33="-"),"-",E32+E33)</f>
        <v>-</v>
      </c>
      <c r="F34" s="41" t="str">
        <f aca="false">IF(OR(E23=0,E23="-",F32="-",F33="-"),"-",F32+F33)</f>
        <v>-</v>
      </c>
      <c r="G34" s="41" t="str">
        <f aca="false">IF(OR(F23=0,F23="-",G32="-",G33="-"),"-",G32+G33)</f>
        <v>-</v>
      </c>
      <c r="H34" s="41" t="str">
        <f aca="false">IF(OR(G23=0,G23="-",H32="-",H33="-"),"-",H32+H33)</f>
        <v>-</v>
      </c>
      <c r="I34" s="41" t="str">
        <f aca="false">IF(OR(H23=0,H23="-",I32="-",I33="-"),"-",I32+I33)</f>
        <v>-</v>
      </c>
      <c r="J34" s="41" t="str">
        <f aca="false">IF(OR(I23=0,I23="-",J32="-",J33="-"),"-",J32+J33)</f>
        <v>-</v>
      </c>
      <c r="K34" s="41" t="str">
        <f aca="false">IF(OR(J23=0,J23="-",K32="-",K33="-"),"-",K32+K33)</f>
        <v>-</v>
      </c>
      <c r="L34" s="41" t="str">
        <f aca="false">IF(OR(K23=0,K23="-",L32="-",L33="-"),"-",L32+L33)</f>
        <v>-</v>
      </c>
      <c r="M34" s="41" t="str">
        <f aca="false">IF(OR(L23=0,L23="-",M32="-",M33="-"),"-",M32+M33)</f>
        <v>-</v>
      </c>
      <c r="N34" s="41" t="str">
        <f aca="false">IF(OR(M23=0,M23="-",N32="-",N33="-"),"-",N32+N33)</f>
        <v>-</v>
      </c>
      <c r="O34" s="41" t="str">
        <f aca="false">IF(OR(N23=0,N23="-",O32="-",O33="-"),"-",O32+O33)</f>
        <v>-</v>
      </c>
      <c r="P34" s="41" t="str">
        <f aca="false">IF(OR(O23=0,O23="-",P32="-",P33="-"),"-",P32+P33)</f>
        <v>-</v>
      </c>
      <c r="Q34" s="41" t="str">
        <f aca="false">IF(OR(P23=0,P23="-",Q32="-",Q33="-"),"-",Q32+Q33)</f>
        <v>-</v>
      </c>
      <c r="R34" s="41" t="str">
        <f aca="false">IF(OR(Q23=0,Q23="-",R32="-",R33="-"),"-",R32+R33)</f>
        <v>-</v>
      </c>
      <c r="S34" s="41" t="str">
        <f aca="false">IF(OR(R23=0,R23="-",S32="-",S33="-"),"-",S32+S33)</f>
        <v>-</v>
      </c>
      <c r="T34" s="41" t="str">
        <f aca="false">IF(OR(S23=0,S23="-",T32="-",T33="-"),"-",T32+T33)</f>
        <v>-</v>
      </c>
      <c r="U34" s="42" t="str">
        <f aca="false">IF(OR(T23=0,T23="-",U32="-",U33="-"),"-",U32+U33)</f>
        <v>-</v>
      </c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47" customFormat="true" ht="13.5" hidden="false" customHeight="false" outlineLevel="0" collapsed="false">
      <c r="A35" s="43" t="s">
        <v>22</v>
      </c>
      <c r="B35" s="44" t="str">
        <f aca="false">IF(AND(B27="-",B34="-"),"-",IF(OR(B27="-",B34="-"),IF(B27="-",B34,B27),B27+B34))</f>
        <v>-</v>
      </c>
      <c r="C35" s="45" t="str">
        <f aca="false">IF(AND(C27="-",C34="-"),"-",IF(OR(C27="-",C34="-"),IF(C27="-",C34,C27),C27+C34))</f>
        <v>-</v>
      </c>
      <c r="D35" s="45" t="str">
        <f aca="false">IF(AND(D27="-",D34="-"),"-",IF(OR(D27="-",D34="-"),IF(D27="-",D34,D27),D27+D34))</f>
        <v>-</v>
      </c>
      <c r="E35" s="45" t="str">
        <f aca="false">IF(AND(E27="-",E34="-"),"-",IF(OR(E27="-",E34="-"),IF(E27="-",E34,E27),E27+E34))</f>
        <v>-</v>
      </c>
      <c r="F35" s="45" t="str">
        <f aca="false">IF(AND(F27="-",F34="-"),"-",IF(OR(F27="-",F34="-"),IF(F27="-",F34,F27),F27+F34))</f>
        <v>-</v>
      </c>
      <c r="G35" s="45" t="str">
        <f aca="false">IF(AND(G27="-",G34="-"),"-",IF(OR(G27="-",G34="-"),IF(G27="-",G34,G27),G27+G34))</f>
        <v>-</v>
      </c>
      <c r="H35" s="45" t="str">
        <f aca="false">IF(AND(H27="-",H34="-"),"-",IF(OR(H27="-",H34="-"),IF(H27="-",H34,H27),H27+H34))</f>
        <v>-</v>
      </c>
      <c r="I35" s="45" t="str">
        <f aca="false">IF(AND(I27="-",I34="-"),"-",IF(OR(I27="-",I34="-"),IF(I27="-",I34,I27),I27+I34))</f>
        <v>-</v>
      </c>
      <c r="J35" s="45" t="str">
        <f aca="false">IF(AND(J27="-",J34="-"),"-",IF(OR(J27="-",J34="-"),IF(J27="-",J34,J27),J27+J34))</f>
        <v>-</v>
      </c>
      <c r="K35" s="45" t="str">
        <f aca="false">IF(AND(K27="-",K34="-"),"-",IF(OR(K27="-",K34="-"),IF(K27="-",K34,K27),K27+K34))</f>
        <v>-</v>
      </c>
      <c r="L35" s="45" t="str">
        <f aca="false">IF(AND(L27="-",L34="-"),"-",IF(OR(L27="-",L34="-"),IF(L27="-",L34,L27),L27+L34))</f>
        <v>-</v>
      </c>
      <c r="M35" s="45" t="str">
        <f aca="false">IF(AND(M27="-",M34="-"),"-",IF(OR(M27="-",M34="-"),IF(M27="-",M34,M27),M27+M34))</f>
        <v>-</v>
      </c>
      <c r="N35" s="45" t="str">
        <f aca="false">IF(AND(N27="-",N34="-"),"-",IF(OR(N27="-",N34="-"),IF(N27="-",N34,N27),N27+N34))</f>
        <v>-</v>
      </c>
      <c r="O35" s="45" t="str">
        <f aca="false">IF(AND(O27="-",O34="-"),"-",IF(OR(O27="-",O34="-"),IF(O27="-",O34,O27),O27+O34))</f>
        <v>-</v>
      </c>
      <c r="P35" s="45" t="str">
        <f aca="false">IF(AND(P27="-",P34="-"),"-",IF(OR(P27="-",P34="-"),IF(P27="-",P34,P27),P27+P34))</f>
        <v>-</v>
      </c>
      <c r="Q35" s="45" t="str">
        <f aca="false">IF(AND(Q27="-",Q34="-"),"-",IF(OR(Q27="-",Q34="-"),IF(Q27="-",Q34,Q27),Q27+Q34))</f>
        <v>-</v>
      </c>
      <c r="R35" s="45" t="str">
        <f aca="false">IF(AND(R27="-",R34="-"),"-",IF(OR(R27="-",R34="-"),IF(R27="-",R34,R27),R27+R34))</f>
        <v>-</v>
      </c>
      <c r="S35" s="45" t="str">
        <f aca="false">IF(AND(S27="-",S34="-"),"-",IF(OR(S27="-",S34="-"),IF(S27="-",S34,S27),S27+S34))</f>
        <v>-</v>
      </c>
      <c r="T35" s="45" t="str">
        <f aca="false">IF(AND(T27="-",T34="-"),"-",IF(OR(T27="-",T34="-"),IF(T27="-",T34,T27),T27+T34))</f>
        <v>-</v>
      </c>
      <c r="U35" s="46" t="str">
        <f aca="false">IF(AND(U27="-",U34="-"),"-",IF(OR(U27="-",U34="-"),IF(U27="-",U34,U27),U27+U34))</f>
        <v>-</v>
      </c>
    </row>
    <row r="36" customFormat="false" ht="13.5" hidden="false" customHeight="false" outlineLevel="0" collapsed="false">
      <c r="A36" s="8"/>
      <c r="B36" s="8"/>
      <c r="C36" s="48"/>
      <c r="D36" s="48"/>
      <c r="E36" s="0"/>
      <c r="F36" s="0"/>
      <c r="G36" s="48"/>
      <c r="H36" s="48"/>
      <c r="I36" s="48"/>
      <c r="J36" s="48"/>
      <c r="K36" s="48"/>
      <c r="L36" s="48"/>
      <c r="M36" s="48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s="50" customFormat="true" ht="13.5" hidden="false" customHeight="false" outlineLevel="0" collapsed="false">
      <c r="A37" s="49" t="s">
        <v>0</v>
      </c>
      <c r="B37" s="26" t="n">
        <f aca="false">$B$6</f>
        <v>0</v>
      </c>
      <c r="C37" s="27" t="n">
        <f aca="false">B37+1</f>
        <v>1</v>
      </c>
      <c r="D37" s="27" t="n">
        <f aca="false">C37+1</f>
        <v>2</v>
      </c>
      <c r="E37" s="27" t="n">
        <f aca="false">D37+1</f>
        <v>3</v>
      </c>
      <c r="F37" s="27" t="n">
        <f aca="false">E37+1</f>
        <v>4</v>
      </c>
      <c r="G37" s="27" t="n">
        <f aca="false">F37+1</f>
        <v>5</v>
      </c>
      <c r="H37" s="27" t="n">
        <f aca="false">G37+1</f>
        <v>6</v>
      </c>
      <c r="I37" s="27" t="n">
        <f aca="false">H37+1</f>
        <v>7</v>
      </c>
      <c r="J37" s="27" t="n">
        <f aca="false">I37+1</f>
        <v>8</v>
      </c>
      <c r="K37" s="27" t="n">
        <f aca="false">J37+1</f>
        <v>9</v>
      </c>
      <c r="L37" s="27" t="n">
        <f aca="false">K37+1</f>
        <v>10</v>
      </c>
      <c r="M37" s="27" t="n">
        <f aca="false">L37+1</f>
        <v>11</v>
      </c>
      <c r="N37" s="27" t="n">
        <f aca="false">M37+1</f>
        <v>12</v>
      </c>
      <c r="O37" s="27" t="n">
        <f aca="false">N37+1</f>
        <v>13</v>
      </c>
      <c r="P37" s="27" t="n">
        <f aca="false">O37+1</f>
        <v>14</v>
      </c>
      <c r="Q37" s="27" t="n">
        <f aca="false">P37+1</f>
        <v>15</v>
      </c>
      <c r="R37" s="27" t="n">
        <f aca="false">Q37+1</f>
        <v>16</v>
      </c>
      <c r="S37" s="27" t="n">
        <f aca="false">R37+1</f>
        <v>17</v>
      </c>
      <c r="T37" s="27" t="n">
        <f aca="false">S37+1</f>
        <v>18</v>
      </c>
      <c r="U37" s="28" t="n">
        <f aca="false">T37+1</f>
        <v>19</v>
      </c>
    </row>
    <row r="38" customFormat="false" ht="12.75" hidden="false" customHeight="false" outlineLevel="0" collapsed="false">
      <c r="A38" s="51" t="s">
        <v>23</v>
      </c>
      <c r="B38" s="52" t="s">
        <v>24</v>
      </c>
      <c r="C38" s="53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5"/>
      <c r="V38" s="0"/>
    </row>
    <row r="39" customFormat="false" ht="12.75" hidden="false" customHeight="false" outlineLevel="0" collapsed="false">
      <c r="A39" s="35" t="s">
        <v>25</v>
      </c>
      <c r="B39" s="56" t="str">
        <f aca="false">IF(OR($B$14=0,B23="-"),"-",$B$14)</f>
        <v>-</v>
      </c>
      <c r="C39" s="37" t="str">
        <f aca="false">IF(OR($B$14=0,B23=0,B23="-"),"-",B39*(1+C38))</f>
        <v>-</v>
      </c>
      <c r="D39" s="37" t="str">
        <f aca="false">IF(OR($B$14=0,C23=0,C23="-"),"-",C39*(1+D38))</f>
        <v>-</v>
      </c>
      <c r="E39" s="37" t="str">
        <f aca="false">IF(OR($B$14=0,D23=0,D23="-"),"-",D39*(1+E38))</f>
        <v>-</v>
      </c>
      <c r="F39" s="37" t="str">
        <f aca="false">IF(OR($B$14=0,E23=0,E23="-"),"-",E39*(1+F38))</f>
        <v>-</v>
      </c>
      <c r="G39" s="37" t="str">
        <f aca="false">IF(OR($B$14=0,F23=0,F23="-"),"-",F39*(1+G38))</f>
        <v>-</v>
      </c>
      <c r="H39" s="37" t="str">
        <f aca="false">IF(OR($B$14=0,G23=0,G23="-"),"-",G39*(1+H38))</f>
        <v>-</v>
      </c>
      <c r="I39" s="37" t="str">
        <f aca="false">IF(OR($B$14=0,H23=0,H23="-"),"-",H39*(1+I38))</f>
        <v>-</v>
      </c>
      <c r="J39" s="37" t="str">
        <f aca="false">IF(OR($B$14=0,I23=0,I23="-"),"-",I39*(1+J38))</f>
        <v>-</v>
      </c>
      <c r="K39" s="37" t="str">
        <f aca="false">IF(OR($B$14=0,J23=0,J23="-"),"-",J39*(1+K38))</f>
        <v>-</v>
      </c>
      <c r="L39" s="37" t="str">
        <f aca="false">IF(OR($B$14=0,K23=0,K23="-"),"-",K39*(1+L38))</f>
        <v>-</v>
      </c>
      <c r="M39" s="37" t="str">
        <f aca="false">IF(OR($B$14=0,L23=0,L23="-"),"-",L39*(1+M38))</f>
        <v>-</v>
      </c>
      <c r="N39" s="37" t="str">
        <f aca="false">IF(OR($B$14=0,M23=0,M23="-"),"-",M39*(1+N38))</f>
        <v>-</v>
      </c>
      <c r="O39" s="37" t="str">
        <f aca="false">IF(OR($B$14=0,N23=0,N23="-"),"-",N39*(1+O38))</f>
        <v>-</v>
      </c>
      <c r="P39" s="37" t="str">
        <f aca="false">IF(OR($B$14=0,O23=0,O23="-"),"-",O39*(1+P38))</f>
        <v>-</v>
      </c>
      <c r="Q39" s="37" t="str">
        <f aca="false">IF(OR($B$14=0,P23=0,P23="-"),"-",P39*(1+Q38))</f>
        <v>-</v>
      </c>
      <c r="R39" s="37" t="str">
        <f aca="false">IF(OR($B$14=0,Q23=0,Q23="-"),"-",Q39*(1+R38))</f>
        <v>-</v>
      </c>
      <c r="S39" s="37" t="str">
        <f aca="false">IF(OR($B$14=0,R23=0,R23="-"),"-",R39*(1+S38))</f>
        <v>-</v>
      </c>
      <c r="T39" s="37" t="str">
        <f aca="false">IF(OR($B$14=0,S23=0,S23="-"),"-",S39*(1+T38))</f>
        <v>-</v>
      </c>
      <c r="U39" s="38" t="str">
        <f aca="false">IF(OR($B$14=0,T23=0,T23="-"),"-",T39*(1+U38))</f>
        <v>-</v>
      </c>
      <c r="V39" s="0"/>
    </row>
    <row r="40" customFormat="false" ht="12.75" hidden="false" customHeight="false" outlineLevel="0" collapsed="false">
      <c r="A40" s="57" t="s">
        <v>26</v>
      </c>
      <c r="B40" s="58" t="s">
        <v>24</v>
      </c>
      <c r="C40" s="59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1"/>
      <c r="V40" s="0"/>
    </row>
    <row r="41" customFormat="false" ht="12.75" hidden="false" customHeight="false" outlineLevel="0" collapsed="false">
      <c r="A41" s="35" t="s">
        <v>27</v>
      </c>
      <c r="B41" s="56" t="str">
        <f aca="false">IF(OR($B$15=0,B23="-"),"-",$B$15)</f>
        <v>-</v>
      </c>
      <c r="C41" s="37" t="str">
        <f aca="false">IF(OR($B$15=0,B23=0,B23="-"),"-",B41*(1+C40))</f>
        <v>-</v>
      </c>
      <c r="D41" s="37" t="str">
        <f aca="false">IF(OR($B$15=0,C23=0,C23="-"),"-",C41*(1+D40))</f>
        <v>-</v>
      </c>
      <c r="E41" s="37" t="str">
        <f aca="false">IF(OR($B$15=0,D23=0,D23="-"),"-",D41*(1+E40))</f>
        <v>-</v>
      </c>
      <c r="F41" s="37" t="str">
        <f aca="false">IF(OR($B$15=0,E23=0,E23="-"),"-",E41*(1+F40))</f>
        <v>-</v>
      </c>
      <c r="G41" s="37" t="str">
        <f aca="false">IF(OR($B$15=0,F23=0,F23="-"),"-",F41*(1+G40))</f>
        <v>-</v>
      </c>
      <c r="H41" s="37" t="str">
        <f aca="false">IF(OR($B$15=0,G23=0,G23="-"),"-",G41*(1+H40))</f>
        <v>-</v>
      </c>
      <c r="I41" s="37" t="str">
        <f aca="false">IF(OR($B$15=0,H23=0,H23="-"),"-",H41*(1+I40))</f>
        <v>-</v>
      </c>
      <c r="J41" s="37" t="str">
        <f aca="false">IF(OR($B$15=0,I23=0,I23="-"),"-",I41*(1+J40))</f>
        <v>-</v>
      </c>
      <c r="K41" s="37" t="str">
        <f aca="false">IF(OR($B$15=0,J23=0,J23="-"),"-",J41*(1+K40))</f>
        <v>-</v>
      </c>
      <c r="L41" s="37" t="str">
        <f aca="false">IF(OR($B$15=0,K23=0,K23="-"),"-",K41*(1+L40))</f>
        <v>-</v>
      </c>
      <c r="M41" s="37" t="str">
        <f aca="false">IF(OR($B$15=0,L23=0,L23="-"),"-",L41*(1+M40))</f>
        <v>-</v>
      </c>
      <c r="N41" s="37" t="str">
        <f aca="false">IF(OR($B$15=0,M23=0,M23="-"),"-",M41*(1+N40))</f>
        <v>-</v>
      </c>
      <c r="O41" s="37" t="str">
        <f aca="false">IF(OR($B$15=0,N23=0,N23="-"),"-",N41*(1+O40))</f>
        <v>-</v>
      </c>
      <c r="P41" s="37" t="str">
        <f aca="false">IF(OR($B$15=0,O23=0,O23="-"),"-",O41*(1+P40))</f>
        <v>-</v>
      </c>
      <c r="Q41" s="37" t="str">
        <f aca="false">IF(OR($B$15=0,P23=0,P23="-"),"-",P41*(1+Q40))</f>
        <v>-</v>
      </c>
      <c r="R41" s="37" t="str">
        <f aca="false">IF(OR($B$15=0,Q23=0,Q23="-"),"-",Q41*(1+R40))</f>
        <v>-</v>
      </c>
      <c r="S41" s="37" t="str">
        <f aca="false">IF(OR($B$15=0,R23=0,R23="-"),"-",R41*(1+S40))</f>
        <v>-</v>
      </c>
      <c r="T41" s="37" t="str">
        <f aca="false">IF(OR($B$15=0,S23=0,S23="-"),"-",S41*(1+T40))</f>
        <v>-</v>
      </c>
      <c r="U41" s="38" t="str">
        <f aca="false">IF(OR($B$15=0,T23=0,T23="-"),"-",T41*(1+U40))</f>
        <v>-</v>
      </c>
      <c r="V41" s="0"/>
    </row>
    <row r="42" customFormat="false" ht="12.75" hidden="false" customHeight="false" outlineLevel="0" collapsed="false">
      <c r="A42" s="35" t="s">
        <v>28</v>
      </c>
      <c r="B42" s="56" t="str">
        <f aca="false">IF(OR(B23="-",B39="-",B41="-"),"-",B39-B41)</f>
        <v>-</v>
      </c>
      <c r="C42" s="37" t="str">
        <f aca="false">IF(OR(B23=0,B23="-",C39="-",C41="-"),"-",C39-C41)</f>
        <v>-</v>
      </c>
      <c r="D42" s="37" t="str">
        <f aca="false">IF(OR(C23=0,C23="-",D39="-",D41="-"),"-",D39-D41)</f>
        <v>-</v>
      </c>
      <c r="E42" s="37" t="str">
        <f aca="false">IF(OR(D23=0,D23="-",E39="-",E41="-"),"-",E39-E41)</f>
        <v>-</v>
      </c>
      <c r="F42" s="37" t="str">
        <f aca="false">IF(OR(E23=0,E23="-",F39="-",F41="-"),"-",F39-F41)</f>
        <v>-</v>
      </c>
      <c r="G42" s="37" t="str">
        <f aca="false">IF(OR(F23=0,F23="-",G39="-",G41="-"),"-",G39-G41)</f>
        <v>-</v>
      </c>
      <c r="H42" s="37" t="str">
        <f aca="false">IF(OR(G23=0,G23="-",H39="-",H41="-"),"-",H39-H41)</f>
        <v>-</v>
      </c>
      <c r="I42" s="37" t="str">
        <f aca="false">IF(OR(H23=0,H23="-",I39="-",I41="-"),"-",I39-I41)</f>
        <v>-</v>
      </c>
      <c r="J42" s="37" t="str">
        <f aca="false">IF(OR(I23=0,I23="-",J39="-",J41="-"),"-",J39-J41)</f>
        <v>-</v>
      </c>
      <c r="K42" s="37" t="str">
        <f aca="false">IF(OR(J23=0,J23="-",K39="-",K41="-"),"-",K39-K41)</f>
        <v>-</v>
      </c>
      <c r="L42" s="37" t="str">
        <f aca="false">IF(OR(K23=0,K23="-",L39="-",L41="-"),"-",L39-L41)</f>
        <v>-</v>
      </c>
      <c r="M42" s="37" t="str">
        <f aca="false">IF(OR(L23=0,L23="-",M39="-",M41="-"),"-",M39-M41)</f>
        <v>-</v>
      </c>
      <c r="N42" s="37" t="str">
        <f aca="false">IF(OR(M23=0,M23="-",N39="-",N41="-"),"-",N39-N41)</f>
        <v>-</v>
      </c>
      <c r="O42" s="37" t="str">
        <f aca="false">IF(OR(N23=0,N23="-",O39="-",O41="-"),"-",O39-O41)</f>
        <v>-</v>
      </c>
      <c r="P42" s="37" t="str">
        <f aca="false">IF(OR(O23=0,O23="-",P39="-",P41="-"),"-",P39-P41)</f>
        <v>-</v>
      </c>
      <c r="Q42" s="37" t="str">
        <f aca="false">IF(OR(P23=0,P23="-",Q39="-",Q41="-"),"-",Q39-Q41)</f>
        <v>-</v>
      </c>
      <c r="R42" s="37" t="str">
        <f aca="false">IF(OR(Q23=0,Q23="-",R39="-",R41="-"),"-",R39-R41)</f>
        <v>-</v>
      </c>
      <c r="S42" s="37" t="str">
        <f aca="false">IF(OR(R23=0,R23="-",S39="-",S41="-"),"-",S39-S41)</f>
        <v>-</v>
      </c>
      <c r="T42" s="37" t="str">
        <f aca="false">IF(OR(S23=0,S23="-",T39="-",T41="-"),"-",T39-T41)</f>
        <v>-</v>
      </c>
      <c r="U42" s="38" t="str">
        <f aca="false">IF(OR(T23=0,T23="-",U39="-",U41="-"),"-",U39-U41)</f>
        <v>-</v>
      </c>
      <c r="V42" s="0"/>
    </row>
    <row r="43" customFormat="false" ht="12.75" hidden="false" customHeight="false" outlineLevel="0" collapsed="false">
      <c r="A43" s="35" t="s">
        <v>29</v>
      </c>
      <c r="B43" s="36" t="str">
        <f aca="false">IF(B23="-","-",$B$17)</f>
        <v>-</v>
      </c>
      <c r="C43" s="37" t="str">
        <f aca="false">IF(OR(B23=0,B23="-"),"-",$B$17)</f>
        <v>-</v>
      </c>
      <c r="D43" s="37" t="str">
        <f aca="false">IF(OR(C23=0,C23="-"),"-",$B$17)</f>
        <v>-</v>
      </c>
      <c r="E43" s="37" t="str">
        <f aca="false">IF(OR(D23=0,D23="-"),"-",$B$17)</f>
        <v>-</v>
      </c>
      <c r="F43" s="37" t="str">
        <f aca="false">IF(OR(E23=0,E23="-"),"-",$B$17)</f>
        <v>-</v>
      </c>
      <c r="G43" s="37" t="str">
        <f aca="false">IF(OR(F23=0,F23="-"),"-",$B$17)</f>
        <v>-</v>
      </c>
      <c r="H43" s="37" t="str">
        <f aca="false">IF(OR(G23=0,G23="-"),"-",$B$17)</f>
        <v>-</v>
      </c>
      <c r="I43" s="37" t="str">
        <f aca="false">IF(OR(H23=0,H23="-"),"-",$B$17)</f>
        <v>-</v>
      </c>
      <c r="J43" s="37" t="str">
        <f aca="false">IF(OR(I23=0,I23="-"),"-",$B$17)</f>
        <v>-</v>
      </c>
      <c r="K43" s="37" t="str">
        <f aca="false">IF(OR(J23=0,J23="-"),"-",$B$17)</f>
        <v>-</v>
      </c>
      <c r="L43" s="37" t="str">
        <f aca="false">IF(OR(K23=0,K23="-"),"-",$B$17)</f>
        <v>-</v>
      </c>
      <c r="M43" s="37" t="str">
        <f aca="false">IF(OR(L23=0,L23="-"),"-",$B$17)</f>
        <v>-</v>
      </c>
      <c r="N43" s="37" t="str">
        <f aca="false">IF(OR(M23=0,M23="-"),"-",$B$17)</f>
        <v>-</v>
      </c>
      <c r="O43" s="37" t="str">
        <f aca="false">IF(OR(N23=0,N23="-"),"-",$B$17)</f>
        <v>-</v>
      </c>
      <c r="P43" s="37" t="str">
        <f aca="false">IF(OR(O23=0,O23="-"),"-",$B$17)</f>
        <v>-</v>
      </c>
      <c r="Q43" s="37" t="str">
        <f aca="false">IF(OR(P23=0,P23="-"),"-",$B$17)</f>
        <v>-</v>
      </c>
      <c r="R43" s="37" t="str">
        <f aca="false">IF(OR(Q23=0,Q23="-"),"-",$B$17)</f>
        <v>-</v>
      </c>
      <c r="S43" s="37" t="str">
        <f aca="false">IF(OR(R23=0,R23="-"),"-",$B$17)</f>
        <v>-</v>
      </c>
      <c r="T43" s="37" t="str">
        <f aca="false">IF(OR(S23=0,S23="-"),"-",$B$17)</f>
        <v>-</v>
      </c>
      <c r="U43" s="38" t="str">
        <f aca="false">IF(OR(T23=0,T23="-"),"-",$B$17)</f>
        <v>-</v>
      </c>
      <c r="V43" s="0"/>
    </row>
    <row r="44" customFormat="false" ht="12.75" hidden="false" customHeight="false" outlineLevel="0" collapsed="false">
      <c r="A44" s="35" t="s">
        <v>19</v>
      </c>
      <c r="B44" s="36" t="str">
        <f aca="false">IF(AND(B25="-",B32="-"),"-",IF(OR(B25="-",B32="-"),IF(B25="-",B32,B25),B25+B32))</f>
        <v>-</v>
      </c>
      <c r="C44" s="37" t="str">
        <f aca="false">IF(AND(C25="-",C32="-"),"-",IF(OR(C25="-",C32="-"),IF(C25="-",C32,C25),C25+C32))</f>
        <v>-</v>
      </c>
      <c r="D44" s="37" t="str">
        <f aca="false">IF(AND(D25="-",D32="-"),"-",IF(OR(D25="-",D32="-"),IF(D25="-",D32,D25),D25+D32))</f>
        <v>-</v>
      </c>
      <c r="E44" s="37" t="str">
        <f aca="false">IF(AND(E25="-",E32="-"),"-",IF(OR(E25="-",E32="-"),IF(E25="-",E32,E25),E25+E32))</f>
        <v>-</v>
      </c>
      <c r="F44" s="37" t="str">
        <f aca="false">IF(AND(F25="-",F32="-"),"-",IF(OR(F25="-",F32="-"),IF(F25="-",F32,F25),F25+F32))</f>
        <v>-</v>
      </c>
      <c r="G44" s="37" t="str">
        <f aca="false">IF(AND(G25="-",G32="-"),"-",IF(OR(G25="-",G32="-"),IF(G25="-",G32,G25),G25+G32))</f>
        <v>-</v>
      </c>
      <c r="H44" s="37" t="str">
        <f aca="false">IF(AND(H25="-",H32="-"),"-",IF(OR(H25="-",H32="-"),IF(H25="-",H32,H25),H25+H32))</f>
        <v>-</v>
      </c>
      <c r="I44" s="37" t="str">
        <f aca="false">IF(AND(I25="-",I32="-"),"-",IF(OR(I25="-",I32="-"),IF(I25="-",I32,I25),I25+I32))</f>
        <v>-</v>
      </c>
      <c r="J44" s="37" t="str">
        <f aca="false">IF(AND(J25="-",J32="-"),"-",IF(OR(J25="-",J32="-"),IF(J25="-",J32,J25),J25+J32))</f>
        <v>-</v>
      </c>
      <c r="K44" s="37" t="str">
        <f aca="false">IF(AND(K25="-",K32="-"),"-",IF(OR(K25="-",K32="-"),IF(K25="-",K32,K25),K25+K32))</f>
        <v>-</v>
      </c>
      <c r="L44" s="37" t="str">
        <f aca="false">IF(AND(L25="-",L32="-"),"-",IF(OR(L25="-",L32="-"),IF(L25="-",L32,L25),L25+L32))</f>
        <v>-</v>
      </c>
      <c r="M44" s="37" t="str">
        <f aca="false">IF(AND(M25="-",M32="-"),"-",IF(OR(M25="-",M32="-"),IF(M25="-",M32,M25),M25+M32))</f>
        <v>-</v>
      </c>
      <c r="N44" s="37" t="str">
        <f aca="false">IF(AND(N25="-",N32="-"),"-",IF(OR(N25="-",N32="-"),IF(N25="-",N32,N25),N25+N32))</f>
        <v>-</v>
      </c>
      <c r="O44" s="37" t="str">
        <f aca="false">IF(AND(O25="-",O32="-"),"-",IF(OR(O25="-",O32="-"),IF(O25="-",O32,O25),O25+O32))</f>
        <v>-</v>
      </c>
      <c r="P44" s="37" t="str">
        <f aca="false">IF(AND(P25="-",P32="-"),"-",IF(OR(P25="-",P32="-"),IF(P25="-",P32,P25),P25+P32))</f>
        <v>-</v>
      </c>
      <c r="Q44" s="37" t="str">
        <f aca="false">IF(AND(Q25="-",Q32="-"),"-",IF(OR(Q25="-",Q32="-"),IF(Q25="-",Q32,Q25),Q25+Q32))</f>
        <v>-</v>
      </c>
      <c r="R44" s="37" t="str">
        <f aca="false">IF(AND(R25="-",R32="-"),"-",IF(OR(R25="-",R32="-"),IF(R25="-",R32,R25),R25+R32))</f>
        <v>-</v>
      </c>
      <c r="S44" s="37" t="str">
        <f aca="false">IF(AND(S25="-",S32="-"),"-",IF(OR(S25="-",S32="-"),IF(S25="-",S32,S25),S25+S32))</f>
        <v>-</v>
      </c>
      <c r="T44" s="37" t="str">
        <f aca="false">IF(AND(T25="-",T32="-"),"-",IF(OR(T25="-",T32="-"),IF(T25="-",T32,T25),T25+T32))</f>
        <v>-</v>
      </c>
      <c r="U44" s="38" t="str">
        <f aca="false">IF(AND(U25="-",U32="-"),"-",IF(OR(U25="-",U32="-"),IF(U25="-",U32,U25),U25+U32))</f>
        <v>-</v>
      </c>
      <c r="V44" s="0"/>
    </row>
    <row r="45" customFormat="false" ht="12.75" hidden="false" customHeight="false" outlineLevel="0" collapsed="false">
      <c r="A45" s="35" t="s">
        <v>30</v>
      </c>
      <c r="B45" s="36" t="str">
        <f aca="false">IF(OR(B23="-",B39="-",B41="-",B43="-",B44="-"),"-",B39-B41-B43-B44)</f>
        <v>-</v>
      </c>
      <c r="C45" s="37" t="str">
        <f aca="false">IF(OR(B23=0,B23="-",C39="-",C41="-",C43="-",C44="-"),"-",C39-C41-C43-C44)</f>
        <v>-</v>
      </c>
      <c r="D45" s="37" t="str">
        <f aca="false">IF(OR(C23=0,C23="-",D39="-",D41="-",D43="-",D44="-"),"-",D39-D41-D43-D44)</f>
        <v>-</v>
      </c>
      <c r="E45" s="37" t="str">
        <f aca="false">IF(OR(D23=0,D23="-",E39="-",E41="-",E43="-",E44="-"),"-",E39-E41-E43-E44)</f>
        <v>-</v>
      </c>
      <c r="F45" s="37" t="str">
        <f aca="false">IF(OR(E23=0,E23="-",F39="-",F41="-",F43="-",F44="-"),"-",F39-F41-F43-F44)</f>
        <v>-</v>
      </c>
      <c r="G45" s="37" t="str">
        <f aca="false">IF(OR(F23=0,F23="-",G39="-",G41="-",G43="-",G44="-"),"-",G39-G41-G43-G44)</f>
        <v>-</v>
      </c>
      <c r="H45" s="37" t="str">
        <f aca="false">IF(OR(G23=0,G23="-",H39="-",H41="-",H43="-",H44="-"),"-",H39-H41-H43-H44)</f>
        <v>-</v>
      </c>
      <c r="I45" s="37" t="str">
        <f aca="false">IF(OR(H23=0,H23="-",I39="-",I41="-",I43="-",I44="-"),"-",I39-I41-I43-I44)</f>
        <v>-</v>
      </c>
      <c r="J45" s="37" t="str">
        <f aca="false">IF(OR(I23=0,I23="-",J39="-",J41="-",J43="-",J44="-"),"-",J39-J41-J43-J44)</f>
        <v>-</v>
      </c>
      <c r="K45" s="37" t="str">
        <f aca="false">IF(OR(J23=0,J23="-",K39="-",K41="-",K43="-",K44="-"),"-",K39-K41-K43-K44)</f>
        <v>-</v>
      </c>
      <c r="L45" s="37" t="str">
        <f aca="false">IF(OR(K23=0,K23="-",L39="-",L41="-",L43="-",L44="-"),"-",L39-L41-L43-L44)</f>
        <v>-</v>
      </c>
      <c r="M45" s="37" t="str">
        <f aca="false">IF(OR(L23=0,L23="-",M39="-",M41="-",M43="-",M44="-"),"-",M39-M41-M43-M44)</f>
        <v>-</v>
      </c>
      <c r="N45" s="37" t="str">
        <f aca="false">IF(OR(M23=0,M23="-",N39="-",N41="-",N43="-",N44="-"),"-",N39-N41-N43-N44)</f>
        <v>-</v>
      </c>
      <c r="O45" s="37" t="str">
        <f aca="false">IF(OR(N23=0,N23="-",O39="-",O41="-",O43="-",O44="-"),"-",O39-O41-O43-O44)</f>
        <v>-</v>
      </c>
      <c r="P45" s="37" t="str">
        <f aca="false">IF(OR(O23=0,O23="-",P39="-",P41="-",P43="-",P44="-"),"-",P39-P41-P43-P44)</f>
        <v>-</v>
      </c>
      <c r="Q45" s="37" t="str">
        <f aca="false">IF(OR(P23=0,P23="-",Q39="-",Q41="-",Q43="-",Q44="-"),"-",Q39-Q41-Q43-Q44)</f>
        <v>-</v>
      </c>
      <c r="R45" s="37" t="str">
        <f aca="false">IF(OR(Q23=0,Q23="-",R39="-",R41="-",R43="-",R44="-"),"-",R39-R41-R43-R44)</f>
        <v>-</v>
      </c>
      <c r="S45" s="37" t="str">
        <f aca="false">IF(OR(R23=0,R23="-",S39="-",S41="-",S43="-",S44="-"),"-",S39-S41-S43-S44)</f>
        <v>-</v>
      </c>
      <c r="T45" s="37" t="str">
        <f aca="false">IF(OR(S23=0,S23="-",T39="-",T41="-",T43="-",T44="-"),"-",T39-T41-T43-T44)</f>
        <v>-</v>
      </c>
      <c r="U45" s="38" t="str">
        <f aca="false">IF(OR(T23=0,T23="-",U39="-",U41="-",U43="-",U44="-"),"-",U39-U41-U43-U44)</f>
        <v>-</v>
      </c>
      <c r="V45" s="0"/>
    </row>
    <row r="46" customFormat="false" ht="12.75" hidden="false" customHeight="false" outlineLevel="0" collapsed="false">
      <c r="A46" s="35" t="s">
        <v>31</v>
      </c>
      <c r="B46" s="36" t="str">
        <f aca="false">IF(OR(B23="-",B45="-"),"-",B45*$B$18)</f>
        <v>-</v>
      </c>
      <c r="C46" s="36" t="str">
        <f aca="false">IF(OR(B23=0,B23="-",C45="-"),"-",C45*$B$18)</f>
        <v>-</v>
      </c>
      <c r="D46" s="37" t="str">
        <f aca="false">IF(OR(C23=0,C23="-",D45="-"),"-",D45*$B$18)</f>
        <v>-</v>
      </c>
      <c r="E46" s="37" t="str">
        <f aca="false">IF(OR(D23=0,D23="-",E45="-"),"-",E45*$B$18)</f>
        <v>-</v>
      </c>
      <c r="F46" s="37" t="str">
        <f aca="false">IF(OR(E23=0,E23="-",F45="-"),"-",F45*$B$18)</f>
        <v>-</v>
      </c>
      <c r="G46" s="37" t="str">
        <f aca="false">IF(OR(F23=0,F23="-",G45="-"),"-",G45*$B$18)</f>
        <v>-</v>
      </c>
      <c r="H46" s="37" t="str">
        <f aca="false">IF(OR(G23=0,G23="-",H45="-"),"-",H45*$B$18)</f>
        <v>-</v>
      </c>
      <c r="I46" s="37" t="str">
        <f aca="false">IF(OR(H23=0,H23="-",I45="-"),"-",I45*$B$18)</f>
        <v>-</v>
      </c>
      <c r="J46" s="37" t="str">
        <f aca="false">IF(OR(I23=0,I23="-",J45="-"),"-",J45*$B$18)</f>
        <v>-</v>
      </c>
      <c r="K46" s="37" t="str">
        <f aca="false">IF(OR(J23=0,J23="-",K45="-"),"-",K45*$B$18)</f>
        <v>-</v>
      </c>
      <c r="L46" s="37" t="str">
        <f aca="false">IF(OR(K23=0,K23="-",L45="-"),"-",L45*$B$18)</f>
        <v>-</v>
      </c>
      <c r="M46" s="37" t="str">
        <f aca="false">IF(OR(L23=0,L23="-",M45="-"),"-",M45*$B$18)</f>
        <v>-</v>
      </c>
      <c r="N46" s="37" t="str">
        <f aca="false">IF(OR(M23=0,M23="-",N45="-"),"-",N45*$B$18)</f>
        <v>-</v>
      </c>
      <c r="O46" s="37" t="str">
        <f aca="false">IF(OR(N23=0,N23="-",O45="-"),"-",O45*$B$18)</f>
        <v>-</v>
      </c>
      <c r="P46" s="37" t="str">
        <f aca="false">IF(OR(O23=0,O23="-",P45="-"),"-",P45*$B$18)</f>
        <v>-</v>
      </c>
      <c r="Q46" s="37" t="str">
        <f aca="false">IF(OR(P23=0,P23="-",Q45="-"),"-",Q45*$B$18)</f>
        <v>-</v>
      </c>
      <c r="R46" s="37" t="str">
        <f aca="false">IF(OR(Q23=0,Q23="-",R45="-"),"-",R45*$B$18)</f>
        <v>-</v>
      </c>
      <c r="S46" s="37" t="str">
        <f aca="false">IF(OR(R23=0,R23="-",S45="-"),"-",S45*$B$18)</f>
        <v>-</v>
      </c>
      <c r="T46" s="37" t="str">
        <f aca="false">IF(OR(S23=0,S23="-",T45="-"),"-",T45*$B$18)</f>
        <v>-</v>
      </c>
      <c r="U46" s="38" t="str">
        <f aca="false">IF(OR(T23=0,T23="-",U45="-"),"-",U45*$B$18)</f>
        <v>-</v>
      </c>
      <c r="V46" s="0"/>
    </row>
    <row r="47" customFormat="false" ht="13.5" hidden="false" customHeight="false" outlineLevel="0" collapsed="false">
      <c r="A47" s="39" t="s">
        <v>32</v>
      </c>
      <c r="B47" s="40" t="str">
        <f aca="false">IF(OR(B23="-",B45="-",B46="-"),"-",B45-B46)</f>
        <v>-</v>
      </c>
      <c r="C47" s="41" t="str">
        <f aca="false">IF(OR(B23=0,B23="-",C45="-",C46="-"),"-",C45-C46)</f>
        <v>-</v>
      </c>
      <c r="D47" s="41" t="str">
        <f aca="false">IF(OR(C23=0,C23="-",D45="-",D46="-"),"-",D45-D46)</f>
        <v>-</v>
      </c>
      <c r="E47" s="41" t="str">
        <f aca="false">IF(OR(D23=0,D23="-",E45="-",E46="-"),"-",E45-E46)</f>
        <v>-</v>
      </c>
      <c r="F47" s="41" t="str">
        <f aca="false">IF(OR(E23=0,E23="-",F45="-",F46="-"),"-",F45-F46)</f>
        <v>-</v>
      </c>
      <c r="G47" s="41" t="str">
        <f aca="false">IF(OR(F23=0,F23="-",G45="-",G46="-"),"-",G45-G46)</f>
        <v>-</v>
      </c>
      <c r="H47" s="41" t="str">
        <f aca="false">IF(OR(G23=0,G23="-",H45="-",H46="-"),"-",H45-H46)</f>
        <v>-</v>
      </c>
      <c r="I47" s="41" t="str">
        <f aca="false">IF(OR(H23=0,H23="-",I45="-",I46="-"),"-",I45-I46)</f>
        <v>-</v>
      </c>
      <c r="J47" s="41" t="str">
        <f aca="false">IF(OR(I23=0,I23="-",J45="-",J46="-"),"-",J45-J46)</f>
        <v>-</v>
      </c>
      <c r="K47" s="41" t="str">
        <f aca="false">IF(OR(J23=0,J23="-",K45="-",K46="-"),"-",K45-K46)</f>
        <v>-</v>
      </c>
      <c r="L47" s="41" t="str">
        <f aca="false">IF(OR(K23=0,K23="-",L45="-",L46="-"),"-",L45-L46)</f>
        <v>-</v>
      </c>
      <c r="M47" s="41" t="str">
        <f aca="false">IF(OR(L23=0,L23="-",M45="-",M46="-"),"-",M45-M46)</f>
        <v>-</v>
      </c>
      <c r="N47" s="41" t="str">
        <f aca="false">IF(OR(M23=0,M23="-",N45="-",N46="-"),"-",N45-N46)</f>
        <v>-</v>
      </c>
      <c r="O47" s="41" t="str">
        <f aca="false">IF(OR(N23=0,N23="-",O45="-",O46="-"),"-",O45-O46)</f>
        <v>-</v>
      </c>
      <c r="P47" s="41" t="str">
        <f aca="false">IF(OR(O23=0,O23="-",P45="-",P46="-"),"-",P45-P46)</f>
        <v>-</v>
      </c>
      <c r="Q47" s="41" t="str">
        <f aca="false">IF(OR(P23=0,P23="-",Q45="-",Q46="-"),"-",Q45-Q46)</f>
        <v>-</v>
      </c>
      <c r="R47" s="41" t="str">
        <f aca="false">IF(OR(Q23=0,Q23="-",R45="-",R46="-"),"-",R45-R46)</f>
        <v>-</v>
      </c>
      <c r="S47" s="41" t="str">
        <f aca="false">IF(OR(R23=0,R23="-",S45="-",S46="-"),"-",S45-S46)</f>
        <v>-</v>
      </c>
      <c r="T47" s="41" t="str">
        <f aca="false">IF(OR(S23=0,S23="-",T45="-",T46="-"),"-",T45-T46)</f>
        <v>-</v>
      </c>
      <c r="U47" s="42" t="str">
        <f aca="false">IF(OR(T23=0,T23="-",U45="-",U46="-"),"-",U45-U46)</f>
        <v>-</v>
      </c>
      <c r="V47" s="0"/>
    </row>
    <row r="48" customFormat="false" ht="12.75" hidden="false" customHeight="false" outlineLevel="0" collapsed="false">
      <c r="A48" s="62" t="s">
        <v>33</v>
      </c>
      <c r="B48" s="63" t="str">
        <f aca="false">IF(OR(B23="-",B43="-",B44="-",B47="-"),"-",B47+B43+B44)</f>
        <v>-</v>
      </c>
      <c r="C48" s="64" t="str">
        <f aca="false">IF(OR(B23=0,B23="-",C43="-",C44="-",C47="-"),"-",C47+C43+C44)</f>
        <v>-</v>
      </c>
      <c r="D48" s="64" t="str">
        <f aca="false">IF(OR(C23=0,C23="-",D43="-",D44="-",D47="-"),"-",D47+D43+D44)</f>
        <v>-</v>
      </c>
      <c r="E48" s="64" t="str">
        <f aca="false">IF(OR(D23=0,D23="-",E43="-",E44="-",E47="-"),"-",E47+E43+E44)</f>
        <v>-</v>
      </c>
      <c r="F48" s="64" t="str">
        <f aca="false">IF(OR(E23=0,E23="-",F43="-",F44="-",F47="-"),"-",F47+F43+F44)</f>
        <v>-</v>
      </c>
      <c r="G48" s="64" t="str">
        <f aca="false">IF(OR(F23=0,F23="-",G43="-",G44="-",G47="-"),"-",G47+G43+G44)</f>
        <v>-</v>
      </c>
      <c r="H48" s="64" t="str">
        <f aca="false">IF(OR(G23=0,G23="-",H43="-",H44="-",H47="-"),"-",H47+H43+H44)</f>
        <v>-</v>
      </c>
      <c r="I48" s="64" t="str">
        <f aca="false">IF(OR(H23=0,H23="-",I43="-",I44="-",I47="-"),"-",I47+I43+I44)</f>
        <v>-</v>
      </c>
      <c r="J48" s="64" t="str">
        <f aca="false">IF(OR(I23=0,I23="-",J43="-",J44="-",J47="-"),"-",J47+J43+J44)</f>
        <v>-</v>
      </c>
      <c r="K48" s="64" t="str">
        <f aca="false">IF(OR(J23=0,J23="-",K43="-",K44="-",K47="-"),"-",K47+K43+K44)</f>
        <v>-</v>
      </c>
      <c r="L48" s="64" t="str">
        <f aca="false">IF(OR(K23=0,K23="-",L43="-",L44="-",L47="-"),"-",L47+L43+L44)</f>
        <v>-</v>
      </c>
      <c r="M48" s="64" t="str">
        <f aca="false">IF(OR(L23=0,L23="-",M43="-",M44="-",M47="-"),"-",M47+M43+M44)</f>
        <v>-</v>
      </c>
      <c r="N48" s="64" t="str">
        <f aca="false">IF(OR(M23=0,M23="-",N43="-",N44="-",N47="-"),"-",N47+N43+N44)</f>
        <v>-</v>
      </c>
      <c r="O48" s="64" t="str">
        <f aca="false">IF(OR(N23=0,N23="-",O43="-",O44="-",O47="-"),"-",O47+O43+O44)</f>
        <v>-</v>
      </c>
      <c r="P48" s="64" t="str">
        <f aca="false">IF(OR(O23=0,O23="-",P43="-",P44="-",P47="-"),"-",P47+P43+P44)</f>
        <v>-</v>
      </c>
      <c r="Q48" s="64" t="str">
        <f aca="false">IF(OR(P23=0,P23="-",Q43="-",Q44="-",Q47="-"),"-",Q47+Q43+Q44)</f>
        <v>-</v>
      </c>
      <c r="R48" s="64" t="str">
        <f aca="false">IF(OR(Q23=0,Q23="-",R43="-",R44="-",R47="-"),"-",R47+R43+R44)</f>
        <v>-</v>
      </c>
      <c r="S48" s="64" t="str">
        <f aca="false">IF(OR(R23=0,R23="-",S43="-",S44="-",S47="-"),"-",S47+S43+S44)</f>
        <v>-</v>
      </c>
      <c r="T48" s="64" t="str">
        <f aca="false">IF(OR(S23=0,S23="-",T43="-",T44="-",T47="-"),"-",T47+T43+T44)</f>
        <v>-</v>
      </c>
      <c r="U48" s="65" t="str">
        <f aca="false">IF(OR(T23=0,T23="-",U43="-",U44="-",U47="-"),"-",U47+U43+U44)</f>
        <v>-</v>
      </c>
      <c r="V48" s="0"/>
    </row>
    <row r="49" customFormat="false" ht="13.5" hidden="false" customHeight="false" outlineLevel="0" collapsed="false">
      <c r="A49" s="66" t="s">
        <v>22</v>
      </c>
      <c r="B49" s="67" t="str">
        <f aca="false">B35</f>
        <v>-</v>
      </c>
      <c r="C49" s="68" t="str">
        <f aca="false">C35</f>
        <v>-</v>
      </c>
      <c r="D49" s="68" t="str">
        <f aca="false">D35</f>
        <v>-</v>
      </c>
      <c r="E49" s="68" t="str">
        <f aca="false">E35</f>
        <v>-</v>
      </c>
      <c r="F49" s="68" t="str">
        <f aca="false">F35</f>
        <v>-</v>
      </c>
      <c r="G49" s="68" t="str">
        <f aca="false">G35</f>
        <v>-</v>
      </c>
      <c r="H49" s="68" t="str">
        <f aca="false">H35</f>
        <v>-</v>
      </c>
      <c r="I49" s="68" t="str">
        <f aca="false">I35</f>
        <v>-</v>
      </c>
      <c r="J49" s="68" t="str">
        <f aca="false">J35</f>
        <v>-</v>
      </c>
      <c r="K49" s="68" t="str">
        <f aca="false">K35</f>
        <v>-</v>
      </c>
      <c r="L49" s="68" t="str">
        <f aca="false">L35</f>
        <v>-</v>
      </c>
      <c r="M49" s="68" t="str">
        <f aca="false">M35</f>
        <v>-</v>
      </c>
      <c r="N49" s="68" t="str">
        <f aca="false">N35</f>
        <v>-</v>
      </c>
      <c r="O49" s="68" t="str">
        <f aca="false">O35</f>
        <v>-</v>
      </c>
      <c r="P49" s="68" t="str">
        <f aca="false">P35</f>
        <v>-</v>
      </c>
      <c r="Q49" s="68" t="str">
        <f aca="false">Q35</f>
        <v>-</v>
      </c>
      <c r="R49" s="68" t="str">
        <f aca="false">R35</f>
        <v>-</v>
      </c>
      <c r="S49" s="68" t="str">
        <f aca="false">S35</f>
        <v>-</v>
      </c>
      <c r="T49" s="68" t="str">
        <f aca="false">T35</f>
        <v>-</v>
      </c>
      <c r="U49" s="69" t="str">
        <f aca="false">U35</f>
        <v>-</v>
      </c>
      <c r="V49" s="0"/>
    </row>
    <row r="50" customFormat="false" ht="12.75" hidden="false" customHeight="false" outlineLevel="0" collapsed="false">
      <c r="A50" s="31" t="s">
        <v>34</v>
      </c>
      <c r="B50" s="32" t="str">
        <f aca="false">IF(OR(B23="-",B48="-",B49="-"),"-",B48-B49)</f>
        <v>-</v>
      </c>
      <c r="C50" s="33" t="str">
        <f aca="false">IF(OR(B23=0,B23="-",C48="-",C49="-"),"-",C48-C49)</f>
        <v>-</v>
      </c>
      <c r="D50" s="33" t="str">
        <f aca="false">IF(OR(C23=0,C23="-",D48="-",D49="-"),"-",D48-D49)</f>
        <v>-</v>
      </c>
      <c r="E50" s="33" t="str">
        <f aca="false">IF(OR(D23=0,D23="-",E48="-",E49="-"),"-",E48-E49)</f>
        <v>-</v>
      </c>
      <c r="F50" s="33" t="str">
        <f aca="false">IF(OR(E23=0,E23="-",F48="-",F49="-"),"-",F48-F49)</f>
        <v>-</v>
      </c>
      <c r="G50" s="33" t="str">
        <f aca="false">IF(OR(F23=0,F23="-",G48="-",G49="-"),"-",G48-G49)</f>
        <v>-</v>
      </c>
      <c r="H50" s="33" t="str">
        <f aca="false">IF(OR(G23=0,G23="-",H48="-",H49="-"),"-",H48-H49)</f>
        <v>-</v>
      </c>
      <c r="I50" s="33" t="str">
        <f aca="false">IF(OR(H23=0,H23="-",I48="-",I49="-"),"-",I48-I49)</f>
        <v>-</v>
      </c>
      <c r="J50" s="33" t="str">
        <f aca="false">IF(OR(I23=0,I23="-",J48="-",J49="-"),"-",J48-J49)</f>
        <v>-</v>
      </c>
      <c r="K50" s="33" t="str">
        <f aca="false">IF(OR(J23=0,J23="-",K48="-",K49="-"),"-",K48-K49)</f>
        <v>-</v>
      </c>
      <c r="L50" s="33" t="str">
        <f aca="false">IF(OR(K23=0,K23="-",L48="-",L49="-"),"-",L48-L49)</f>
        <v>-</v>
      </c>
      <c r="M50" s="33" t="str">
        <f aca="false">IF(OR(L23=0,L23="-",M48="-",M49="-"),"-",M48-M49)</f>
        <v>-</v>
      </c>
      <c r="N50" s="33" t="str">
        <f aca="false">IF(OR(M23=0,M23="-",N48="-",N49="-"),"-",N48-N49)</f>
        <v>-</v>
      </c>
      <c r="O50" s="33" t="str">
        <f aca="false">IF(OR(N23=0,N23="-",O48="-",O49="-"),"-",O48-O49)</f>
        <v>-</v>
      </c>
      <c r="P50" s="33" t="str">
        <f aca="false">IF(OR(O23=0,O23="-",P48="-",P49="-"),"-",P48-P49)</f>
        <v>-</v>
      </c>
      <c r="Q50" s="33" t="str">
        <f aca="false">IF(OR(P23=0,P23="-",Q48="-",Q49="-"),"-",Q48-Q49)</f>
        <v>-</v>
      </c>
      <c r="R50" s="33" t="str">
        <f aca="false">IF(OR(Q23=0,Q23="-",R48="-",R49="-"),"-",R48-R49)</f>
        <v>-</v>
      </c>
      <c r="S50" s="33" t="str">
        <f aca="false">IF(OR(R23=0,R23="-",S48="-",S49="-"),"-",S48-S49)</f>
        <v>-</v>
      </c>
      <c r="T50" s="33" t="str">
        <f aca="false">IF(OR(S23=0,S23="-",T48="-",T49="-"),"-",T48-T49)</f>
        <v>-</v>
      </c>
      <c r="U50" s="34" t="str">
        <f aca="false">IF(OR(T23=0,T23="-",U48="-",U49="-"),"-",U48-U49)</f>
        <v>-</v>
      </c>
      <c r="V50" s="0"/>
    </row>
    <row r="51" customFormat="false" ht="13.5" hidden="false" customHeight="false" outlineLevel="0" collapsed="false">
      <c r="A51" s="39" t="s">
        <v>35</v>
      </c>
      <c r="B51" s="40" t="str">
        <f aca="false">IF(OR($B$16="-",B23="-",B50="-"),"-",$B$16+B50)</f>
        <v>-</v>
      </c>
      <c r="C51" s="41" t="str">
        <f aca="false">IF(OR(B23=0,B23="-",B51="-",C50="-"),"-",B51+C50)</f>
        <v>-</v>
      </c>
      <c r="D51" s="41" t="str">
        <f aca="false">IF(OR(C23=0,C23="-",C51="-",D50="-"),"-",C51+D50)</f>
        <v>-</v>
      </c>
      <c r="E51" s="41" t="str">
        <f aca="false">IF(OR(D23=0,D23="-",D51="-",E50="-"),"-",D51+E50)</f>
        <v>-</v>
      </c>
      <c r="F51" s="41" t="str">
        <f aca="false">IF(OR(E23=0,E23="-",E51="-",F50="-"),"-",E51+F50)</f>
        <v>-</v>
      </c>
      <c r="G51" s="41" t="str">
        <f aca="false">IF(OR(F23=0,F23="-",F51="-",G50="-"),"-",F51+G50)</f>
        <v>-</v>
      </c>
      <c r="H51" s="41" t="str">
        <f aca="false">IF(OR(G23=0,G23="-",G51="-",H50="-"),"-",G51+H50)</f>
        <v>-</v>
      </c>
      <c r="I51" s="41" t="str">
        <f aca="false">IF(OR(H23=0,H23="-",H51="-",I50="-"),"-",H51+I50)</f>
        <v>-</v>
      </c>
      <c r="J51" s="41" t="str">
        <f aca="false">IF(OR(I23=0,I23="-",I51="-",J50="-"),"-",I51+J50)</f>
        <v>-</v>
      </c>
      <c r="K51" s="41" t="str">
        <f aca="false">IF(OR(J23=0,J23="-",J51="-",K50="-"),"-",J51+K50)</f>
        <v>-</v>
      </c>
      <c r="L51" s="41" t="str">
        <f aca="false">IF(OR(K23=0,K23="-",K51="-",L50="-"),"-",K51+L50)</f>
        <v>-</v>
      </c>
      <c r="M51" s="41" t="str">
        <f aca="false">IF(OR(L23=0,L23="-",L51="-",M50="-"),"-",L51+M50)</f>
        <v>-</v>
      </c>
      <c r="N51" s="41" t="str">
        <f aca="false">IF(OR(M23=0,M23="-",M51="-",N50="-"),"-",M51+N50)</f>
        <v>-</v>
      </c>
      <c r="O51" s="41" t="str">
        <f aca="false">IF(OR(N23=0,N23="-",N51="-",O50="-"),"-",N51+O50)</f>
        <v>-</v>
      </c>
      <c r="P51" s="41" t="str">
        <f aca="false">IF(OR(O23=0,O23="-",O51="-",P50="-"),"-",O51+P50)</f>
        <v>-</v>
      </c>
      <c r="Q51" s="41" t="str">
        <f aca="false">IF(OR(P23=0,P23="-",P51="-",Q50="-"),"-",P51+Q50)</f>
        <v>-</v>
      </c>
      <c r="R51" s="41" t="str">
        <f aca="false">IF(OR(Q23=0,Q23="-",Q51="-",R50="-"),"-",Q51+R50)</f>
        <v>-</v>
      </c>
      <c r="S51" s="41" t="str">
        <f aca="false">IF(OR(R23=0,R23="-",R51="-",S50="-"),"-",R51+S50)</f>
        <v>-</v>
      </c>
      <c r="T51" s="41" t="str">
        <f aca="false">IF(OR(S23=0,S23="-",S51="-",T50="-"),"-",S51+T50)</f>
        <v>-</v>
      </c>
      <c r="U51" s="42" t="str">
        <f aca="false">IF(OR(T23=0,T23="-",T51="-",U50="-"),"-",T51+U50)</f>
        <v>-</v>
      </c>
      <c r="V51" s="0"/>
    </row>
    <row r="52" customFormat="false" ht="14.25" hidden="false" customHeight="false" outlineLevel="0" collapsed="false">
      <c r="A52" s="70"/>
      <c r="B52" s="70"/>
      <c r="C52" s="71"/>
      <c r="D52" s="72"/>
      <c r="E52" s="73"/>
      <c r="F52" s="74"/>
      <c r="G52" s="72"/>
      <c r="H52" s="72"/>
      <c r="I52" s="72"/>
      <c r="J52" s="72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6"/>
      <c r="V52" s="75"/>
    </row>
    <row r="53" customFormat="false" ht="13.5" hidden="false" customHeight="false" outlineLevel="0" collapsed="false">
      <c r="A53" s="77" t="s">
        <v>36</v>
      </c>
      <c r="B53" s="78" t="str">
        <f aca="false">IF(OR(B23="-",B48="-",B49="-"),"-",B48/B49)</f>
        <v>-</v>
      </c>
      <c r="C53" s="79" t="str">
        <f aca="false">IF(OR(B23=0,B23="-",C48="-",C49="-"),"-",C48/C49)</f>
        <v>-</v>
      </c>
      <c r="D53" s="79" t="str">
        <f aca="false">IF(OR(C23=0,C23="-",D48="-",D49="-"),"-",D48/D49)</f>
        <v>-</v>
      </c>
      <c r="E53" s="80" t="str">
        <f aca="false">IF(OR(D23=0,D23="-",E48="-",E49="-"),"-",E48/E49)</f>
        <v>-</v>
      </c>
      <c r="F53" s="80" t="str">
        <f aca="false">IF(OR(E23=0,E23="-",F48="-",F49="-"),"-",F48/F49)</f>
        <v>-</v>
      </c>
      <c r="G53" s="79" t="str">
        <f aca="false">IF(OR(F23=0,F23="-",G48="-",G49="-"),"-",G48/G49)</f>
        <v>-</v>
      </c>
      <c r="H53" s="79" t="str">
        <f aca="false">IF(OR(G23=0,G23="-",H48="-",H49="-"),"-",H48/H49)</f>
        <v>-</v>
      </c>
      <c r="I53" s="79" t="str">
        <f aca="false">IF(OR(H23=0,H23="-",I48="-",I49="-"),"-",I48/I49)</f>
        <v>-</v>
      </c>
      <c r="J53" s="79" t="str">
        <f aca="false">IF(OR(I23=0,I23="-",J48="-",J49="-"),"-",J48/J49)</f>
        <v>-</v>
      </c>
      <c r="K53" s="79" t="str">
        <f aca="false">IF(OR(J23=0,J23="-",K48="-",K49="-"),"-",K48/K49)</f>
        <v>-</v>
      </c>
      <c r="L53" s="79" t="str">
        <f aca="false">IF(OR(K23=0,K23="-",L48="-",L49="-"),"-",L48/L49)</f>
        <v>-</v>
      </c>
      <c r="M53" s="79" t="str">
        <f aca="false">IF(OR(L23=0,L23="-",M48="-",M49="-"),"-",M48/M49)</f>
        <v>-</v>
      </c>
      <c r="N53" s="79" t="str">
        <f aca="false">IF(OR(M23=0,M23="-",N48="-",N49="-"),"-",N48/N49)</f>
        <v>-</v>
      </c>
      <c r="O53" s="81" t="str">
        <f aca="false">IF(OR(N23=0,N23="-",O48="-",O49="-"),"-",O48/O49)</f>
        <v>-</v>
      </c>
      <c r="P53" s="79" t="str">
        <f aca="false">IF(OR(O23=0,O23="-",P48="-",P49="-"),"-",P48/P49)</f>
        <v>-</v>
      </c>
      <c r="Q53" s="79" t="str">
        <f aca="false">IF(OR(P23=0,P23="-",Q48="-",Q49="-"),"-",Q48/Q49)</f>
        <v>-</v>
      </c>
      <c r="R53" s="79" t="str">
        <f aca="false">IF(OR(Q23=0,Q23="-",R48="-",R49="-"),"-",R48/R49)</f>
        <v>-</v>
      </c>
      <c r="S53" s="79" t="str">
        <f aca="false">IF(OR(R23=0,R23="-",S48="-",S49="-"),"-",S48/S49)</f>
        <v>-</v>
      </c>
      <c r="T53" s="79" t="str">
        <f aca="false">IF(OR(S23=0,S23="-",T48="-",T49="-"),"-",T48/T49)</f>
        <v>-</v>
      </c>
      <c r="U53" s="82" t="str">
        <f aca="false">IF(OR(T23=0,T23="-",U48="-",U49="-"),"-",U48/U49)</f>
        <v>-</v>
      </c>
    </row>
    <row r="54" customFormat="false" ht="13.5" hidden="false" customHeight="false" outlineLevel="0" collapsed="false">
      <c r="A54" s="77" t="s">
        <v>37</v>
      </c>
      <c r="B54" s="78" t="str">
        <f aca="false">IF(OR($B$16="-",B23="-",B48="-",B49="-"),"-",($B$16+B48)/B49)</f>
        <v>-</v>
      </c>
      <c r="C54" s="79" t="str">
        <f aca="false">IF(OR(B23=0,B23="-",C48="-",C49="-",B51="-"),"-",(C48+B51)/C49)</f>
        <v>-</v>
      </c>
      <c r="D54" s="79" t="str">
        <f aca="false">IF(OR(C23=0,C23="-",D48="-",D49="-",C51="-"),"-",(D48+C51)/D49)</f>
        <v>-</v>
      </c>
      <c r="E54" s="80" t="str">
        <f aca="false">IF(OR(D23=0,D23="-",E48="-",E49="-",D51="-"),"-",(E48+D51)/E49)</f>
        <v>-</v>
      </c>
      <c r="F54" s="80" t="str">
        <f aca="false">IF(OR(E23=0,E23="-",F48="-",F49="-",E51="-"),"-",(F48+E51)/F49)</f>
        <v>-</v>
      </c>
      <c r="G54" s="79" t="str">
        <f aca="false">IF(OR(F23=0,F23="-",G48="-",G49="-",F51="-"),"-",(G48+F51)/G49)</f>
        <v>-</v>
      </c>
      <c r="H54" s="79" t="str">
        <f aca="false">IF(OR(G23=0,G23="-",H48="-",H49="-",G51="-"),"-",(H48+G51)/H49)</f>
        <v>-</v>
      </c>
      <c r="I54" s="79" t="str">
        <f aca="false">IF(OR(H23=0,H23="-",I48="-",I49="-",H51="-"),"-",(I48+H51)/I49)</f>
        <v>-</v>
      </c>
      <c r="J54" s="79" t="str">
        <f aca="false">IF(OR(I23=0,I23="-",J48="-",J49="-",I51="-"),"-",(J48+I51)/J49)</f>
        <v>-</v>
      </c>
      <c r="K54" s="79" t="str">
        <f aca="false">IF(OR(J23=0,J23="-",K48="-",K49="-",J51="-"),"-",(K48+J51)/K49)</f>
        <v>-</v>
      </c>
      <c r="L54" s="79" t="str">
        <f aca="false">IF(OR(K23=0,K23="-",L48="-",L49="-",K51="-"),"-",(L48+K51)/L49)</f>
        <v>-</v>
      </c>
      <c r="M54" s="79" t="str">
        <f aca="false">IF(OR(L23=0,L23="-",M48="-",M49="-",L51="-"),"-",(M48+L51)/M49)</f>
        <v>-</v>
      </c>
      <c r="N54" s="79" t="str">
        <f aca="false">IF(OR(M23=0,M23="-",N48="-",N49="-",M51="-"),"-",(N48+M51)/N49)</f>
        <v>-</v>
      </c>
      <c r="O54" s="81" t="str">
        <f aca="false">IF(OR(N23=0,N23="-",O48="-",O49="-",N51="-"),"-",(O48+N51)/O49)</f>
        <v>-</v>
      </c>
      <c r="P54" s="79" t="str">
        <f aca="false">IF(OR(O23=0,O23="-",P48="-",P49="-",O51="-"),"-",(P48+O51)/P49)</f>
        <v>-</v>
      </c>
      <c r="Q54" s="79" t="str">
        <f aca="false">IF(OR(P23=0,P23="-",Q48="-",Q49="-",P51="-"),"-",(Q48+P51)/Q49)</f>
        <v>-</v>
      </c>
      <c r="R54" s="79" t="str">
        <f aca="false">IF(OR(Q23=0,Q23="-",R48="-",R49="-",Q51="-"),"-",(R48+Q51)/R49)</f>
        <v>-</v>
      </c>
      <c r="S54" s="79" t="str">
        <f aca="false">IF(OR(R23=0,R23="-",S48="-",S49="-",R51="-"),"-",(S48+R51)/S49)</f>
        <v>-</v>
      </c>
      <c r="T54" s="79" t="str">
        <f aca="false">IF(OR(S23=0,S23="-",T48="-",T49="-",S51="-"),"-",(T48+S51)/T49)</f>
        <v>-</v>
      </c>
      <c r="U54" s="82" t="str">
        <f aca="false">IF(OR(T23=0,T23="-",U48="-",U49="-",T51="-"),"-",(U48+T51)/U49)</f>
        <v>-</v>
      </c>
    </row>
    <row r="55" customFormat="false" ht="12.75" hidden="false" customHeight="false" outlineLevel="0" collapsed="false">
      <c r="B55" s="48"/>
      <c r="C55" s="0"/>
      <c r="D55" s="0"/>
      <c r="E55" s="0"/>
      <c r="P55" s="0"/>
      <c r="Q55" s="0"/>
      <c r="R55" s="0"/>
    </row>
    <row r="56" customFormat="false" ht="12.75" hidden="false" customHeight="false" outlineLevel="0" collapsed="false">
      <c r="B56" s="0"/>
      <c r="C56" s="0"/>
      <c r="D56" s="0"/>
      <c r="E56" s="0"/>
      <c r="P56" s="0"/>
      <c r="Q56" s="0"/>
      <c r="R56" s="0"/>
    </row>
    <row r="57" customFormat="false" ht="12.75" hidden="false" customHeight="false" outlineLevel="0" collapsed="false">
      <c r="B57" s="0"/>
      <c r="C57" s="0"/>
      <c r="D57" s="0"/>
      <c r="E57" s="0"/>
      <c r="P57" s="0"/>
      <c r="Q57" s="0"/>
      <c r="R57" s="0"/>
    </row>
    <row r="58" customFormat="false" ht="12.75" hidden="false" customHeight="false" outlineLevel="0" collapsed="false">
      <c r="B58" s="0"/>
      <c r="C58" s="0"/>
      <c r="D58" s="0"/>
      <c r="E58" s="0"/>
      <c r="P58" s="0"/>
      <c r="Q58" s="0"/>
      <c r="R58" s="0"/>
    </row>
    <row r="59" customFormat="false" ht="12.75" hidden="false" customHeight="false" outlineLevel="0" collapsed="false">
      <c r="B59" s="83" t="s">
        <v>38</v>
      </c>
      <c r="C59" s="84"/>
      <c r="D59" s="84"/>
      <c r="E59" s="84"/>
      <c r="P59" s="0"/>
      <c r="Q59" s="0"/>
      <c r="R59" s="0"/>
    </row>
    <row r="60" customFormat="false" ht="12.75" hidden="false" customHeight="false" outlineLevel="0" collapsed="false">
      <c r="P60" s="0"/>
      <c r="Q60" s="0"/>
      <c r="R60" s="0"/>
    </row>
    <row r="61" customFormat="false" ht="12.75" hidden="false" customHeight="false" outlineLevel="0" collapsed="false">
      <c r="P61" s="85"/>
      <c r="Q61" s="85"/>
      <c r="R61" s="85"/>
    </row>
    <row r="62" customFormat="false" ht="12.75" hidden="false" customHeight="false" outlineLevel="0" collapsed="false">
      <c r="P62" s="85"/>
      <c r="Q62" s="85"/>
      <c r="R62" s="85"/>
    </row>
    <row r="63" customFormat="false" ht="12.75" hidden="false" customHeight="false" outlineLevel="0" collapsed="false">
      <c r="P63" s="86" t="s">
        <v>39</v>
      </c>
      <c r="Q63" s="86"/>
      <c r="R63" s="86"/>
    </row>
  </sheetData>
  <sheetProtection sheet="true" password="8f2d" objects="true" scenarios="true"/>
  <mergeCells count="7">
    <mergeCell ref="A2:B2"/>
    <mergeCell ref="A9:B9"/>
    <mergeCell ref="A21:U21"/>
    <mergeCell ref="A28:U28"/>
    <mergeCell ref="C59:E59"/>
    <mergeCell ref="P61:R62"/>
    <mergeCell ref="P63:R64"/>
  </mergeCells>
  <conditionalFormatting sqref="B22:U27;B38:U44">
    <cfRule type="cellIs" priority="2" operator="equal" aboveAverage="0" equalAverage="0" bottom="0" percent="0" rank="0" text="" dxfId="0">
      <formula>"-"</formula>
    </cfRule>
  </conditionalFormatting>
  <conditionalFormatting sqref="B29:U29;B31:U35;B30">
    <cfRule type="cellIs" priority="3" operator="equal" aboveAverage="0" equalAverage="0" bottom="0" percent="0" rank="0" text="" dxfId="1">
      <formula>"-"</formula>
    </cfRule>
  </conditionalFormatting>
  <conditionalFormatting sqref="B45:U53">
    <cfRule type="cellIs" priority="4" operator="equal" aboveAverage="0" equalAverage="0" bottom="0" percent="0" rank="0" text="" dxfId="2">
      <formula>"-"</formula>
    </cfRule>
  </conditionalFormatting>
  <conditionalFormatting sqref="C30:U30">
    <cfRule type="cellIs" priority="5" operator="equal" aboveAverage="0" equalAverage="0" bottom="0" percent="0" rank="0" text="" dxfId="3">
      <formula>"-"</formula>
    </cfRule>
  </conditionalFormatting>
  <conditionalFormatting sqref="B53:U53">
    <cfRule type="cellIs" priority="6" operator="greaterThanOrEqual" aboveAverage="0" equalAverage="0" bottom="0" percent="0" rank="0" text="" dxfId="4">
      <formula>1.1</formula>
    </cfRule>
    <cfRule type="cellIs" priority="7" operator="lessThan" aboveAverage="0" equalAverage="0" bottom="0" percent="0" rank="0" text="" dxfId="5">
      <formula>1.1</formula>
    </cfRule>
  </conditionalFormatting>
  <conditionalFormatting sqref="B54:U54">
    <cfRule type="cellIs" priority="8" operator="equal" aboveAverage="0" equalAverage="0" bottom="0" percent="0" rank="0" text="" dxfId="6">
      <formula>"-"</formula>
    </cfRule>
  </conditionalFormatting>
  <conditionalFormatting sqref="B54:U54">
    <cfRule type="cellIs" priority="9" operator="greaterThanOrEqual" aboveAverage="0" equalAverage="0" bottom="0" percent="0" rank="0" text="" dxfId="7">
      <formula>1.1</formula>
    </cfRule>
    <cfRule type="cellIs" priority="10" operator="lessThan" aboveAverage="0" equalAverage="0" bottom="0" percent="0" rank="0" text="" dxfId="8">
      <formula>1.1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LibreOffice/5.1.0.3$Windows_X86_64 LibreOffice_project/5e3e00a007d9b3b6efb6797a8b8e57b51ab1f737</Application>
  <Company>MFB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2011-10-20T14:00:05Z</dcterms:created>
  <dc:creator>szalayb</dc:creator>
  <dc:description/>
  <dc:language>es-ES</dc:language>
  <cp:lastModifiedBy>Schweighardt Éva</cp:lastModifiedBy>
  <cp:lastPrinted>2011-12-22T08:55:17Z</cp:lastPrinted>
  <dcterms:modified xsi:type="dcterms:W3CDTF">2017-03-27T14:20:26Z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MFB Zrt.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