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/>
  <bookViews>
    <workbookView xWindow="0" yWindow="0" windowWidth="15528" windowHeight="6660"/>
  </bookViews>
  <sheets>
    <sheet name="2014 Medal Standings" sheetId="1" r:id="rId1"/>
    <sheet name="Data" sheetId="2" r:id="rId2"/>
    <sheet name="Sochi Olympic stats" sheetId="3" r:id="rId3"/>
    <sheet name="Pivot Data Analysis" sheetId="5" r:id="rId4"/>
  </sheets>
  <definedNames>
    <definedName name="_xlnm._FilterDatabase" localSheetId="3" hidden="1">'Pivot Data Analysis'!$A$2:$C$2</definedName>
    <definedName name="_xlcn.WorksheetConnection_Demo2012Olympics043013_2.xlsxTable21" hidden="1">Table2[]</definedName>
    <definedName name="_xlcn.WorksheetConnection_Demo2012Olympics043013_2.xlsxTable51" hidden="1">Table5[]</definedName>
  </definedNames>
  <calcPr calcId="152511"/>
  <extLst>
    <ext xmlns:x15="http://schemas.microsoft.com/office/spreadsheetml/2010/11/main" uri="{FCE2AD5D-F65C-4FA6-A056-5C36A1767C68}">
      <x15:dataModel>
        <x15:modelTables>
          <x15:modelTable id="Table2-2d1c6782-3634-4efe-8248-c45f77568158" name="Table2" connection="WorksheetConnection_Demo-2012Olympics 043013_2.xlsx!Table2"/>
          <x15:modelTable id="Table5-917e7086-854c-4264-acf3-350c02ff4d88" name="Table5" connection="WorksheetConnection_Demo-2012Olympics 043013_2.xlsx!Table5"/>
        </x15:modelTables>
      </x15:dataModel>
    </ext>
  </extLst>
</workbook>
</file>

<file path=xl/calcChain.xml><?xml version="1.0" encoding="utf-8"?>
<calcChain xmlns="http://schemas.openxmlformats.org/spreadsheetml/2006/main">
  <c r="C29" i="5" l="1"/>
  <c r="B29" i="5"/>
  <c r="F369" i="2" l="1"/>
  <c r="F28" i="3"/>
  <c r="I28" i="3" s="1"/>
  <c r="F7" i="2" l="1"/>
  <c r="F8" i="2"/>
  <c r="F9" i="2"/>
  <c r="F10" i="2"/>
  <c r="F11" i="2"/>
  <c r="F12" i="2"/>
  <c r="F13" i="2"/>
  <c r="F14" i="2"/>
  <c r="F15" i="2"/>
  <c r="F17" i="2"/>
  <c r="F18" i="2"/>
  <c r="F20" i="2"/>
  <c r="F21" i="2"/>
  <c r="F22" i="2"/>
  <c r="F23" i="2"/>
  <c r="F24" i="2"/>
  <c r="F16" i="2"/>
  <c r="F19" i="2"/>
  <c r="F25" i="2"/>
  <c r="F26" i="2"/>
  <c r="F27" i="2"/>
  <c r="F28" i="2"/>
  <c r="F31" i="2"/>
  <c r="F32" i="2"/>
  <c r="F33" i="2"/>
  <c r="F34" i="2"/>
  <c r="F29" i="2"/>
  <c r="F30" i="2"/>
  <c r="F35" i="2"/>
  <c r="F36" i="2"/>
  <c r="F37" i="2"/>
  <c r="F38" i="2"/>
  <c r="F40" i="2"/>
  <c r="F42" i="2"/>
  <c r="F43" i="2"/>
  <c r="F44" i="2"/>
  <c r="F45" i="2"/>
  <c r="F39" i="2"/>
  <c r="F41" i="2"/>
  <c r="F46" i="2"/>
  <c r="F47" i="2"/>
  <c r="F48" i="2"/>
  <c r="F50" i="2"/>
  <c r="F51" i="2"/>
  <c r="F55" i="2"/>
  <c r="F56" i="2"/>
  <c r="F57" i="2"/>
  <c r="F58" i="2"/>
  <c r="F49" i="2"/>
  <c r="F52" i="2"/>
  <c r="F53" i="2"/>
  <c r="F54" i="2"/>
  <c r="F59" i="2"/>
  <c r="F60" i="2"/>
  <c r="F61" i="2"/>
  <c r="F68" i="2"/>
  <c r="F69" i="2"/>
  <c r="F70" i="2"/>
  <c r="F71" i="2"/>
  <c r="F62" i="2"/>
  <c r="F63" i="2"/>
  <c r="F64" i="2"/>
  <c r="F65" i="2"/>
  <c r="F66" i="2"/>
  <c r="F67" i="2"/>
  <c r="F72" i="2"/>
  <c r="F73" i="2"/>
  <c r="F74" i="2"/>
  <c r="F79" i="2"/>
  <c r="F82" i="2"/>
  <c r="F83" i="2"/>
  <c r="F84" i="2"/>
  <c r="F75" i="2"/>
  <c r="F76" i="2"/>
  <c r="F77" i="2"/>
  <c r="F78" i="2"/>
  <c r="F80" i="2"/>
  <c r="F81" i="2"/>
  <c r="F85" i="2"/>
  <c r="F86" i="2"/>
  <c r="F88" i="2"/>
  <c r="F93" i="2"/>
  <c r="F96" i="2"/>
  <c r="F97" i="2"/>
  <c r="F98" i="2"/>
  <c r="F87" i="2"/>
  <c r="F89" i="2"/>
  <c r="F90" i="2"/>
  <c r="F91" i="2"/>
  <c r="F92" i="2"/>
  <c r="F94" i="2"/>
  <c r="F95" i="2"/>
  <c r="F99" i="2"/>
  <c r="F100" i="2"/>
  <c r="F102" i="2"/>
  <c r="F109" i="2"/>
  <c r="F111" i="2"/>
  <c r="F112" i="2"/>
  <c r="F101" i="2"/>
  <c r="F103" i="2"/>
  <c r="F104" i="2"/>
  <c r="F105" i="2"/>
  <c r="F106" i="2"/>
  <c r="F108" i="2"/>
  <c r="F107" i="2"/>
  <c r="F110" i="2"/>
  <c r="F113" i="2"/>
  <c r="F114" i="2"/>
  <c r="F116" i="2"/>
  <c r="F121" i="2"/>
  <c r="F124" i="2"/>
  <c r="F126" i="2"/>
  <c r="F115" i="2"/>
  <c r="F118" i="2"/>
  <c r="F117" i="2"/>
  <c r="F119" i="2"/>
  <c r="F120" i="2"/>
  <c r="F122" i="2"/>
  <c r="F123" i="2"/>
  <c r="F125" i="2"/>
  <c r="F127" i="2"/>
  <c r="F128" i="2"/>
  <c r="F130" i="2"/>
  <c r="F136" i="2"/>
  <c r="F140" i="2"/>
  <c r="F142" i="2"/>
  <c r="F129" i="2"/>
  <c r="F132" i="2"/>
  <c r="F131" i="2"/>
  <c r="F133" i="2"/>
  <c r="F134" i="2"/>
  <c r="F135" i="2"/>
  <c r="F137" i="2"/>
  <c r="F138" i="2"/>
  <c r="F139" i="2"/>
  <c r="F141" i="2"/>
  <c r="F143" i="2"/>
  <c r="F144" i="2"/>
  <c r="F146" i="2"/>
  <c r="F153" i="2"/>
  <c r="F157" i="2"/>
  <c r="F145" i="2"/>
  <c r="F148" i="2"/>
  <c r="F147" i="2"/>
  <c r="F149" i="2"/>
  <c r="F150" i="2"/>
  <c r="F151" i="2"/>
  <c r="F152" i="2"/>
  <c r="F154" i="2"/>
  <c r="F155" i="2"/>
  <c r="F156" i="2"/>
  <c r="F158" i="2"/>
  <c r="F160" i="2"/>
  <c r="F162" i="2"/>
  <c r="F171" i="2"/>
  <c r="F175" i="2"/>
  <c r="F159" i="2"/>
  <c r="F161" i="2"/>
  <c r="F164" i="2"/>
  <c r="F163" i="2"/>
  <c r="F165" i="2"/>
  <c r="F166" i="2"/>
  <c r="F167" i="2"/>
  <c r="F168" i="2"/>
  <c r="F169" i="2"/>
  <c r="F170" i="2"/>
  <c r="F172" i="2"/>
  <c r="F173" i="2"/>
  <c r="F174" i="2"/>
  <c r="F176" i="2"/>
  <c r="F177" i="2"/>
  <c r="F179" i="2"/>
  <c r="F186" i="2"/>
  <c r="F190" i="2"/>
  <c r="F178" i="2"/>
  <c r="F181" i="2"/>
  <c r="F180" i="2"/>
  <c r="F182" i="2"/>
  <c r="F183" i="2"/>
  <c r="F184" i="2"/>
  <c r="F185" i="2"/>
  <c r="F187" i="2"/>
  <c r="F188" i="2"/>
  <c r="F189" i="2"/>
  <c r="F191" i="2"/>
  <c r="F192" i="2"/>
  <c r="F193" i="2"/>
  <c r="F195" i="2"/>
  <c r="F202" i="2"/>
  <c r="F206" i="2"/>
  <c r="F194" i="2"/>
  <c r="F197" i="2"/>
  <c r="F196" i="2"/>
  <c r="F198" i="2"/>
  <c r="F199" i="2"/>
  <c r="F200" i="2"/>
  <c r="F201" i="2"/>
  <c r="F203" i="2"/>
  <c r="F204" i="2"/>
  <c r="F205" i="2"/>
  <c r="F207" i="2"/>
  <c r="F208" i="2"/>
  <c r="F209" i="2"/>
  <c r="F212" i="2"/>
  <c r="F221" i="2"/>
  <c r="F226" i="2"/>
  <c r="F210" i="2"/>
  <c r="F211" i="2"/>
  <c r="F213" i="2"/>
  <c r="F214" i="2"/>
  <c r="F215" i="2"/>
  <c r="F216" i="2"/>
  <c r="F218" i="2"/>
  <c r="F219" i="2"/>
  <c r="F220" i="2"/>
  <c r="F222" i="2"/>
  <c r="F217" i="2"/>
  <c r="F223" i="2"/>
  <c r="F224" i="2"/>
  <c r="F225" i="2"/>
  <c r="F228" i="2"/>
  <c r="F230" i="2"/>
  <c r="F232" i="2"/>
  <c r="F241" i="2"/>
  <c r="F247" i="2"/>
  <c r="F227" i="2"/>
  <c r="F229" i="2"/>
  <c r="F231" i="2"/>
  <c r="F233" i="2"/>
  <c r="F234" i="2"/>
  <c r="F235" i="2"/>
  <c r="F236" i="2"/>
  <c r="F237" i="2"/>
  <c r="F238" i="2"/>
  <c r="F240" i="2"/>
  <c r="F242" i="2"/>
  <c r="F243" i="2"/>
  <c r="F239" i="2"/>
  <c r="F244" i="2"/>
  <c r="F245" i="2"/>
  <c r="F246" i="2"/>
  <c r="F248" i="2"/>
  <c r="F250" i="2"/>
  <c r="F254" i="2"/>
  <c r="F257" i="2"/>
  <c r="F266" i="2"/>
  <c r="F272" i="2"/>
  <c r="F249" i="2"/>
  <c r="F251" i="2"/>
  <c r="F252" i="2"/>
  <c r="F253" i="2"/>
  <c r="F255" i="2"/>
  <c r="F256" i="2"/>
  <c r="F258" i="2"/>
  <c r="F259" i="2"/>
  <c r="F260" i="2"/>
  <c r="F261" i="2"/>
  <c r="F262" i="2"/>
  <c r="F263" i="2"/>
  <c r="F265" i="2"/>
  <c r="F267" i="2"/>
  <c r="F264" i="2"/>
  <c r="F268" i="2"/>
  <c r="F269" i="2"/>
  <c r="F270" i="2"/>
  <c r="F271" i="2"/>
  <c r="F274" i="2"/>
  <c r="F277" i="2"/>
  <c r="F282" i="2"/>
  <c r="F290" i="2"/>
  <c r="F296" i="2"/>
  <c r="F273" i="2"/>
  <c r="F275" i="2"/>
  <c r="F276" i="2"/>
  <c r="F278" i="2"/>
  <c r="F279" i="2"/>
  <c r="F280" i="2"/>
  <c r="F281" i="2"/>
  <c r="F283" i="2"/>
  <c r="F284" i="2"/>
  <c r="F285" i="2"/>
  <c r="F286" i="2"/>
  <c r="F287" i="2"/>
  <c r="F289" i="2"/>
  <c r="F291" i="2"/>
  <c r="F292" i="2"/>
  <c r="F293" i="2"/>
  <c r="F288" i="2"/>
  <c r="F294" i="2"/>
  <c r="F295" i="2"/>
  <c r="F298" i="2"/>
  <c r="F301" i="2"/>
  <c r="F306" i="2"/>
  <c r="F315" i="2"/>
  <c r="F322" i="2"/>
  <c r="F297" i="2"/>
  <c r="F299" i="2"/>
  <c r="F300" i="2"/>
  <c r="F302" i="2"/>
  <c r="F303" i="2"/>
  <c r="F304" i="2"/>
  <c r="F305" i="2"/>
  <c r="F307" i="2"/>
  <c r="F308" i="2"/>
  <c r="F309" i="2"/>
  <c r="F310" i="2"/>
  <c r="F311" i="2"/>
  <c r="F313" i="2"/>
  <c r="F314" i="2"/>
  <c r="F316" i="2"/>
  <c r="F317" i="2"/>
  <c r="F318" i="2"/>
  <c r="F312" i="2"/>
  <c r="F319" i="2"/>
  <c r="F320" i="2"/>
  <c r="F321" i="2"/>
  <c r="F324" i="2"/>
  <c r="F326" i="2"/>
  <c r="F331" i="2"/>
  <c r="F341" i="2"/>
  <c r="F348" i="2"/>
  <c r="F323" i="2"/>
  <c r="F325" i="2"/>
  <c r="F327" i="2"/>
  <c r="F328" i="2"/>
  <c r="F329" i="2"/>
  <c r="F330" i="2"/>
  <c r="F332" i="2"/>
  <c r="F333" i="2"/>
  <c r="F334" i="2"/>
  <c r="F335" i="2"/>
  <c r="F336" i="2"/>
  <c r="F337" i="2"/>
  <c r="F339" i="2"/>
  <c r="F340" i="2"/>
  <c r="F342" i="2"/>
  <c r="F343" i="2"/>
  <c r="F344" i="2"/>
  <c r="F345" i="2"/>
  <c r="F338" i="2"/>
  <c r="F346" i="2"/>
  <c r="F347" i="2"/>
  <c r="F357" i="2"/>
  <c r="F358" i="2"/>
  <c r="F359" i="2"/>
  <c r="F363" i="2"/>
  <c r="F365" i="2"/>
  <c r="F368" i="2"/>
  <c r="F373" i="2"/>
  <c r="F374" i="2"/>
  <c r="F350" i="2"/>
  <c r="F349" i="2"/>
  <c r="F351" i="2"/>
  <c r="F352" i="2"/>
  <c r="F353" i="2"/>
  <c r="F354" i="2"/>
  <c r="F355" i="2"/>
  <c r="F356" i="2"/>
  <c r="F360" i="2"/>
  <c r="F361" i="2"/>
  <c r="F362" i="2"/>
  <c r="F364" i="2"/>
  <c r="F366" i="2"/>
  <c r="F367" i="2"/>
  <c r="F370" i="2"/>
  <c r="F371" i="2"/>
  <c r="F372" i="2"/>
  <c r="F6" i="2"/>
  <c r="F5" i="2"/>
  <c r="F4" i="2"/>
  <c r="F3" i="2"/>
  <c r="I9" i="2" l="1"/>
  <c r="K9" i="2"/>
  <c r="F23" i="1"/>
  <c r="I23" i="1" s="1"/>
  <c r="F30" i="1" l="1"/>
  <c r="I30" i="1" s="1"/>
  <c r="F19" i="1"/>
  <c r="I19" i="1" s="1"/>
  <c r="F27" i="1"/>
  <c r="I27" i="1" s="1"/>
  <c r="F6" i="1"/>
  <c r="I6" i="1" s="1"/>
  <c r="F29" i="1"/>
  <c r="I29" i="1" s="1"/>
  <c r="F20" i="1"/>
  <c r="I20" i="1" s="1"/>
  <c r="F27" i="3"/>
  <c r="I27" i="3" s="1"/>
  <c r="F26" i="3"/>
  <c r="I26" i="3" s="1"/>
  <c r="F22" i="3"/>
  <c r="I22" i="3" s="1"/>
  <c r="F21" i="3"/>
  <c r="I21" i="3" s="1"/>
  <c r="F20" i="3"/>
  <c r="I20" i="3" s="1"/>
  <c r="F19" i="3"/>
  <c r="I19" i="3" s="1"/>
  <c r="F18" i="3"/>
  <c r="I18" i="3" s="1"/>
  <c r="F25" i="3" l="1"/>
  <c r="I25" i="3" s="1"/>
  <c r="F24" i="3"/>
  <c r="I24" i="3" s="1"/>
  <c r="F23" i="3"/>
  <c r="I23" i="3" s="1"/>
  <c r="F17" i="3"/>
  <c r="I17" i="3" s="1"/>
  <c r="F16" i="3"/>
  <c r="I16" i="3" s="1"/>
  <c r="F15" i="3"/>
  <c r="I15" i="3" s="1"/>
  <c r="F14" i="3"/>
  <c r="I14" i="3" s="1"/>
  <c r="F13" i="3"/>
  <c r="I13" i="3" s="1"/>
  <c r="F12" i="3"/>
  <c r="I12" i="3" s="1"/>
  <c r="F11" i="3"/>
  <c r="I11" i="3" s="1"/>
  <c r="F10" i="3"/>
  <c r="I10" i="3" s="1"/>
  <c r="F9" i="3"/>
  <c r="I9" i="3" s="1"/>
  <c r="F8" i="3"/>
  <c r="I8" i="3" s="1"/>
  <c r="F7" i="3"/>
  <c r="I7" i="3" s="1"/>
  <c r="F6" i="3"/>
  <c r="I6" i="3" s="1"/>
  <c r="F5" i="3"/>
  <c r="I5" i="3" s="1"/>
  <c r="F4" i="3"/>
  <c r="I4" i="3" s="1"/>
  <c r="F3" i="3"/>
  <c r="I3" i="3" s="1"/>
  <c r="F5" i="1"/>
  <c r="I5" i="1" s="1"/>
  <c r="F13" i="1"/>
  <c r="I13" i="1" s="1"/>
  <c r="F22" i="1"/>
  <c r="I22" i="1" s="1"/>
  <c r="F8" i="1"/>
  <c r="I8" i="1" s="1"/>
  <c r="F18" i="1"/>
  <c r="I18" i="1" s="1"/>
  <c r="F15" i="1"/>
  <c r="I15" i="1" s="1"/>
  <c r="F17" i="1"/>
  <c r="I17" i="1" s="1"/>
  <c r="F24" i="1"/>
  <c r="I24" i="1" s="1"/>
  <c r="F26" i="1"/>
  <c r="I26" i="1" s="1"/>
  <c r="F11" i="1"/>
  <c r="I11" i="1" s="1"/>
  <c r="F25" i="1"/>
  <c r="I25" i="1" s="1"/>
  <c r="F9" i="1"/>
  <c r="I9" i="1" s="1"/>
  <c r="F12" i="1"/>
  <c r="I12" i="1" s="1"/>
  <c r="F10" i="1"/>
  <c r="I10" i="1" s="1"/>
  <c r="F21" i="1"/>
  <c r="I21" i="1" s="1"/>
  <c r="F28" i="1"/>
  <c r="I28" i="1" s="1"/>
  <c r="F16" i="1"/>
  <c r="I16" i="1" s="1"/>
  <c r="F7" i="1"/>
  <c r="I7" i="1" s="1"/>
  <c r="F14" i="1"/>
  <c r="I14" i="1" s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Demo-2012Olympics 043013_2.xlsx!Table2" type="102" refreshedVersion="5" minRefreshableVersion="5">
    <extLst>
      <ext xmlns:x15="http://schemas.microsoft.com/office/spreadsheetml/2010/11/main" uri="{DE250136-89BD-433C-8126-D09CA5730AF9}">
        <x15:connection id="Table2-2d1c6782-3634-4efe-8248-c45f77568158">
          <x15:rangePr sourceName="_xlcn.WorksheetConnection_Demo2012Olympics043013_2.xlsxTable21"/>
        </x15:connection>
      </ext>
    </extLst>
  </connection>
  <connection id="3" name="WorksheetConnection_Demo-2012Olympics 043013_2.xlsx!Table5" type="102" refreshedVersion="5" minRefreshableVersion="5">
    <extLst>
      <ext xmlns:x15="http://schemas.microsoft.com/office/spreadsheetml/2010/11/main" uri="{DE250136-89BD-433C-8126-D09CA5730AF9}">
        <x15:connection id="Table5-917e7086-854c-4264-acf3-350c02ff4d88">
          <x15:rangePr sourceName="_xlcn.WorksheetConnection_Demo2012Olympics043013_2.xlsxTable51"/>
        </x15:connection>
      </ext>
    </extLst>
  </connection>
</connections>
</file>

<file path=xl/sharedStrings.xml><?xml version="1.0" encoding="utf-8"?>
<sst xmlns="http://schemas.openxmlformats.org/spreadsheetml/2006/main" count="592" uniqueCount="109">
  <si>
    <t>Nation</t>
  </si>
  <si>
    <t>Gold</t>
  </si>
  <si>
    <t>Silver</t>
  </si>
  <si>
    <t>Bronze</t>
  </si>
  <si>
    <t>Total</t>
  </si>
  <si>
    <t># Athletes</t>
  </si>
  <si>
    <t>Per Participant</t>
  </si>
  <si>
    <t xml:space="preserve"> Russia (RUS)</t>
  </si>
  <si>
    <t xml:space="preserve"> Great Britain (GBR)</t>
  </si>
  <si>
    <t xml:space="preserve"> Germany (GER)</t>
  </si>
  <si>
    <t xml:space="preserve"> France (FRA)</t>
  </si>
  <si>
    <t xml:space="preserve"> South Korea (KOR)</t>
  </si>
  <si>
    <t xml:space="preserve"> Netherlands (NED)</t>
  </si>
  <si>
    <t xml:space="preserve"> Ukraine (UKR)</t>
  </si>
  <si>
    <t xml:space="preserve">           Use the dropdown arrows next to each of the column headings to sort or filter the medal standings.</t>
  </si>
  <si>
    <t>Year</t>
  </si>
  <si>
    <t>Gold Medals</t>
  </si>
  <si>
    <t>Silver Medals</t>
  </si>
  <si>
    <t>Bronze Medals</t>
  </si>
  <si>
    <t>Total Medals</t>
  </si>
  <si>
    <t>1924</t>
  </si>
  <si>
    <t>1928</t>
  </si>
  <si>
    <t>1932</t>
  </si>
  <si>
    <t>1936</t>
  </si>
  <si>
    <t>1948</t>
  </si>
  <si>
    <t>1952</t>
  </si>
  <si>
    <t>1956</t>
  </si>
  <si>
    <t>1960</t>
  </si>
  <si>
    <t>1964</t>
  </si>
  <si>
    <t>1968</t>
  </si>
  <si>
    <t>1972</t>
  </si>
  <si>
    <t>1976</t>
  </si>
  <si>
    <t>1980</t>
  </si>
  <si>
    <t>1984</t>
  </si>
  <si>
    <t>1988</t>
  </si>
  <si>
    <t>1992</t>
  </si>
  <si>
    <t xml:space="preserve"> United States (USA)</t>
  </si>
  <si>
    <t># Sports</t>
  </si>
  <si>
    <t># per Athlete</t>
  </si>
  <si>
    <t>Population</t>
  </si>
  <si>
    <t>Hemisphere</t>
  </si>
  <si>
    <t>Area (km2)</t>
  </si>
  <si>
    <t>Continent</t>
  </si>
  <si>
    <t>south</t>
  </si>
  <si>
    <t>north</t>
  </si>
  <si>
    <t>Asia</t>
  </si>
  <si>
    <t>North America</t>
  </si>
  <si>
    <t>Europe</t>
  </si>
  <si>
    <t>Eurasia</t>
  </si>
  <si>
    <t>General Stats</t>
  </si>
  <si>
    <t>Nations Participating</t>
  </si>
  <si>
    <t>Athletes Participating</t>
  </si>
  <si>
    <t>Events</t>
  </si>
  <si>
    <t>Sports</t>
  </si>
  <si>
    <t>Data Analysis</t>
  </si>
  <si>
    <t>Belarus (BLR)</t>
  </si>
  <si>
    <t>Austria (AUT)</t>
  </si>
  <si>
    <t>Australia (AUS)</t>
  </si>
  <si>
    <t>China (CHN)</t>
  </si>
  <si>
    <t>Croatia (HRV)</t>
  </si>
  <si>
    <t>Finland (FIN)</t>
  </si>
  <si>
    <t>Canada (CAN)</t>
  </si>
  <si>
    <t>Italy (ITA)</t>
  </si>
  <si>
    <t>Latvia LVA)</t>
  </si>
  <si>
    <t>Kazakhstan (KAZ)</t>
  </si>
  <si>
    <t>Japan (JPN)</t>
  </si>
  <si>
    <t>Czech Republic (CZE)</t>
  </si>
  <si>
    <t>Norway (NOR)</t>
  </si>
  <si>
    <t>Poland (POL)</t>
  </si>
  <si>
    <t>Sweden (SWE)</t>
  </si>
  <si>
    <t>Switzerland (CHE)</t>
  </si>
  <si>
    <t>Latvia (LVA)</t>
  </si>
  <si>
    <t>1924-2014</t>
  </si>
  <si>
    <t>Winter Olympics Medal Results by Year</t>
  </si>
  <si>
    <t>Czechoslovakia</t>
  </si>
  <si>
    <t>Germany (GER)</t>
  </si>
  <si>
    <t>Great Britain (GBR)</t>
  </si>
  <si>
    <t>Hungary (HUN)</t>
  </si>
  <si>
    <t>Netherlands (NED)</t>
  </si>
  <si>
    <t>France (FRA)</t>
  </si>
  <si>
    <t>Romania</t>
  </si>
  <si>
    <t>Spain (ESP)</t>
  </si>
  <si>
    <t>Liechtenstein (LIE)</t>
  </si>
  <si>
    <t>Bulgaria (BGR)</t>
  </si>
  <si>
    <t>Yugoslavia</t>
  </si>
  <si>
    <t>New Zealand (NZL)</t>
  </si>
  <si>
    <t>Luxembourg (LUX)</t>
  </si>
  <si>
    <t>Uzbekistan (UZB)</t>
  </si>
  <si>
    <t>Ukraine (UKR)</t>
  </si>
  <si>
    <t>Denmark (DNK)</t>
  </si>
  <si>
    <t>Belgium (BEL)</t>
  </si>
  <si>
    <t>Estonia (EST)</t>
  </si>
  <si>
    <t>Slovakia (SVK)</t>
  </si>
  <si>
    <t>Russia (RUS)</t>
  </si>
  <si>
    <t>Medal Winners Over Time</t>
  </si>
  <si>
    <t>Slovenia (SLO)</t>
  </si>
  <si>
    <t>2014</t>
  </si>
  <si>
    <t># of Athletes</t>
  </si>
  <si>
    <t>Australia</t>
  </si>
  <si>
    <t>2010</t>
  </si>
  <si>
    <t>2006</t>
  </si>
  <si>
    <t>2002</t>
  </si>
  <si>
    <t>1998</t>
  </si>
  <si>
    <t>1994</t>
  </si>
  <si>
    <t>United States (USA)</t>
  </si>
  <si>
    <t>Switzerland (SUI)</t>
  </si>
  <si>
    <t>Korea (KOR)</t>
  </si>
  <si>
    <t>TOTAL</t>
  </si>
  <si>
    <t>Sochi Winter Olympic Stats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</si>
</sst>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 tint="0.14999847407452621"/>
      <name val="Century Gothic"/>
      <family val="2"/>
    </font>
    <font>
      <b/>
      <sz val="11"/>
      <color theme="1" tint="0.14999847407452621"/>
      <name val="Century Gothic"/>
      <family val="2"/>
    </font>
    <font>
      <b/>
      <sz val="12"/>
      <color theme="0"/>
      <name val="Century Gothic"/>
      <family val="2"/>
    </font>
    <font>
      <sz val="11"/>
      <color theme="3"/>
      <name val="Century Gothic"/>
      <family val="2"/>
    </font>
    <font>
      <b/>
      <sz val="14"/>
      <color theme="0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0"/>
      <color theme="1" tint="0.14999847407452621"/>
      <name val="Century Gothic"/>
      <family val="2"/>
    </font>
    <font>
      <b/>
      <sz val="10"/>
      <color theme="1" tint="0.14999847407452621"/>
      <name val="Century Gothic"/>
      <family val="2"/>
    </font>
    <font>
      <b/>
      <sz val="10"/>
      <color theme="0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4"/>
      <color theme="1"/>
      <name val="Calibri"/>
      <family val="2"/>
      <scheme val="minor"/>
    </font>
    <font>
      <b/>
      <sz val="48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7">
    <xf numFmtId="0" fontId="0" fillId="0" borderId="0" xfId="0"/>
    <xf numFmtId="0" fontId="0" fillId="2" borderId="0" xfId="0" applyFill="1"/>
    <xf numFmtId="0" fontId="0" fillId="3" borderId="0" xfId="0" applyFill="1"/>
    <xf numFmtId="0" fontId="3" fillId="3" borderId="0" xfId="0" applyFont="1" applyFill="1" applyBorder="1" applyAlignment="1">
      <alignment horizontal="center" vertical="top" wrapText="1"/>
    </xf>
    <xf numFmtId="0" fontId="2" fillId="0" borderId="0" xfId="0" applyFont="1" applyBorder="1"/>
    <xf numFmtId="0" fontId="9" fillId="0" borderId="0" xfId="0" applyFont="1" applyFill="1" applyBorder="1"/>
    <xf numFmtId="0" fontId="9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164" fontId="9" fillId="0" borderId="0" xfId="2" applyNumberFormat="1" applyFont="1" applyBorder="1" applyAlignment="1">
      <alignment vertical="center" wrapText="1"/>
    </xf>
    <xf numFmtId="2" fontId="9" fillId="0" borderId="0" xfId="0" applyNumberFormat="1" applyFont="1" applyFill="1" applyBorder="1" applyAlignment="1">
      <alignment vertical="center" wrapText="1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2" fillId="4" borderId="0" xfId="0" applyFont="1" applyFill="1" applyAlignment="1">
      <alignment horizontal="center"/>
    </xf>
    <xf numFmtId="2" fontId="2" fillId="4" borderId="0" xfId="1" applyNumberFormat="1" applyFont="1" applyFill="1" applyBorder="1" applyAlignment="1">
      <alignment horizontal="center" vertical="center" wrapText="1"/>
    </xf>
    <xf numFmtId="0" fontId="11" fillId="4" borderId="0" xfId="0" applyFont="1" applyFill="1"/>
    <xf numFmtId="0" fontId="11" fillId="4" borderId="0" xfId="0" applyFont="1" applyFill="1" applyAlignment="1"/>
    <xf numFmtId="0" fontId="5" fillId="4" borderId="0" xfId="0" applyFont="1" applyFill="1" applyAlignment="1">
      <alignment vertical="center"/>
    </xf>
    <xf numFmtId="0" fontId="5" fillId="4" borderId="0" xfId="0" applyFont="1" applyFill="1" applyAlignment="1">
      <alignment vertical="center" wrapText="1"/>
    </xf>
    <xf numFmtId="0" fontId="8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0" fillId="4" borderId="0" xfId="0" applyNumberFormat="1" applyFont="1" applyFill="1" applyBorder="1"/>
    <xf numFmtId="0" fontId="7" fillId="4" borderId="0" xfId="0" applyFont="1" applyFill="1" applyBorder="1" applyAlignment="1">
      <alignment horizontal="left"/>
    </xf>
    <xf numFmtId="0" fontId="7" fillId="4" borderId="0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0" fontId="0" fillId="4" borderId="0" xfId="0" applyFill="1" applyAlignment="1">
      <alignment horizontal="center" vertical="top" wrapText="1"/>
    </xf>
    <xf numFmtId="0" fontId="0" fillId="4" borderId="0" xfId="0" applyFill="1" applyAlignment="1">
      <alignment horizontal="left" vertical="top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2" fontId="12" fillId="0" borderId="0" xfId="1" applyNumberFormat="1" applyFont="1" applyBorder="1" applyAlignment="1">
      <alignment horizontal="center" vertical="center" wrapText="1"/>
    </xf>
    <xf numFmtId="0" fontId="14" fillId="5" borderId="0" xfId="0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14" fillId="5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/>
    <xf numFmtId="0" fontId="15" fillId="4" borderId="0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2" fontId="12" fillId="4" borderId="0" xfId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/>
    </xf>
    <xf numFmtId="0" fontId="16" fillId="8" borderId="0" xfId="0" applyFont="1" applyFill="1" applyAlignment="1">
      <alignment horizontal="left"/>
    </xf>
    <xf numFmtId="0" fontId="16" fillId="8" borderId="0" xfId="0" applyFont="1" applyFill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3" xfId="0" applyFont="1" applyBorder="1" applyAlignment="1"/>
    <xf numFmtId="0" fontId="19" fillId="0" borderId="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9" fillId="0" borderId="3" xfId="0" applyFont="1" applyFill="1" applyBorder="1" applyAlignment="1"/>
    <xf numFmtId="0" fontId="19" fillId="0" borderId="3" xfId="0" applyFont="1" applyFill="1" applyBorder="1" applyAlignment="1">
      <alignment horizontal="center"/>
    </xf>
    <xf numFmtId="0" fontId="20" fillId="0" borderId="3" xfId="0" applyNumberFormat="1" applyFont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left"/>
    </xf>
    <xf numFmtId="0" fontId="19" fillId="0" borderId="3" xfId="0" applyFont="1" applyBorder="1"/>
    <xf numFmtId="0" fontId="19" fillId="0" borderId="3" xfId="0" applyNumberFormat="1" applyFont="1" applyBorder="1"/>
    <xf numFmtId="0" fontId="19" fillId="0" borderId="3" xfId="0" applyFont="1" applyFill="1" applyBorder="1"/>
    <xf numFmtId="0" fontId="19" fillId="0" borderId="3" xfId="0" applyFont="1" applyBorder="1" applyAlignment="1">
      <alignment vertical="center" wrapText="1"/>
    </xf>
    <xf numFmtId="0" fontId="20" fillId="0" borderId="3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2" fontId="19" fillId="0" borderId="3" xfId="0" applyNumberFormat="1" applyFont="1" applyFill="1" applyBorder="1" applyAlignment="1">
      <alignment vertical="center" wrapText="1"/>
    </xf>
    <xf numFmtId="164" fontId="19" fillId="0" borderId="3" xfId="2" applyNumberFormat="1" applyFont="1" applyBorder="1" applyAlignment="1">
      <alignment vertical="center" wrapText="1"/>
    </xf>
    <xf numFmtId="164" fontId="19" fillId="0" borderId="3" xfId="2" applyNumberFormat="1" applyFont="1" applyBorder="1" applyAlignment="1">
      <alignment horizontal="right" vertical="center" wrapText="1"/>
    </xf>
    <xf numFmtId="0" fontId="19" fillId="0" borderId="3" xfId="0" applyFont="1" applyBorder="1" applyAlignment="1">
      <alignment horizontal="right" vertical="center" wrapText="1"/>
    </xf>
    <xf numFmtId="0" fontId="1" fillId="0" borderId="0" xfId="0" applyFont="1" applyAlignment="1"/>
    <xf numFmtId="0" fontId="22" fillId="0" borderId="0" xfId="0" applyFont="1"/>
    <xf numFmtId="0" fontId="23" fillId="5" borderId="0" xfId="0" applyFont="1" applyFill="1"/>
    <xf numFmtId="0" fontId="19" fillId="0" borderId="3" xfId="0" applyFont="1" applyFill="1" applyBorder="1" applyAlignment="1">
      <alignment horizontal="center" wrapText="1"/>
    </xf>
    <xf numFmtId="0" fontId="19" fillId="0" borderId="7" xfId="0" applyFont="1" applyFill="1" applyBorder="1"/>
    <xf numFmtId="0" fontId="19" fillId="0" borderId="7" xfId="0" applyFont="1" applyFill="1" applyBorder="1" applyAlignment="1">
      <alignment horizontal="center" wrapText="1"/>
    </xf>
    <xf numFmtId="0" fontId="21" fillId="5" borderId="8" xfId="0" applyFont="1" applyFill="1" applyBorder="1" applyAlignment="1">
      <alignment horizontal="center" vertical="center"/>
    </xf>
    <xf numFmtId="0" fontId="21" fillId="5" borderId="8" xfId="0" applyFont="1" applyFill="1" applyBorder="1" applyAlignment="1">
      <alignment horizontal="center" vertical="center" wrapText="1"/>
    </xf>
    <xf numFmtId="0" fontId="24" fillId="0" borderId="0" xfId="0" applyFont="1"/>
    <xf numFmtId="3" fontId="19" fillId="0" borderId="3" xfId="0" applyNumberFormat="1" applyFont="1" applyBorder="1"/>
    <xf numFmtId="0" fontId="17" fillId="5" borderId="0" xfId="0" applyFont="1" applyFill="1" applyAlignment="1">
      <alignment horizontal="center"/>
    </xf>
    <xf numFmtId="0" fontId="18" fillId="5" borderId="2" xfId="0" applyFont="1" applyFill="1" applyBorder="1"/>
    <xf numFmtId="0" fontId="18" fillId="5" borderId="4" xfId="0" applyFont="1" applyFill="1" applyBorder="1"/>
    <xf numFmtId="0" fontId="18" fillId="5" borderId="1" xfId="0" applyFont="1" applyFill="1" applyBorder="1"/>
    <xf numFmtId="0" fontId="22" fillId="5" borderId="0" xfId="0" applyFont="1" applyFill="1" applyAlignment="1">
      <alignment horizontal="center" vertical="center"/>
    </xf>
    <xf numFmtId="0" fontId="17" fillId="5" borderId="5" xfId="0" applyFont="1" applyFill="1" applyBorder="1"/>
    <xf numFmtId="0" fontId="17" fillId="5" borderId="6" xfId="0" applyFont="1" applyFill="1" applyBorder="1"/>
    <xf numFmtId="0" fontId="25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5" fillId="4" borderId="0" xfId="0" applyFont="1" applyFill="1" applyAlignment="1">
      <alignment horizontal="left" vertical="center" wrapText="1"/>
    </xf>
    <xf numFmtId="0" fontId="5" fillId="6" borderId="0" xfId="0" applyFont="1" applyFill="1" applyAlignment="1">
      <alignment horizontal="left" vertical="center" wrapText="1"/>
    </xf>
    <xf numFmtId="0" fontId="14" fillId="8" borderId="0" xfId="0" applyFont="1" applyFill="1" applyAlignment="1">
      <alignment horizontal="left"/>
    </xf>
    <xf numFmtId="0" fontId="16" fillId="8" borderId="0" xfId="0" applyFont="1" applyFill="1" applyAlignment="1">
      <alignment horizontal="left"/>
    </xf>
    <xf numFmtId="0" fontId="16" fillId="7" borderId="0" xfId="0" applyFont="1" applyFill="1" applyAlignment="1">
      <alignment horizontal="left"/>
    </xf>
  </cellXfs>
  <cellStyles count="3">
    <cellStyle name="Comma" xfId="2" builtinId="3"/>
    <cellStyle name="Normal" xfId="0" builtinId="0"/>
    <cellStyle name="Percent" xfId="1" builtinId="5"/>
  </cellStyles>
  <dxfs count="9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theme="4"/>
        </bottom>
      </border>
    </dxf>
    <dxf>
      <font>
        <strike val="0"/>
        <outline val="0"/>
        <shadow val="0"/>
        <u val="none"/>
        <vertAlign val="baseline"/>
        <sz val="10"/>
        <name val="Century Gothic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entury Gothic"/>
        <scheme val="none"/>
      </font>
      <fill>
        <patternFill patternType="solid">
          <fgColor indexed="6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164" formatCode="_(* #,##0_);_(* \(#,##0\);_(* &quot;-&quot;??_);_(@_)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2" formatCode="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theme="4"/>
        </top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general" vertical="center" textRotation="0" wrapText="1" indent="0" justifyLastLine="0" shrinkToFit="0" readingOrder="0"/>
    </dxf>
    <dxf>
      <border outline="0">
        <bottom style="medium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entury Gothic"/>
        <scheme val="none"/>
      </font>
      <fill>
        <patternFill patternType="solid">
          <fgColor indexed="64"/>
          <bgColor theme="4"/>
        </patternFill>
      </fill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entury Gothic"/>
        <scheme val="none"/>
      </font>
    </dxf>
    <dxf>
      <font>
        <b/>
        <strike val="0"/>
        <outline val="0"/>
        <shadow val="0"/>
        <u val="none"/>
        <vertAlign val="baseline"/>
        <sz val="11"/>
        <name val="Century Gothic"/>
        <scheme val="none"/>
      </font>
      <fill>
        <patternFill patternType="solid">
          <fgColor indexed="64"/>
          <bgColor theme="4"/>
        </patternFill>
      </fill>
    </dxf>
    <dxf>
      <font>
        <strike val="0"/>
        <outline val="0"/>
        <shadow val="0"/>
        <u val="none"/>
        <vertAlign val="baseline"/>
        <sz val="11"/>
        <name val="Century Gothic"/>
        <scheme val="none"/>
      </font>
    </dxf>
    <dxf>
      <font>
        <strike val="0"/>
        <outline val="0"/>
        <shadow val="0"/>
        <u val="none"/>
        <vertAlign val="baseline"/>
        <sz val="11"/>
        <name val="Century Gothic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</dxf>
    <dxf>
      <font>
        <strike val="0"/>
        <outline val="0"/>
        <shadow val="0"/>
        <u val="none"/>
        <vertAlign val="baseline"/>
        <sz val="11"/>
        <color theme="0"/>
        <name val="Century Gothic"/>
        <scheme val="none"/>
      </font>
      <fill>
        <patternFill patternType="solid">
          <fgColor indexed="64"/>
          <bgColor theme="4"/>
        </patternFill>
      </fill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 tint="0.14999847407452621"/>
        <name val="Century Gothic"/>
        <scheme val="none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0"/>
        <name val="Century Gothic"/>
        <scheme val="none"/>
      </font>
      <fill>
        <patternFill patternType="solid">
          <fgColor indexed="64"/>
          <bgColor theme="4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numFmt numFmtId="2" formatCode="0.00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fill>
        <patternFill patternType="none"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fill>
        <patternFill patternType="none">
          <fgColor indexed="64"/>
          <bgColor indexed="65"/>
        </patternFill>
      </fill>
      <alignment horizont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 tint="0.14999847407452621"/>
        <name val="Century Gothic"/>
        <scheme val="none"/>
      </font>
      <alignment horizontal="general" vertical="center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Century Gothic"/>
        <scheme val="none"/>
      </font>
      <fill>
        <patternFill patternType="solid">
          <fgColor indexed="64"/>
          <bgColor theme="4"/>
        </patternFill>
      </fill>
      <alignment horizontal="left" vertical="center" textRotation="0" wrapText="0" indent="0" justifyLastLine="0" shrinkToFit="0" readingOrder="0"/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4.9989318521683403E-2"/>
          <bgColor theme="0" tint="-0.14996795556505021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1"/>
        </top>
      </border>
    </dxf>
    <dxf>
      <font>
        <b/>
        <color theme="1"/>
      </font>
      <border>
        <bottom style="medium">
          <color theme="1"/>
        </bottom>
      </border>
    </dxf>
    <dxf>
      <font>
        <color theme="1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border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  <dxf>
      <border>
        <left style="medium">
          <color theme="1" tint="0.499984740745262"/>
        </left>
        <top style="medium">
          <color theme="1" tint="0.499984740745262"/>
        </top>
        <bottom style="medium">
          <color theme="1" tint="0.499984740745262"/>
        </bottom>
      </border>
    </dxf>
    <dxf>
      <font>
        <b/>
        <color theme="1"/>
      </font>
      <fill>
        <patternFill>
          <fgColor theme="0"/>
        </patternFill>
      </fill>
    </dxf>
    <dxf>
      <font>
        <b/>
        <color theme="1"/>
      </font>
      <fill>
        <patternFill patternType="solid">
          <fgColor theme="0"/>
          <bgColor theme="4" tint="0.59999389629810485"/>
        </patternFill>
      </fill>
      <border>
        <bottom style="medium">
          <color theme="4" tint="0.79998168889431442"/>
        </bottom>
      </border>
    </dxf>
    <dxf>
      <fill>
        <patternFill>
          <fgColor theme="0"/>
        </patternFill>
      </fill>
      <border>
        <top style="medium">
          <color theme="4" tint="0.79998168889431442"/>
        </top>
      </border>
    </dxf>
    <dxf>
      <fill>
        <patternFill>
          <fgColor theme="0"/>
        </patternFill>
      </fill>
      <border>
        <top style="medium">
          <color theme="4" tint="0.79998168889431442"/>
        </top>
      </border>
    </dxf>
    <dxf>
      <font>
        <b/>
        <color theme="1"/>
      </font>
      <fill>
        <patternFill patternType="solid">
          <fgColor theme="0"/>
          <bgColor theme="4" tint="0.59999389629810485"/>
        </patternFill>
      </fill>
    </dxf>
    <dxf>
      <fill>
        <patternFill>
          <fgColor theme="0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fill>
        <patternFill>
          <fgColor theme="0"/>
        </patternFill>
      </fill>
      <border>
        <left style="thin">
          <color theme="4" tint="0.39997558519241921"/>
        </left>
        <right style="thin">
          <color theme="4" tint="0.39997558519241921"/>
        </right>
      </border>
    </dxf>
    <dxf>
      <fill>
        <patternFill>
          <fgColor theme="0"/>
        </patternFill>
      </fill>
      <border>
        <top style="thin">
          <color theme="4" tint="0.59999389629810485"/>
        </top>
        <bottom style="thin">
          <color theme="4" tint="0.59999389629810485"/>
        </bottom>
      </border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b/>
        <color theme="0"/>
      </font>
      <fill>
        <patternFill patternType="solid">
          <fgColor theme="1" tint="0.249977111117893"/>
          <bgColor theme="1" tint="0.249977111117893"/>
        </patternFill>
      </fill>
    </dxf>
    <dxf>
      <font>
        <color theme="1"/>
      </font>
      <fill>
        <patternFill patternType="solid">
          <fgColor theme="0"/>
          <bgColor theme="4" tint="0.79992065187536243"/>
        </patternFill>
      </fill>
      <border>
        <left style="medium">
          <color theme="1" tint="0.499984740745262"/>
        </left>
        <right style="medium">
          <color theme="1" tint="0.499984740745262"/>
        </right>
        <top style="medium">
          <color theme="1" tint="0.499984740745262"/>
        </top>
        <bottom style="medium">
          <color theme="1" tint="0.499984740745262"/>
        </bottom>
      </border>
    </dxf>
  </dxfs>
  <tableStyles count="2" defaultTableStyle="TableStyleMedium2" defaultPivotStyle="PivotStyleLight16">
    <tableStyle name="PivotStyleDark9 2" table="0" count="13">
      <tableStyleElement type="wholeTable" dxfId="92"/>
      <tableStyleElement type="headerRow" dxfId="91"/>
      <tableStyleElement type="totalRow" dxfId="90"/>
      <tableStyleElement type="secondRowStripe" dxfId="89"/>
      <tableStyleElement type="firstColumnStripe" dxfId="88"/>
      <tableStyleElement type="secondColumnStripe" dxfId="87"/>
      <tableStyleElement type="firstSubtotalRow" dxfId="86"/>
      <tableStyleElement type="secondColumnSubheading" dxfId="85"/>
      <tableStyleElement type="thirdColumnSubheading" dxfId="84"/>
      <tableStyleElement type="firstRowSubheading" dxfId="83"/>
      <tableStyleElement type="secondRowSubheading" dxfId="82"/>
      <tableStyleElement type="pageFieldLabels" dxfId="81"/>
      <tableStyleElement type="pageFieldValues" dxfId="80"/>
    </tableStyle>
    <tableStyle name="TableStyleLight15 2" pivot="0" count="7">
      <tableStyleElement type="wholeTable" dxfId="79"/>
      <tableStyleElement type="headerRow" dxfId="78"/>
      <tableStyleElement type="totalRow" dxfId="77"/>
      <tableStyleElement type="firstColumn" dxfId="76"/>
      <tableStyleElement type="lastColumn" dxfId="75"/>
      <tableStyleElement type="firstRowStripe" dxfId="74"/>
      <tableStyleElement type="firstColumnStripe" dxfId="73"/>
    </tableStyle>
  </tableStyles>
  <colors>
    <mruColors>
      <color rgb="FFF9CB05"/>
      <color rgb="FF4D4D4D"/>
      <color rgb="FFE9D3AB"/>
      <color rgb="FFD8E0E4"/>
      <color rgb="FFF2E6A8"/>
      <color rgb="FF9BAFBF"/>
      <color rgb="FFFBDA4F"/>
      <color rgb="FF00CC66"/>
      <color rgb="FF008000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500" b="1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5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rPr>
              <a:t>2014 PERCENTAGE of MEDALS by TYPE PER COUNTRY</a:t>
            </a:r>
          </a:p>
        </c:rich>
      </c:tx>
      <c:layout>
        <c:manualLayout>
          <c:xMode val="edge"/>
          <c:yMode val="edge"/>
          <c:x val="0.19999420711058688"/>
          <c:y val="4.2376792350478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500" b="1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216718549716167E-2"/>
          <c:y val="0.17600105430872187"/>
          <c:w val="0.77369449726175143"/>
          <c:h val="0.41971834315652801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'2014 Medal Standings'!$C$4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'2014 Medal Standings'!$B$5:$B$30</c:f>
              <c:strCache>
                <c:ptCount val="26"/>
                <c:pt idx="0">
                  <c:v> Russia (RUS)</c:v>
                </c:pt>
                <c:pt idx="1">
                  <c:v> United States (USA)</c:v>
                </c:pt>
                <c:pt idx="2">
                  <c:v>Norway (NOR)</c:v>
                </c:pt>
                <c:pt idx="3">
                  <c:v>Canada (CAN)</c:v>
                </c:pt>
                <c:pt idx="4">
                  <c:v> Netherlands (NED)</c:v>
                </c:pt>
                <c:pt idx="5">
                  <c:v> Germany (GER)</c:v>
                </c:pt>
                <c:pt idx="6">
                  <c:v>Austria (AUT)</c:v>
                </c:pt>
                <c:pt idx="7">
                  <c:v> France (FRA)</c:v>
                </c:pt>
                <c:pt idx="8">
                  <c:v>Sweden (SWE)</c:v>
                </c:pt>
                <c:pt idx="9">
                  <c:v>Switzerland (CHE)</c:v>
                </c:pt>
                <c:pt idx="10">
                  <c:v>China (CHN)</c:v>
                </c:pt>
                <c:pt idx="11">
                  <c:v>Czech Republic (CZE)</c:v>
                </c:pt>
                <c:pt idx="12">
                  <c:v>Slovenia (SLO)</c:v>
                </c:pt>
                <c:pt idx="13">
                  <c:v>Italy (ITA)</c:v>
                </c:pt>
                <c:pt idx="14">
                  <c:v> South Korea (KOR)</c:v>
                </c:pt>
                <c:pt idx="15">
                  <c:v>Japan (JPN)</c:v>
                </c:pt>
                <c:pt idx="16">
                  <c:v>Belarus (BLR)</c:v>
                </c:pt>
                <c:pt idx="17">
                  <c:v>Poland (POL)</c:v>
                </c:pt>
                <c:pt idx="18">
                  <c:v>Finland (FIN)</c:v>
                </c:pt>
                <c:pt idx="19">
                  <c:v> Great Britain (GBR)</c:v>
                </c:pt>
                <c:pt idx="20">
                  <c:v>Latvia LVA)</c:v>
                </c:pt>
                <c:pt idx="21">
                  <c:v>Australia (AUS)</c:v>
                </c:pt>
                <c:pt idx="22">
                  <c:v> Ukraine (UKR)</c:v>
                </c:pt>
                <c:pt idx="23">
                  <c:v>Croatia (HRV)</c:v>
                </c:pt>
                <c:pt idx="24">
                  <c:v>Kazakhstan (KAZ)</c:v>
                </c:pt>
                <c:pt idx="25">
                  <c:v>Slovakia (SVK)</c:v>
                </c:pt>
              </c:strCache>
            </c:strRef>
          </c:cat>
          <c:val>
            <c:numRef>
              <c:f>'2014 Medal Standings'!$C$5:$C$30</c:f>
              <c:numCache>
                <c:formatCode>General</c:formatCode>
                <c:ptCount val="26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8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</c:numCache>
            </c:numRef>
          </c:val>
        </c:ser>
        <c:ser>
          <c:idx val="1"/>
          <c:order val="1"/>
          <c:tx>
            <c:strRef>
              <c:f>'2014 Medal Standings'!$D$4</c:f>
              <c:strCache>
                <c:ptCount val="1"/>
                <c:pt idx="0">
                  <c:v>Silver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38100" h="38100"/>
            </a:sp3d>
          </c:spPr>
          <c:invertIfNegative val="0"/>
          <c:cat>
            <c:strRef>
              <c:f>'2014 Medal Standings'!$B$5:$B$30</c:f>
              <c:strCache>
                <c:ptCount val="26"/>
                <c:pt idx="0">
                  <c:v> Russia (RUS)</c:v>
                </c:pt>
                <c:pt idx="1">
                  <c:v> United States (USA)</c:v>
                </c:pt>
                <c:pt idx="2">
                  <c:v>Norway (NOR)</c:v>
                </c:pt>
                <c:pt idx="3">
                  <c:v>Canada (CAN)</c:v>
                </c:pt>
                <c:pt idx="4">
                  <c:v> Netherlands (NED)</c:v>
                </c:pt>
                <c:pt idx="5">
                  <c:v> Germany (GER)</c:v>
                </c:pt>
                <c:pt idx="6">
                  <c:v>Austria (AUT)</c:v>
                </c:pt>
                <c:pt idx="7">
                  <c:v> France (FRA)</c:v>
                </c:pt>
                <c:pt idx="8">
                  <c:v>Sweden (SWE)</c:v>
                </c:pt>
                <c:pt idx="9">
                  <c:v>Switzerland (CHE)</c:v>
                </c:pt>
                <c:pt idx="10">
                  <c:v>China (CHN)</c:v>
                </c:pt>
                <c:pt idx="11">
                  <c:v>Czech Republic (CZE)</c:v>
                </c:pt>
                <c:pt idx="12">
                  <c:v>Slovenia (SLO)</c:v>
                </c:pt>
                <c:pt idx="13">
                  <c:v>Italy (ITA)</c:v>
                </c:pt>
                <c:pt idx="14">
                  <c:v> South Korea (KOR)</c:v>
                </c:pt>
                <c:pt idx="15">
                  <c:v>Japan (JPN)</c:v>
                </c:pt>
                <c:pt idx="16">
                  <c:v>Belarus (BLR)</c:v>
                </c:pt>
                <c:pt idx="17">
                  <c:v>Poland (POL)</c:v>
                </c:pt>
                <c:pt idx="18">
                  <c:v>Finland (FIN)</c:v>
                </c:pt>
                <c:pt idx="19">
                  <c:v> Great Britain (GBR)</c:v>
                </c:pt>
                <c:pt idx="20">
                  <c:v>Latvia LVA)</c:v>
                </c:pt>
                <c:pt idx="21">
                  <c:v>Australia (AUS)</c:v>
                </c:pt>
                <c:pt idx="22">
                  <c:v> Ukraine (UKR)</c:v>
                </c:pt>
                <c:pt idx="23">
                  <c:v>Croatia (HRV)</c:v>
                </c:pt>
                <c:pt idx="24">
                  <c:v>Kazakhstan (KAZ)</c:v>
                </c:pt>
                <c:pt idx="25">
                  <c:v>Slovakia (SVK)</c:v>
                </c:pt>
              </c:strCache>
            </c:strRef>
          </c:cat>
          <c:val>
            <c:numRef>
              <c:f>'2014 Medal Standings'!$D$5:$D$30</c:f>
              <c:numCache>
                <c:formatCode>General</c:formatCode>
                <c:ptCount val="26"/>
                <c:pt idx="0">
                  <c:v>11</c:v>
                </c:pt>
                <c:pt idx="1">
                  <c:v>7</c:v>
                </c:pt>
                <c:pt idx="2">
                  <c:v>5</c:v>
                </c:pt>
                <c:pt idx="3">
                  <c:v>10</c:v>
                </c:pt>
                <c:pt idx="4">
                  <c:v>7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ser>
          <c:idx val="2"/>
          <c:order val="2"/>
          <c:tx>
            <c:strRef>
              <c:f>'2014 Medal Standings'!$E$4</c:f>
              <c:strCache>
                <c:ptCount val="1"/>
                <c:pt idx="0">
                  <c:v>Bronze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31750" h="38100"/>
            </a:sp3d>
          </c:spPr>
          <c:invertIfNegative val="0"/>
          <c:cat>
            <c:strRef>
              <c:f>'2014 Medal Standings'!$B$5:$B$30</c:f>
              <c:strCache>
                <c:ptCount val="26"/>
                <c:pt idx="0">
                  <c:v> Russia (RUS)</c:v>
                </c:pt>
                <c:pt idx="1">
                  <c:v> United States (USA)</c:v>
                </c:pt>
                <c:pt idx="2">
                  <c:v>Norway (NOR)</c:v>
                </c:pt>
                <c:pt idx="3">
                  <c:v>Canada (CAN)</c:v>
                </c:pt>
                <c:pt idx="4">
                  <c:v> Netherlands (NED)</c:v>
                </c:pt>
                <c:pt idx="5">
                  <c:v> Germany (GER)</c:v>
                </c:pt>
                <c:pt idx="6">
                  <c:v>Austria (AUT)</c:v>
                </c:pt>
                <c:pt idx="7">
                  <c:v> France (FRA)</c:v>
                </c:pt>
                <c:pt idx="8">
                  <c:v>Sweden (SWE)</c:v>
                </c:pt>
                <c:pt idx="9">
                  <c:v>Switzerland (CHE)</c:v>
                </c:pt>
                <c:pt idx="10">
                  <c:v>China (CHN)</c:v>
                </c:pt>
                <c:pt idx="11">
                  <c:v>Czech Republic (CZE)</c:v>
                </c:pt>
                <c:pt idx="12">
                  <c:v>Slovenia (SLO)</c:v>
                </c:pt>
                <c:pt idx="13">
                  <c:v>Italy (ITA)</c:v>
                </c:pt>
                <c:pt idx="14">
                  <c:v> South Korea (KOR)</c:v>
                </c:pt>
                <c:pt idx="15">
                  <c:v>Japan (JPN)</c:v>
                </c:pt>
                <c:pt idx="16">
                  <c:v>Belarus (BLR)</c:v>
                </c:pt>
                <c:pt idx="17">
                  <c:v>Poland (POL)</c:v>
                </c:pt>
                <c:pt idx="18">
                  <c:v>Finland (FIN)</c:v>
                </c:pt>
                <c:pt idx="19">
                  <c:v> Great Britain (GBR)</c:v>
                </c:pt>
                <c:pt idx="20">
                  <c:v>Latvia LVA)</c:v>
                </c:pt>
                <c:pt idx="21">
                  <c:v>Australia (AUS)</c:v>
                </c:pt>
                <c:pt idx="22">
                  <c:v> Ukraine (UKR)</c:v>
                </c:pt>
                <c:pt idx="23">
                  <c:v>Croatia (HRV)</c:v>
                </c:pt>
                <c:pt idx="24">
                  <c:v>Kazakhstan (KAZ)</c:v>
                </c:pt>
                <c:pt idx="25">
                  <c:v>Slovakia (SVK)</c:v>
                </c:pt>
              </c:strCache>
            </c:strRef>
          </c:cat>
          <c:val>
            <c:numRef>
              <c:f>'2014 Medal Standings'!$E$5:$E$30</c:f>
              <c:numCache>
                <c:formatCode>General</c:formatCode>
                <c:ptCount val="26"/>
                <c:pt idx="0">
                  <c:v>9</c:v>
                </c:pt>
                <c:pt idx="1">
                  <c:v>12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6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37383888"/>
        <c:axId val="337389768"/>
        <c:axId val="0"/>
      </c:bar3DChart>
      <c:catAx>
        <c:axId val="33738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37389768"/>
        <c:crosses val="autoZero"/>
        <c:auto val="1"/>
        <c:lblAlgn val="ctr"/>
        <c:lblOffset val="100"/>
        <c:noMultiLvlLbl val="0"/>
      </c:catAx>
      <c:valAx>
        <c:axId val="33738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3738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accent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2525393282652371"/>
          <c:y val="0.24709812898386788"/>
          <c:w val="0.16187052851720596"/>
          <c:h val="0.36488483098889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accent1"/>
                </a:solidFill>
              </a:rPr>
              <a:t>MEDALS per PARTICIPANT</a:t>
            </a:r>
          </a:p>
        </c:rich>
      </c:tx>
      <c:layout>
        <c:manualLayout>
          <c:xMode val="edge"/>
          <c:yMode val="edge"/>
          <c:x val="0.31493757146276208"/>
          <c:y val="4.89939559341296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584133426502341"/>
          <c:y val="0.2857261690717951"/>
          <c:w val="0.50953064940993165"/>
          <c:h val="0.66422870689195812"/>
        </c:manualLayout>
      </c:layout>
      <c:pieChart>
        <c:varyColors val="1"/>
        <c:ser>
          <c:idx val="0"/>
          <c:order val="0"/>
          <c:tx>
            <c:strRef>
              <c:f>'2014 Medal Standings'!$I$4</c:f>
              <c:strCache>
                <c:ptCount val="1"/>
                <c:pt idx="0">
                  <c:v>Per Participant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2">
                      <a:shade val="42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42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42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5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55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55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2">
                      <a:shade val="68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68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6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2">
                      <a:shade val="80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80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8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shade val="93000"/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hade val="93000"/>
                      <a:satMod val="130000"/>
                    </a:schemeClr>
                  </a:gs>
                  <a:gs pos="100000">
                    <a:schemeClr val="accent2">
                      <a:shade val="9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2">
                      <a:tint val="94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94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94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2">
                      <a:tint val="81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81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81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tint val="69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69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69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2">
                      <a:tint val="56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56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56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2">
                      <a:tint val="43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43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43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2">
                      <a:tint val="30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30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3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2">
                      <a:tint val="18000"/>
                      <a:shade val="51000"/>
                      <a:satMod val="130000"/>
                    </a:schemeClr>
                  </a:gs>
                  <a:gs pos="80000">
                    <a:schemeClr val="accent2">
                      <a:tint val="18000"/>
                      <a:shade val="93000"/>
                      <a:satMod val="130000"/>
                    </a:schemeClr>
                  </a:gs>
                  <a:gs pos="100000">
                    <a:schemeClr val="accent2">
                      <a:tint val="18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</c:dPt>
          <c:dLbls>
            <c:dLbl>
              <c:idx val="0"/>
              <c:layout>
                <c:manualLayout>
                  <c:x val="1.6442677570745044E-2"/>
                  <c:y val="-3.06211734081872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2281170896201759E-2"/>
                  <c:y val="9.186352022456170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5838493325456631E-2"/>
                  <c:y val="3.3683290749005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838493325456631E-2"/>
                  <c:y val="3.0621173408187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27717656476398933"/>
                  <c:y val="-3.8639681570635069E-2"/>
                </c:manualLayout>
              </c:layout>
              <c:spPr>
                <a:solidFill>
                  <a:srgbClr val="FFFFFF"/>
                </a:solidFill>
                <a:ln w="9525" cap="flat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885355141490255E-2"/>
                  <c:y val="3.062117340818723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228117089620175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8187447264134528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187447264134507E-2"/>
                  <c:y val="-1.5310586704093632E-2"/>
                </c:manualLayout>
              </c:layout>
              <c:spPr>
                <a:solidFill>
                  <a:srgbClr val="FFFFFF"/>
                </a:solidFill>
                <a:ln w="9525" cap="flat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1140585448100879E-2"/>
                  <c:y val="-5.5118113871068852E-2"/>
                </c:manualLayout>
              </c:layout>
              <c:spPr>
                <a:solidFill>
                  <a:srgbClr val="FFFFFF"/>
                </a:solidFill>
                <a:ln w="9525" cap="flat" cmpd="sng" algn="ctr">
                  <a:noFill/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'2014 Medal Standings'!$B$5:$B$14</c:f>
              <c:strCache>
                <c:ptCount val="10"/>
                <c:pt idx="0">
                  <c:v> Russia (RUS)</c:v>
                </c:pt>
                <c:pt idx="1">
                  <c:v> United States (USA)</c:v>
                </c:pt>
                <c:pt idx="2">
                  <c:v>Norway (NOR)</c:v>
                </c:pt>
                <c:pt idx="3">
                  <c:v>Canada (CAN)</c:v>
                </c:pt>
                <c:pt idx="4">
                  <c:v> Netherlands (NED)</c:v>
                </c:pt>
                <c:pt idx="5">
                  <c:v> Germany (GER)</c:v>
                </c:pt>
                <c:pt idx="6">
                  <c:v>Austria (AUT)</c:v>
                </c:pt>
                <c:pt idx="7">
                  <c:v> France (FRA)</c:v>
                </c:pt>
                <c:pt idx="8">
                  <c:v>Sweden (SWE)</c:v>
                </c:pt>
                <c:pt idx="9">
                  <c:v>Switzerland (CHE)</c:v>
                </c:pt>
              </c:strCache>
            </c:strRef>
          </c:cat>
          <c:val>
            <c:numRef>
              <c:f>'2014 Medal Standings'!$I$5:$I$14</c:f>
              <c:numCache>
                <c:formatCode>0.00</c:formatCode>
                <c:ptCount val="10"/>
                <c:pt idx="0">
                  <c:v>0.14224137931034483</c:v>
                </c:pt>
                <c:pt idx="1">
                  <c:v>0.12173913043478261</c:v>
                </c:pt>
                <c:pt idx="2">
                  <c:v>0.19402985074626866</c:v>
                </c:pt>
                <c:pt idx="3">
                  <c:v>0.11261261261261261</c:v>
                </c:pt>
                <c:pt idx="4">
                  <c:v>0.58536585365853655</c:v>
                </c:pt>
                <c:pt idx="5">
                  <c:v>0.12418300653594772</c:v>
                </c:pt>
                <c:pt idx="6">
                  <c:v>0.12878787878787878</c:v>
                </c:pt>
                <c:pt idx="7">
                  <c:v>0.12931034482758622</c:v>
                </c:pt>
                <c:pt idx="8">
                  <c:v>0.14150943396226415</c:v>
                </c:pt>
                <c:pt idx="9">
                  <c:v>6.7484662576687116E-2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sz="1500" b="1" i="0" u="none" strike="noStrike" kern="1200" cap="all" spc="15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 sz="1500" b="1" i="0" u="none" strike="noStrike" kern="1200" cap="none" baseline="0">
                <a:solidFill>
                  <a:schemeClr val="accent1"/>
                </a:solidFill>
                <a:latin typeface="+mn-lt"/>
                <a:ea typeface="+mn-ea"/>
                <a:cs typeface="+mn-cs"/>
              </a:rPr>
              <a:t>MEDALS vs ATHLETES PER COUNTRY</a:t>
            </a:r>
          </a:p>
        </c:rich>
      </c:tx>
      <c:layout>
        <c:manualLayout>
          <c:xMode val="edge"/>
          <c:yMode val="edge"/>
          <c:x val="0.21359824662594259"/>
          <c:y val="4.91190121919436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1500" b="1" i="0" u="none" strike="noStrike" kern="1200" cap="all" spc="15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2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3"/>
        <c:spPr>
          <a:solidFill>
            <a:schemeClr val="accent6">
              <a:lumMod val="75000"/>
            </a:schemeClr>
          </a:solid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7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8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9"/>
        <c:spPr>
          <a:solidFill>
            <a:schemeClr val="accent6">
              <a:lumMod val="75000"/>
            </a:schemeClr>
          </a:solid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0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1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2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3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4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5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6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7"/>
        <c:spPr>
          <a:pattFill prst="narHorz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>
            <a:noFill/>
          </a:ln>
          <a:effectLst>
            <a:innerShdw blurRad="114300">
              <a:schemeClr val="accent1"/>
            </a:innerShdw>
          </a:effectLst>
        </c:spPr>
        <c:marker>
          <c:symbol val="none"/>
        </c:marker>
      </c:pivotFmt>
      <c:pivotFmt>
        <c:idx val="18"/>
      </c:pivotFmt>
    </c:pivotFmts>
    <c:plotArea>
      <c:layout>
        <c:manualLayout>
          <c:layoutTarget val="inner"/>
          <c:xMode val="edge"/>
          <c:yMode val="edge"/>
          <c:x val="9.9446831893603427E-2"/>
          <c:y val="0.16009425011291106"/>
          <c:w val="0.85581632801233198"/>
          <c:h val="0.48464701138680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'Pivot Data Analysis'!$B$2</c:f>
              <c:strCache>
                <c:ptCount val="1"/>
                <c:pt idx="0">
                  <c:v>Total Medals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'Pivot Data Analysis'!$A$3:$A$12</c:f>
              <c:strCache>
                <c:ptCount val="10"/>
                <c:pt idx="0">
                  <c:v> Russia (RUS)</c:v>
                </c:pt>
                <c:pt idx="1">
                  <c:v> United States (USA)</c:v>
                </c:pt>
                <c:pt idx="2">
                  <c:v>Norway (NOR)</c:v>
                </c:pt>
                <c:pt idx="3">
                  <c:v>Canada (CAN)</c:v>
                </c:pt>
                <c:pt idx="4">
                  <c:v> Netherlands (NED)</c:v>
                </c:pt>
                <c:pt idx="5">
                  <c:v> Germany (GER)</c:v>
                </c:pt>
                <c:pt idx="6">
                  <c:v>Austria (AUT)</c:v>
                </c:pt>
                <c:pt idx="7">
                  <c:v> France (FRA)</c:v>
                </c:pt>
                <c:pt idx="8">
                  <c:v>Sweden (SWE)</c:v>
                </c:pt>
                <c:pt idx="9">
                  <c:v>Switzerland (CHE)</c:v>
                </c:pt>
              </c:strCache>
            </c:strRef>
          </c:cat>
          <c:val>
            <c:numRef>
              <c:f>'Pivot Data Analysis'!$B$3:$B$12</c:f>
              <c:numCache>
                <c:formatCode>General</c:formatCode>
                <c:ptCount val="10"/>
                <c:pt idx="0">
                  <c:v>33</c:v>
                </c:pt>
                <c:pt idx="1">
                  <c:v>28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19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11</c:v>
                </c:pt>
              </c:numCache>
            </c:numRef>
          </c:val>
        </c:ser>
        <c:ser>
          <c:idx val="1"/>
          <c:order val="1"/>
          <c:tx>
            <c:strRef>
              <c:f>'Pivot Data Analysis'!$C$2</c:f>
              <c:strCache>
                <c:ptCount val="1"/>
                <c:pt idx="0">
                  <c:v># of Athletes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innerShdw blurRad="114300">
                <a:schemeClr val="accent2"/>
              </a:innerShdw>
            </a:effectLst>
            <a:scene3d>
              <a:camera prst="orthographicFront"/>
              <a:lightRig rig="twoPt" dir="t"/>
            </a:scene3d>
            <a:sp3d>
              <a:bevelT w="31750" h="38100"/>
            </a:sp3d>
          </c:spPr>
          <c:invertIfNegative val="0"/>
          <c:cat>
            <c:strRef>
              <c:f>'Pivot Data Analysis'!$A$3:$A$12</c:f>
              <c:strCache>
                <c:ptCount val="10"/>
                <c:pt idx="0">
                  <c:v> Russia (RUS)</c:v>
                </c:pt>
                <c:pt idx="1">
                  <c:v> United States (USA)</c:v>
                </c:pt>
                <c:pt idx="2">
                  <c:v>Norway (NOR)</c:v>
                </c:pt>
                <c:pt idx="3">
                  <c:v>Canada (CAN)</c:v>
                </c:pt>
                <c:pt idx="4">
                  <c:v> Netherlands (NED)</c:v>
                </c:pt>
                <c:pt idx="5">
                  <c:v> Germany (GER)</c:v>
                </c:pt>
                <c:pt idx="6">
                  <c:v>Austria (AUT)</c:v>
                </c:pt>
                <c:pt idx="7">
                  <c:v> France (FRA)</c:v>
                </c:pt>
                <c:pt idx="8">
                  <c:v>Sweden (SWE)</c:v>
                </c:pt>
                <c:pt idx="9">
                  <c:v>Switzerland (CHE)</c:v>
                </c:pt>
              </c:strCache>
            </c:strRef>
          </c:cat>
          <c:val>
            <c:numRef>
              <c:f>'Pivot Data Analysis'!$C$3:$C$12</c:f>
              <c:numCache>
                <c:formatCode>General</c:formatCode>
                <c:ptCount val="10"/>
                <c:pt idx="0">
                  <c:v>232</c:v>
                </c:pt>
                <c:pt idx="1">
                  <c:v>230</c:v>
                </c:pt>
                <c:pt idx="2">
                  <c:v>134</c:v>
                </c:pt>
                <c:pt idx="3">
                  <c:v>222</c:v>
                </c:pt>
                <c:pt idx="4">
                  <c:v>41</c:v>
                </c:pt>
                <c:pt idx="5">
                  <c:v>153</c:v>
                </c:pt>
                <c:pt idx="6">
                  <c:v>132</c:v>
                </c:pt>
                <c:pt idx="7">
                  <c:v>116</c:v>
                </c:pt>
                <c:pt idx="8">
                  <c:v>106</c:v>
                </c:pt>
                <c:pt idx="9">
                  <c:v>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337390160"/>
        <c:axId val="337386240"/>
      </c:barChart>
      <c:catAx>
        <c:axId val="33739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37386240"/>
        <c:crosses val="autoZero"/>
        <c:auto val="0"/>
        <c:lblAlgn val="ctr"/>
        <c:lblOffset val="100"/>
        <c:noMultiLvlLbl val="0"/>
      </c:catAx>
      <c:valAx>
        <c:axId val="337386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33739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3586656198542868"/>
          <c:y val="0.87598142042020166"/>
          <c:w val="0.3929126638116997"/>
          <c:h val="7.52360605331053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33</xdr:row>
      <xdr:rowOff>0</xdr:rowOff>
    </xdr:from>
    <xdr:to>
      <xdr:col>9</xdr:col>
      <xdr:colOff>5715</xdr:colOff>
      <xdr:row>50</xdr:row>
      <xdr:rowOff>76200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97971</xdr:colOff>
      <xdr:row>26</xdr:row>
      <xdr:rowOff>130628</xdr:rowOff>
    </xdr:from>
    <xdr:to>
      <xdr:col>12</xdr:col>
      <xdr:colOff>2358662</xdr:colOff>
      <xdr:row>50</xdr:row>
      <xdr:rowOff>32657</xdr:rowOff>
    </xdr:to>
    <xdr:graphicFrame macro="">
      <xdr:nvGraphicFramePr>
        <xdr:cNvPr id="193" name="Chart 19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89263</xdr:colOff>
      <xdr:row>3</xdr:row>
      <xdr:rowOff>4625</xdr:rowOff>
    </xdr:from>
    <xdr:to>
      <xdr:col>12</xdr:col>
      <xdr:colOff>2340429</xdr:colOff>
      <xdr:row>26</xdr:row>
      <xdr:rowOff>10885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</xdr:col>
      <xdr:colOff>19050</xdr:colOff>
      <xdr:row>31</xdr:row>
      <xdr:rowOff>9525</xdr:rowOff>
    </xdr:from>
    <xdr:ext cx="171450" cy="171450"/>
    <xdr:pic>
      <xdr:nvPicPr>
        <xdr:cNvPr id="57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564" y="7379154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12</xdr:col>
      <xdr:colOff>2447925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001750" cy="25050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</xdr:row>
      <xdr:rowOff>1838325</xdr:rowOff>
    </xdr:from>
    <xdr:to>
      <xdr:col>12</xdr:col>
      <xdr:colOff>2216636</xdr:colOff>
      <xdr:row>1</xdr:row>
      <xdr:rowOff>2276475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1914525"/>
          <a:ext cx="13408511" cy="438150"/>
        </a:xfrm>
        <a:prstGeom prst="rect">
          <a:avLst/>
        </a:prstGeom>
      </xdr:spPr>
    </xdr:pic>
    <xdr:clientData/>
  </xdr:twoCellAnchor>
  <xdr:twoCellAnchor editAs="oneCell">
    <xdr:from>
      <xdr:col>12</xdr:col>
      <xdr:colOff>1257300</xdr:colOff>
      <xdr:row>1</xdr:row>
      <xdr:rowOff>1219200</xdr:rowOff>
    </xdr:from>
    <xdr:to>
      <xdr:col>12</xdr:col>
      <xdr:colOff>2203396</xdr:colOff>
      <xdr:row>1</xdr:row>
      <xdr:rowOff>1609979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5" y="1295400"/>
          <a:ext cx="946096" cy="39077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B4:I30" totalsRowShown="0" headerRowDxfId="72" dataDxfId="71">
  <autoFilter ref="B4:I30"/>
  <sortState ref="B5:I30">
    <sortCondition descending="1" ref="F4:F30"/>
  </sortState>
  <tableColumns count="8">
    <tableColumn id="2" name="Nation" dataDxfId="70"/>
    <tableColumn id="3" name="Gold" dataDxfId="69"/>
    <tableColumn id="4" name="Silver" dataDxfId="68"/>
    <tableColumn id="5" name="Bronze" dataDxfId="67"/>
    <tableColumn id="6" name="Total" dataDxfId="66">
      <calculatedColumnFormula>SUM(C5:E5)</calculatedColumnFormula>
    </tableColumn>
    <tableColumn id="7" name="1924-2014"/>
    <tableColumn id="8" name="# Athletes" dataDxfId="65"/>
    <tableColumn id="10" name="Per Participant" dataDxfId="64" dataCellStyle="Percent">
      <calculatedColumnFormula>Table1[[#This Row],[Total]]/Table1[[#This Row],['# Athletes]]</calculatedColumnFormula>
    </tableColumn>
  </tableColumns>
  <tableStyleInfo name="TableStyleMedium21" showFirstColumn="0" showLastColumn="0" showRowStripes="1" showColumnStripes="0"/>
</table>
</file>

<file path=xl/tables/table2.xml><?xml version="1.0" encoding="utf-8"?>
<table xmlns="http://schemas.openxmlformats.org/spreadsheetml/2006/main" id="5" name="Table5" displayName="Table5" ref="H2:AD28" totalsRowShown="0" headerRowDxfId="63" dataDxfId="61" headerRowBorderDxfId="62" tableBorderDxfId="60" totalsRowBorderDxfId="59">
  <autoFilter ref="H2:AD28"/>
  <sortState ref="H4:AD29">
    <sortCondition descending="1" ref="AD3:AD29"/>
  </sortState>
  <tableColumns count="23">
    <tableColumn id="1" name="Nation" dataDxfId="58"/>
    <tableColumn id="2" name="1924" dataDxfId="57"/>
    <tableColumn id="3" name="1928" dataDxfId="56"/>
    <tableColumn id="4" name="1932" dataDxfId="55"/>
    <tableColumn id="22" name="1936" dataDxfId="54"/>
    <tableColumn id="5" name="1948" dataDxfId="53"/>
    <tableColumn id="6" name="1952" dataDxfId="52"/>
    <tableColumn id="7" name="1956" dataDxfId="51"/>
    <tableColumn id="8" name="1960" dataDxfId="50"/>
    <tableColumn id="9" name="1964" dataDxfId="49"/>
    <tableColumn id="10" name="1968" dataDxfId="48"/>
    <tableColumn id="11" name="1972" dataDxfId="47"/>
    <tableColumn id="12" name="1976" dataDxfId="46"/>
    <tableColumn id="13" name="1980" dataDxfId="45"/>
    <tableColumn id="14" name="1984" dataDxfId="44"/>
    <tableColumn id="15" name="1988" dataDxfId="43"/>
    <tableColumn id="16" name="1992" dataDxfId="42"/>
    <tableColumn id="17" name="1994" dataDxfId="41"/>
    <tableColumn id="18" name="1998" dataDxfId="40"/>
    <tableColumn id="19" name="2002" dataDxfId="39"/>
    <tableColumn id="20" name="2006" dataDxfId="38"/>
    <tableColumn id="21" name="2010" dataDxfId="37"/>
    <tableColumn id="23" name="2014" dataDxfId="3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F374" totalsRowShown="0" headerRowDxfId="35" dataDxfId="34">
  <autoFilter ref="A2:F374"/>
  <sortState ref="A4:F375">
    <sortCondition ref="A3:A375"/>
  </sortState>
  <tableColumns count="6">
    <tableColumn id="1" name="Year" dataDxfId="33"/>
    <tableColumn id="2" name="Nation" dataDxfId="32"/>
    <tableColumn id="3" name="Gold Medals" dataDxfId="31"/>
    <tableColumn id="4" name="Silver Medals" dataDxfId="30"/>
    <tableColumn id="5" name="Bronze Medals" dataDxfId="29"/>
    <tableColumn id="6" name="Total Medals" dataDxfId="28">
      <calculatedColumnFormula>SUM(Table3[[#This Row],[Gold Medals]:[Bronze Medals]])</calculatedColumnFormula>
    </tableColumn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id="2" name="Table2" displayName="Table2" ref="B31:C34" headerRowCount="0" totalsRowShown="0" headerRowDxfId="27" dataDxfId="26">
  <tableColumns count="2">
    <tableColumn id="1" name="Column1" dataDxfId="25"/>
    <tableColumn id="2" name="Column2" dataDxfId="24"/>
  </tableColumns>
  <tableStyleInfo name="TableStyleMedium16" showFirstColumn="1" showLastColumn="0" showRowStripes="1" showColumnStripes="0"/>
</table>
</file>

<file path=xl/tables/table5.xml><?xml version="1.0" encoding="utf-8"?>
<table xmlns="http://schemas.openxmlformats.org/spreadsheetml/2006/main" id="4" name="Table4" displayName="Table4" ref="A2:M28" totalsRowShown="0" headerRowDxfId="23" dataDxfId="21" headerRowBorderDxfId="22" tableBorderDxfId="20" totalsRowBorderDxfId="19">
  <autoFilter ref="A2:M28"/>
  <sortState ref="A2:J27">
    <sortCondition ref="B1:B27"/>
  </sortState>
  <tableColumns count="13">
    <tableColumn id="1" name="Year" dataDxfId="18"/>
    <tableColumn id="2" name="Nation" dataDxfId="17"/>
    <tableColumn id="3" name="Gold Medals" dataDxfId="16"/>
    <tableColumn id="4" name="Silver Medals" dataDxfId="15"/>
    <tableColumn id="5" name="Bronze Medals" dataDxfId="14"/>
    <tableColumn id="6" name="Total Medals" dataDxfId="13">
      <calculatedColumnFormula>SUM(C3:E3)</calculatedColumnFormula>
    </tableColumn>
    <tableColumn id="7" name="# Athletes" dataDxfId="12"/>
    <tableColumn id="8" name="# Sports" dataDxfId="11"/>
    <tableColumn id="9" name="# per Athlete" dataDxfId="10">
      <calculatedColumnFormula>F3/G3</calculatedColumnFormula>
    </tableColumn>
    <tableColumn id="10" name="Population" dataDxfId="9" dataCellStyle="Comma"/>
    <tableColumn id="11" name="Hemisphere" dataDxfId="8"/>
    <tableColumn id="12" name="Area (km2)" dataDxfId="7"/>
    <tableColumn id="13" name="Continent" dataDxfId="6"/>
  </tableColumns>
  <tableStyleInfo name="TableStyleMedium16" showFirstColumn="0" showLastColumn="0" showRowStripes="1" showColumnStripes="0"/>
</table>
</file>

<file path=xl/tables/table6.xml><?xml version="1.0" encoding="utf-8"?>
<table xmlns="http://schemas.openxmlformats.org/spreadsheetml/2006/main" id="7" name="Table7" displayName="Table7" ref="A2:C29" totalsRowShown="0" headerRowDxfId="5" dataDxfId="4" tableBorderDxfId="3">
  <autoFilter ref="A2:C29"/>
  <sortState ref="A5:C31">
    <sortCondition descending="1" ref="B4:B31"/>
  </sortState>
  <tableColumns count="3">
    <tableColumn id="1" name="Nation" dataDxfId="2"/>
    <tableColumn id="2" name="Total Medals" dataDxfId="1"/>
    <tableColumn id="3" name="# of Athletes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Google Compete">
      <a:dk1>
        <a:srgbClr val="000000"/>
      </a:dk1>
      <a:lt1>
        <a:srgbClr val="FFFFFF"/>
      </a:lt1>
      <a:dk2>
        <a:srgbClr val="1C1C1C"/>
      </a:dk2>
      <a:lt2>
        <a:srgbClr val="DDDCD0"/>
      </a:lt2>
      <a:accent1>
        <a:srgbClr val="FF6800"/>
      </a:accent1>
      <a:accent2>
        <a:srgbClr val="FFA465"/>
      </a:accent2>
      <a:accent3>
        <a:srgbClr val="FEC298"/>
      </a:accent3>
      <a:accent4>
        <a:srgbClr val="FFE0CC"/>
      </a:accent4>
      <a:accent5>
        <a:srgbClr val="BF4D00"/>
      </a:accent5>
      <a:accent6>
        <a:srgbClr val="7F3300"/>
      </a:accent6>
      <a:hlink>
        <a:srgbClr val="FF6800"/>
      </a:hlink>
      <a:folHlink>
        <a:srgbClr val="FFE0CC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showGridLines="0" tabSelected="1" zoomScale="80" zoomScaleNormal="80" workbookViewId="0">
      <selection activeCell="N4" sqref="N4"/>
    </sheetView>
  </sheetViews>
  <sheetFormatPr defaultRowHeight="14.4" x14ac:dyDescent="0.3"/>
  <cols>
    <col min="1" max="1" width="2" customWidth="1"/>
    <col min="2" max="2" width="23" customWidth="1"/>
    <col min="3" max="3" width="10.88671875" style="12" customWidth="1"/>
    <col min="4" max="4" width="10" style="12" customWidth="1"/>
    <col min="5" max="5" width="11.77734375" style="12" customWidth="1"/>
    <col min="6" max="6" width="11.33203125" customWidth="1"/>
    <col min="7" max="7" width="16.33203125" customWidth="1"/>
    <col min="8" max="8" width="14.6640625" style="12" bestFit="1" customWidth="1"/>
    <col min="9" max="9" width="22.44140625" style="12" customWidth="1"/>
    <col min="10" max="10" width="3.21875" style="12" customWidth="1"/>
    <col min="11" max="11" width="25.109375" customWidth="1"/>
    <col min="12" max="12" width="17.5546875" customWidth="1"/>
    <col min="13" max="13" width="36" customWidth="1"/>
    <col min="14" max="14" width="18.33203125" bestFit="1" customWidth="1"/>
  </cols>
  <sheetData>
    <row r="1" spans="1:13" ht="6" customHeight="1" x14ac:dyDescent="0.3">
      <c r="A1" s="14"/>
      <c r="B1" s="14"/>
      <c r="C1" s="15"/>
      <c r="D1" s="15"/>
      <c r="E1" s="15"/>
      <c r="F1" s="14"/>
      <c r="G1" s="14"/>
      <c r="H1" s="15"/>
      <c r="I1" s="15"/>
      <c r="J1" s="15"/>
      <c r="K1" s="14"/>
      <c r="L1" s="14"/>
      <c r="M1" s="14"/>
    </row>
    <row r="2" spans="1:13" ht="187.2" customHeight="1" x14ac:dyDescent="0.3">
      <c r="A2" s="14"/>
      <c r="B2" s="14"/>
      <c r="C2" s="80"/>
      <c r="D2" s="81"/>
      <c r="E2" s="81"/>
      <c r="F2" s="81"/>
      <c r="G2" s="81"/>
      <c r="H2" s="81"/>
      <c r="I2" s="81"/>
      <c r="J2" s="34"/>
      <c r="K2" s="14"/>
      <c r="L2" s="14"/>
      <c r="M2" s="14"/>
    </row>
    <row r="3" spans="1:13" ht="2.4" hidden="1" customHeight="1" x14ac:dyDescent="0.3">
      <c r="A3" s="14"/>
      <c r="B3" s="14"/>
      <c r="C3" s="15"/>
      <c r="D3" s="15"/>
      <c r="E3" s="15"/>
      <c r="F3" s="14"/>
      <c r="G3" s="14"/>
      <c r="H3" s="15"/>
      <c r="I3" s="15"/>
      <c r="J3" s="15"/>
      <c r="K3" s="14"/>
      <c r="L3" s="14"/>
      <c r="M3" s="14"/>
    </row>
    <row r="4" spans="1:13" ht="28.8" customHeight="1" x14ac:dyDescent="0.3">
      <c r="A4" s="14"/>
      <c r="B4" s="35" t="s">
        <v>0</v>
      </c>
      <c r="C4" s="33" t="s">
        <v>1</v>
      </c>
      <c r="D4" s="33" t="s">
        <v>2</v>
      </c>
      <c r="E4" s="33" t="s">
        <v>3</v>
      </c>
      <c r="F4" s="33" t="s">
        <v>4</v>
      </c>
      <c r="G4" s="33" t="s">
        <v>72</v>
      </c>
      <c r="H4" s="33" t="s">
        <v>5</v>
      </c>
      <c r="I4" s="33" t="s">
        <v>6</v>
      </c>
      <c r="J4" s="16"/>
      <c r="K4" s="14"/>
      <c r="L4" s="14"/>
      <c r="M4" s="14"/>
    </row>
    <row r="5" spans="1:13" x14ac:dyDescent="0.3">
      <c r="A5" s="14"/>
      <c r="B5" s="42" t="s">
        <v>7</v>
      </c>
      <c r="C5" s="30">
        <v>13</v>
      </c>
      <c r="D5" s="30">
        <v>11</v>
      </c>
      <c r="E5" s="30">
        <v>9</v>
      </c>
      <c r="F5" s="36">
        <f t="shared" ref="F5:F30" si="0">SUM(C5:E5)</f>
        <v>33</v>
      </c>
      <c r="H5" s="31">
        <v>232</v>
      </c>
      <c r="I5" s="32">
        <f>Table1[[#This Row],[Total]]/Table1[[#This Row],['# Athletes]]</f>
        <v>0.14224137931034483</v>
      </c>
      <c r="J5" s="17"/>
      <c r="K5" s="14"/>
      <c r="L5" s="14"/>
      <c r="M5" s="14"/>
    </row>
    <row r="6" spans="1:13" x14ac:dyDescent="0.3">
      <c r="A6" s="14"/>
      <c r="B6" s="42" t="s">
        <v>36</v>
      </c>
      <c r="C6" s="30">
        <v>9</v>
      </c>
      <c r="D6" s="30">
        <v>7</v>
      </c>
      <c r="E6" s="30">
        <v>12</v>
      </c>
      <c r="F6" s="36">
        <f t="shared" si="0"/>
        <v>28</v>
      </c>
      <c r="H6" s="31">
        <v>230</v>
      </c>
      <c r="I6" s="32">
        <f>Table1[[#This Row],[Total]]/Table1[[#This Row],['# Athletes]]</f>
        <v>0.12173913043478261</v>
      </c>
      <c r="J6" s="17"/>
      <c r="K6" s="14"/>
      <c r="L6" s="14"/>
      <c r="M6" s="14"/>
    </row>
    <row r="7" spans="1:13" x14ac:dyDescent="0.3">
      <c r="A7" s="14"/>
      <c r="B7" s="42" t="s">
        <v>67</v>
      </c>
      <c r="C7" s="30">
        <v>11</v>
      </c>
      <c r="D7" s="30">
        <v>5</v>
      </c>
      <c r="E7" s="30">
        <v>10</v>
      </c>
      <c r="F7" s="36">
        <f t="shared" si="0"/>
        <v>26</v>
      </c>
      <c r="H7" s="31">
        <v>134</v>
      </c>
      <c r="I7" s="32">
        <f>Table1[[#This Row],[Total]]/Table1[[#This Row],['# Athletes]]</f>
        <v>0.19402985074626866</v>
      </c>
      <c r="J7" s="17"/>
      <c r="K7" s="14"/>
      <c r="L7" s="14"/>
      <c r="M7" s="14"/>
    </row>
    <row r="8" spans="1:13" x14ac:dyDescent="0.3">
      <c r="A8" s="14"/>
      <c r="B8" s="42" t="s">
        <v>61</v>
      </c>
      <c r="C8" s="30">
        <v>10</v>
      </c>
      <c r="D8" s="30">
        <v>10</v>
      </c>
      <c r="E8" s="30">
        <v>5</v>
      </c>
      <c r="F8" s="36">
        <f t="shared" si="0"/>
        <v>25</v>
      </c>
      <c r="H8" s="31">
        <v>222</v>
      </c>
      <c r="I8" s="32">
        <f>Table1[[#This Row],[Total]]/Table1[[#This Row],['# Athletes]]</f>
        <v>0.11261261261261261</v>
      </c>
      <c r="J8" s="17"/>
      <c r="K8" s="18"/>
      <c r="L8" s="18"/>
      <c r="M8" s="18"/>
    </row>
    <row r="9" spans="1:13" x14ac:dyDescent="0.3">
      <c r="A9" s="14"/>
      <c r="B9" s="42" t="s">
        <v>12</v>
      </c>
      <c r="C9" s="30">
        <v>8</v>
      </c>
      <c r="D9" s="30">
        <v>7</v>
      </c>
      <c r="E9" s="30">
        <v>9</v>
      </c>
      <c r="F9" s="36">
        <f t="shared" si="0"/>
        <v>24</v>
      </c>
      <c r="H9" s="31">
        <v>41</v>
      </c>
      <c r="I9" s="32">
        <f>Table1[[#This Row],[Total]]/Table1[[#This Row],['# Athletes]]</f>
        <v>0.58536585365853655</v>
      </c>
      <c r="J9" s="17"/>
      <c r="K9" s="18"/>
      <c r="L9" s="18"/>
      <c r="M9" s="18"/>
    </row>
    <row r="10" spans="1:13" x14ac:dyDescent="0.3">
      <c r="A10" s="14"/>
      <c r="B10" s="42" t="s">
        <v>9</v>
      </c>
      <c r="C10" s="30">
        <v>8</v>
      </c>
      <c r="D10" s="30">
        <v>6</v>
      </c>
      <c r="E10" s="30">
        <v>5</v>
      </c>
      <c r="F10" s="36">
        <f t="shared" si="0"/>
        <v>19</v>
      </c>
      <c r="H10" s="31">
        <v>153</v>
      </c>
      <c r="I10" s="32">
        <f>Table1[[#This Row],[Total]]/Table1[[#This Row],['# Athletes]]</f>
        <v>0.12418300653594772</v>
      </c>
      <c r="J10" s="17"/>
      <c r="K10" s="18"/>
      <c r="L10" s="18"/>
      <c r="M10" s="18"/>
    </row>
    <row r="11" spans="1:13" x14ac:dyDescent="0.3">
      <c r="A11" s="14"/>
      <c r="B11" s="42" t="s">
        <v>56</v>
      </c>
      <c r="C11" s="30">
        <v>4</v>
      </c>
      <c r="D11" s="30">
        <v>8</v>
      </c>
      <c r="E11" s="30">
        <v>5</v>
      </c>
      <c r="F11" s="36">
        <f t="shared" si="0"/>
        <v>17</v>
      </c>
      <c r="H11" s="31">
        <v>132</v>
      </c>
      <c r="I11" s="32">
        <f>Table1[[#This Row],[Total]]/Table1[[#This Row],['# Athletes]]</f>
        <v>0.12878787878787878</v>
      </c>
      <c r="J11" s="17"/>
      <c r="K11" s="19"/>
      <c r="L11" s="19"/>
      <c r="M11" s="19"/>
    </row>
    <row r="12" spans="1:13" x14ac:dyDescent="0.3">
      <c r="A12" s="14"/>
      <c r="B12" s="42" t="s">
        <v>10</v>
      </c>
      <c r="C12" s="30">
        <v>4</v>
      </c>
      <c r="D12" s="30">
        <v>4</v>
      </c>
      <c r="E12" s="30">
        <v>7</v>
      </c>
      <c r="F12" s="36">
        <f t="shared" si="0"/>
        <v>15</v>
      </c>
      <c r="H12" s="31">
        <v>116</v>
      </c>
      <c r="I12" s="32">
        <f>Table1[[#This Row],[Total]]/Table1[[#This Row],['# Athletes]]</f>
        <v>0.12931034482758622</v>
      </c>
      <c r="J12" s="17"/>
      <c r="K12" s="18"/>
      <c r="L12" s="18"/>
      <c r="M12" s="18"/>
    </row>
    <row r="13" spans="1:13" x14ac:dyDescent="0.3">
      <c r="A13" s="14"/>
      <c r="B13" s="42" t="s">
        <v>69</v>
      </c>
      <c r="C13" s="30">
        <v>2</v>
      </c>
      <c r="D13" s="30">
        <v>7</v>
      </c>
      <c r="E13" s="30">
        <v>6</v>
      </c>
      <c r="F13" s="36">
        <f t="shared" si="0"/>
        <v>15</v>
      </c>
      <c r="H13" s="31">
        <v>106</v>
      </c>
      <c r="I13" s="32">
        <f>Table1[[#This Row],[Total]]/Table1[[#This Row],['# Athletes]]</f>
        <v>0.14150943396226415</v>
      </c>
      <c r="J13" s="17"/>
      <c r="K13" s="20"/>
      <c r="L13" s="20"/>
      <c r="M13" s="21"/>
    </row>
    <row r="14" spans="1:13" ht="15" customHeight="1" x14ac:dyDescent="0.3">
      <c r="A14" s="14"/>
      <c r="B14" s="42" t="s">
        <v>70</v>
      </c>
      <c r="C14" s="30">
        <v>6</v>
      </c>
      <c r="D14" s="30">
        <v>3</v>
      </c>
      <c r="E14" s="30">
        <v>2</v>
      </c>
      <c r="F14" s="36">
        <f t="shared" si="0"/>
        <v>11</v>
      </c>
      <c r="H14" s="31">
        <v>163</v>
      </c>
      <c r="I14" s="32">
        <f>Table1[[#This Row],[Total]]/Table1[[#This Row],['# Athletes]]</f>
        <v>6.7484662576687116E-2</v>
      </c>
      <c r="J14" s="17"/>
      <c r="K14" s="20"/>
      <c r="L14" s="20"/>
      <c r="M14" s="21"/>
    </row>
    <row r="15" spans="1:13" x14ac:dyDescent="0.3">
      <c r="A15" s="14"/>
      <c r="B15" s="42" t="s">
        <v>58</v>
      </c>
      <c r="C15" s="30">
        <v>3</v>
      </c>
      <c r="D15" s="30">
        <v>4</v>
      </c>
      <c r="E15" s="30">
        <v>2</v>
      </c>
      <c r="F15" s="36">
        <f t="shared" si="0"/>
        <v>9</v>
      </c>
      <c r="H15" s="31">
        <v>66</v>
      </c>
      <c r="I15" s="32">
        <f>Table1[[#This Row],[Total]]/Table1[[#This Row],['# Athletes]]</f>
        <v>0.13636363636363635</v>
      </c>
      <c r="J15" s="17"/>
      <c r="K15" s="20"/>
      <c r="L15" s="20"/>
      <c r="M15" s="14"/>
    </row>
    <row r="16" spans="1:13" x14ac:dyDescent="0.3">
      <c r="A16" s="14"/>
      <c r="B16" s="42" t="s">
        <v>66</v>
      </c>
      <c r="C16" s="30">
        <v>2</v>
      </c>
      <c r="D16" s="30">
        <v>4</v>
      </c>
      <c r="E16" s="30">
        <v>2</v>
      </c>
      <c r="F16" s="36">
        <f t="shared" si="0"/>
        <v>8</v>
      </c>
      <c r="H16" s="31">
        <v>88</v>
      </c>
      <c r="I16" s="32">
        <f>Table1[[#This Row],[Total]]/Table1[[#This Row],['# Athletes]]</f>
        <v>9.0909090909090912E-2</v>
      </c>
      <c r="J16" s="17"/>
      <c r="K16" s="20"/>
      <c r="L16" s="20"/>
      <c r="M16" s="14"/>
    </row>
    <row r="17" spans="1:13" x14ac:dyDescent="0.3">
      <c r="A17" s="14"/>
      <c r="B17" s="42" t="s">
        <v>95</v>
      </c>
      <c r="C17" s="30">
        <v>2</v>
      </c>
      <c r="D17" s="30">
        <v>2</v>
      </c>
      <c r="E17" s="30">
        <v>4</v>
      </c>
      <c r="F17" s="36">
        <f t="shared" si="0"/>
        <v>8</v>
      </c>
      <c r="H17" s="31">
        <v>66</v>
      </c>
      <c r="I17" s="32">
        <f>Table1[[#This Row],[Total]]/Table1[[#This Row],['# Athletes]]</f>
        <v>0.12121212121212122</v>
      </c>
      <c r="J17" s="17"/>
      <c r="K17" s="14"/>
      <c r="L17" s="14"/>
      <c r="M17" s="14"/>
    </row>
    <row r="18" spans="1:13" x14ac:dyDescent="0.3">
      <c r="A18" s="14"/>
      <c r="B18" s="42" t="s">
        <v>62</v>
      </c>
      <c r="C18" s="30">
        <v>0</v>
      </c>
      <c r="D18" s="30">
        <v>2</v>
      </c>
      <c r="E18" s="30">
        <v>6</v>
      </c>
      <c r="F18" s="36">
        <f t="shared" si="0"/>
        <v>8</v>
      </c>
      <c r="H18" s="31">
        <v>113</v>
      </c>
      <c r="I18" s="32">
        <f>Table1[[#This Row],[Total]]/Table1[[#This Row],['# Athletes]]</f>
        <v>7.0796460176991149E-2</v>
      </c>
      <c r="J18" s="17"/>
      <c r="K18" s="22"/>
      <c r="L18" s="22"/>
      <c r="M18" s="22"/>
    </row>
    <row r="19" spans="1:13" x14ac:dyDescent="0.3">
      <c r="A19" s="14"/>
      <c r="B19" s="42" t="s">
        <v>11</v>
      </c>
      <c r="C19" s="30">
        <v>3</v>
      </c>
      <c r="D19" s="30">
        <v>3</v>
      </c>
      <c r="E19" s="30">
        <v>2</v>
      </c>
      <c r="F19" s="36">
        <f t="shared" si="0"/>
        <v>8</v>
      </c>
      <c r="H19" s="31">
        <v>71</v>
      </c>
      <c r="I19" s="32">
        <f>Table1[[#This Row],[Total]]/Table1[[#This Row],['# Athletes]]</f>
        <v>0.11267605633802817</v>
      </c>
      <c r="J19" s="17"/>
      <c r="K19" s="23"/>
      <c r="L19" s="24"/>
      <c r="M19" s="24"/>
    </row>
    <row r="20" spans="1:13" x14ac:dyDescent="0.3">
      <c r="A20" s="14"/>
      <c r="B20" s="42" t="s">
        <v>65</v>
      </c>
      <c r="C20" s="30">
        <v>1</v>
      </c>
      <c r="D20" s="30">
        <v>4</v>
      </c>
      <c r="E20" s="30">
        <v>3</v>
      </c>
      <c r="F20" s="36">
        <f t="shared" si="0"/>
        <v>8</v>
      </c>
      <c r="H20" s="31">
        <v>136</v>
      </c>
      <c r="I20" s="32">
        <f>Table1[[#This Row],[Total]]/Table1[[#This Row],['# Athletes]]</f>
        <v>5.8823529411764705E-2</v>
      </c>
      <c r="J20" s="17"/>
      <c r="K20" s="23"/>
      <c r="L20" s="24"/>
      <c r="M20" s="24"/>
    </row>
    <row r="21" spans="1:13" x14ac:dyDescent="0.3">
      <c r="A21" s="14"/>
      <c r="B21" s="42" t="s">
        <v>55</v>
      </c>
      <c r="C21" s="30">
        <v>5</v>
      </c>
      <c r="D21" s="30">
        <v>0</v>
      </c>
      <c r="E21" s="30">
        <v>1</v>
      </c>
      <c r="F21" s="36">
        <f t="shared" si="0"/>
        <v>6</v>
      </c>
      <c r="H21" s="31">
        <v>26</v>
      </c>
      <c r="I21" s="32">
        <f>Table1[[#This Row],[Total]]/Table1[[#This Row],['# Athletes]]</f>
        <v>0.23076923076923078</v>
      </c>
      <c r="J21" s="17"/>
      <c r="K21" s="23"/>
      <c r="L21" s="24"/>
      <c r="M21" s="24"/>
    </row>
    <row r="22" spans="1:13" x14ac:dyDescent="0.3">
      <c r="A22" s="14"/>
      <c r="B22" s="42" t="s">
        <v>68</v>
      </c>
      <c r="C22" s="30">
        <v>4</v>
      </c>
      <c r="D22" s="30">
        <v>1</v>
      </c>
      <c r="E22" s="30">
        <v>1</v>
      </c>
      <c r="F22" s="36">
        <f t="shared" si="0"/>
        <v>6</v>
      </c>
      <c r="H22" s="31">
        <v>59</v>
      </c>
      <c r="I22" s="32">
        <f>Table1[[#This Row],[Total]]/Table1[[#This Row],['# Athletes]]</f>
        <v>0.10169491525423729</v>
      </c>
      <c r="J22" s="17"/>
      <c r="K22" s="23"/>
      <c r="L22" s="24"/>
      <c r="M22" s="24"/>
    </row>
    <row r="23" spans="1:13" x14ac:dyDescent="0.3">
      <c r="A23" s="14"/>
      <c r="B23" s="42" t="s">
        <v>60</v>
      </c>
      <c r="C23" s="30">
        <v>1</v>
      </c>
      <c r="D23" s="30">
        <v>3</v>
      </c>
      <c r="E23" s="30">
        <v>1</v>
      </c>
      <c r="F23" s="36">
        <f t="shared" si="0"/>
        <v>5</v>
      </c>
      <c r="H23" s="31">
        <v>103</v>
      </c>
      <c r="I23" s="32">
        <f>Table1[[#This Row],[Total]]/Table1[[#This Row],['# Athletes]]</f>
        <v>4.8543689320388349E-2</v>
      </c>
      <c r="J23" s="17"/>
      <c r="K23" s="25"/>
      <c r="L23" s="26"/>
      <c r="M23" s="26"/>
    </row>
    <row r="24" spans="1:13" x14ac:dyDescent="0.3">
      <c r="A24" s="14"/>
      <c r="B24" s="42" t="s">
        <v>8</v>
      </c>
      <c r="C24" s="30">
        <v>1</v>
      </c>
      <c r="D24" s="30">
        <v>1</v>
      </c>
      <c r="E24" s="30">
        <v>2</v>
      </c>
      <c r="F24" s="36">
        <f t="shared" si="0"/>
        <v>4</v>
      </c>
      <c r="H24" s="31">
        <v>56</v>
      </c>
      <c r="I24" s="32">
        <f>Table1[[#This Row],[Total]]/Table1[[#This Row],['# Athletes]]</f>
        <v>7.1428571428571425E-2</v>
      </c>
      <c r="J24" s="17"/>
      <c r="K24" s="25"/>
      <c r="L24" s="26"/>
      <c r="M24" s="26"/>
    </row>
    <row r="25" spans="1:13" x14ac:dyDescent="0.3">
      <c r="A25" s="14"/>
      <c r="B25" s="42" t="s">
        <v>63</v>
      </c>
      <c r="C25" s="30">
        <v>0</v>
      </c>
      <c r="D25" s="30">
        <v>2</v>
      </c>
      <c r="E25" s="30">
        <v>2</v>
      </c>
      <c r="F25" s="36">
        <f t="shared" si="0"/>
        <v>4</v>
      </c>
      <c r="H25" s="31">
        <v>58</v>
      </c>
      <c r="I25" s="32">
        <f>Table1[[#This Row],[Total]]/Table1[[#This Row],['# Athletes]]</f>
        <v>6.8965517241379309E-2</v>
      </c>
      <c r="J25" s="17"/>
      <c r="K25" s="25"/>
      <c r="L25" s="26"/>
      <c r="M25" s="26"/>
    </row>
    <row r="26" spans="1:13" x14ac:dyDescent="0.3">
      <c r="A26" s="14"/>
      <c r="B26" s="42" t="s">
        <v>57</v>
      </c>
      <c r="C26" s="30">
        <v>0</v>
      </c>
      <c r="D26" s="30">
        <v>2</v>
      </c>
      <c r="E26" s="30">
        <v>1</v>
      </c>
      <c r="F26" s="36">
        <f t="shared" si="0"/>
        <v>3</v>
      </c>
      <c r="H26" s="31">
        <v>60</v>
      </c>
      <c r="I26" s="32">
        <f>Table1[[#This Row],[Total]]/Table1[[#This Row],['# Athletes]]</f>
        <v>0.05</v>
      </c>
      <c r="J26" s="17"/>
      <c r="K26" s="25"/>
      <c r="L26" s="26"/>
      <c r="M26" s="26"/>
    </row>
    <row r="27" spans="1:13" x14ac:dyDescent="0.3">
      <c r="A27" s="14"/>
      <c r="B27" s="42" t="s">
        <v>13</v>
      </c>
      <c r="C27" s="30">
        <v>1</v>
      </c>
      <c r="D27" s="30">
        <v>0</v>
      </c>
      <c r="E27" s="30">
        <v>1</v>
      </c>
      <c r="F27" s="36">
        <f t="shared" si="0"/>
        <v>2</v>
      </c>
      <c r="H27" s="31">
        <v>45</v>
      </c>
      <c r="I27" s="32">
        <f>Table1[[#This Row],[Total]]/Table1[[#This Row],['# Athletes]]</f>
        <v>4.4444444444444446E-2</v>
      </c>
      <c r="J27" s="17"/>
      <c r="K27" s="25"/>
      <c r="L27" s="26"/>
      <c r="M27" s="26"/>
    </row>
    <row r="28" spans="1:13" x14ac:dyDescent="0.3">
      <c r="A28" s="14"/>
      <c r="B28" s="42" t="s">
        <v>59</v>
      </c>
      <c r="C28" s="30">
        <v>0</v>
      </c>
      <c r="D28" s="30">
        <v>1</v>
      </c>
      <c r="E28" s="30">
        <v>0</v>
      </c>
      <c r="F28" s="36">
        <f t="shared" si="0"/>
        <v>1</v>
      </c>
      <c r="H28" s="31">
        <v>11</v>
      </c>
      <c r="I28" s="32">
        <f>Table1[[#This Row],[Total]]/Table1[[#This Row],['# Athletes]]</f>
        <v>9.0909090909090912E-2</v>
      </c>
      <c r="J28" s="17"/>
      <c r="K28" s="25"/>
      <c r="L28" s="26"/>
      <c r="M28" s="26"/>
    </row>
    <row r="29" spans="1:13" x14ac:dyDescent="0.3">
      <c r="A29" s="14"/>
      <c r="B29" s="42" t="s">
        <v>64</v>
      </c>
      <c r="C29" s="30">
        <v>0</v>
      </c>
      <c r="D29" s="30">
        <v>0</v>
      </c>
      <c r="E29" s="30">
        <v>1</v>
      </c>
      <c r="F29" s="36">
        <f t="shared" si="0"/>
        <v>1</v>
      </c>
      <c r="H29" s="31">
        <v>52</v>
      </c>
      <c r="I29" s="32">
        <f>Table1[[#This Row],[Total]]/Table1[[#This Row],['# Athletes]]</f>
        <v>1.9230769230769232E-2</v>
      </c>
      <c r="J29" s="17"/>
      <c r="K29" s="25"/>
      <c r="L29" s="26"/>
      <c r="M29" s="26"/>
    </row>
    <row r="30" spans="1:13" x14ac:dyDescent="0.3">
      <c r="A30" s="14"/>
      <c r="B30" s="42" t="s">
        <v>92</v>
      </c>
      <c r="C30" s="30">
        <v>1</v>
      </c>
      <c r="D30" s="30">
        <v>0</v>
      </c>
      <c r="E30" s="30">
        <v>0</v>
      </c>
      <c r="F30" s="36">
        <f t="shared" si="0"/>
        <v>1</v>
      </c>
      <c r="H30" s="31">
        <v>63</v>
      </c>
      <c r="I30" s="32">
        <f>Table1[[#This Row],[Total]]/Table1[[#This Row],['# Athletes]]</f>
        <v>1.5873015873015872E-2</v>
      </c>
      <c r="J30" s="17"/>
      <c r="K30" s="25"/>
      <c r="L30" s="26"/>
      <c r="M30" s="26"/>
    </row>
    <row r="31" spans="1:13" x14ac:dyDescent="0.3">
      <c r="A31" s="14"/>
      <c r="B31" s="38"/>
      <c r="C31" s="39"/>
      <c r="D31" s="39"/>
      <c r="E31" s="39"/>
      <c r="F31" s="40"/>
      <c r="G31" s="14"/>
      <c r="H31" s="39"/>
      <c r="I31" s="41"/>
      <c r="J31" s="17"/>
      <c r="K31" s="25"/>
      <c r="L31" s="26"/>
      <c r="M31" s="26"/>
    </row>
    <row r="32" spans="1:13" ht="14.4" customHeight="1" x14ac:dyDescent="0.3">
      <c r="A32" s="14"/>
      <c r="B32" s="83" t="s">
        <v>14</v>
      </c>
      <c r="C32" s="83"/>
      <c r="D32" s="83"/>
      <c r="E32" s="83"/>
      <c r="F32" s="83"/>
      <c r="G32" s="83"/>
      <c r="H32" s="83"/>
      <c r="I32" s="83"/>
      <c r="J32" s="15"/>
      <c r="K32" s="14"/>
      <c r="L32" s="14"/>
      <c r="M32" s="14"/>
    </row>
    <row r="33" spans="1:13" x14ac:dyDescent="0.3">
      <c r="A33" s="14"/>
      <c r="B33" s="82"/>
      <c r="C33" s="82"/>
      <c r="D33" s="82"/>
      <c r="E33" s="82"/>
      <c r="F33" s="82"/>
      <c r="G33" s="82"/>
      <c r="H33" s="82"/>
      <c r="I33" s="82"/>
      <c r="J33" s="27"/>
      <c r="K33" s="14"/>
      <c r="L33" s="14"/>
      <c r="M33" s="14"/>
    </row>
    <row r="34" spans="1:13" x14ac:dyDescent="0.3">
      <c r="A34" s="14"/>
      <c r="B34" s="29"/>
      <c r="C34" s="28"/>
      <c r="D34" s="28"/>
      <c r="E34" s="28"/>
      <c r="F34" s="29"/>
      <c r="G34" s="29"/>
      <c r="H34" s="28"/>
      <c r="I34" s="28"/>
      <c r="J34" s="28"/>
      <c r="K34" s="14"/>
      <c r="L34" s="14"/>
      <c r="M34" s="14"/>
    </row>
    <row r="35" spans="1:13" ht="21" x14ac:dyDescent="0.3">
      <c r="A35" s="14"/>
      <c r="B35" s="3"/>
      <c r="C35" s="13"/>
      <c r="D35" s="11"/>
      <c r="E35" s="11"/>
      <c r="F35" s="2"/>
      <c r="G35" s="2"/>
      <c r="H35" s="11"/>
      <c r="I35" s="11"/>
      <c r="J35" s="15"/>
      <c r="K35" s="14"/>
      <c r="L35" s="14"/>
      <c r="M35" s="14"/>
    </row>
    <row r="36" spans="1:13" x14ac:dyDescent="0.3">
      <c r="A36" s="14"/>
      <c r="B36" s="2"/>
      <c r="C36" s="11"/>
      <c r="D36" s="11"/>
      <c r="E36" s="11"/>
      <c r="F36" s="2"/>
      <c r="G36" s="2"/>
      <c r="H36" s="11"/>
      <c r="I36" s="11"/>
      <c r="J36" s="15"/>
      <c r="K36" s="14"/>
      <c r="L36" s="14"/>
      <c r="M36" s="14"/>
    </row>
    <row r="37" spans="1:13" x14ac:dyDescent="0.3">
      <c r="A37" s="14"/>
      <c r="B37" s="2"/>
      <c r="C37" s="11"/>
      <c r="D37" s="11"/>
      <c r="E37" s="11"/>
      <c r="F37" s="2"/>
      <c r="G37" s="2"/>
      <c r="H37" s="11"/>
      <c r="I37" s="11"/>
      <c r="J37" s="15"/>
      <c r="K37" s="14"/>
      <c r="L37" s="14"/>
      <c r="M37" s="14"/>
    </row>
    <row r="38" spans="1:13" ht="15" customHeight="1" x14ac:dyDescent="0.3">
      <c r="A38" s="14"/>
      <c r="B38" s="2"/>
      <c r="C38" s="11"/>
      <c r="D38" s="11"/>
      <c r="E38" s="11"/>
      <c r="F38" s="2"/>
      <c r="G38" s="2"/>
      <c r="H38" s="11"/>
      <c r="I38" s="11"/>
      <c r="J38" s="15"/>
      <c r="K38" s="14"/>
      <c r="L38" s="14"/>
      <c r="M38" s="14"/>
    </row>
    <row r="39" spans="1:13" ht="19.5" customHeight="1" x14ac:dyDescent="0.3">
      <c r="A39" s="14"/>
      <c r="B39" s="2"/>
      <c r="C39" s="11"/>
      <c r="D39" s="11"/>
      <c r="E39" s="11"/>
      <c r="F39" s="2"/>
      <c r="G39" s="2"/>
      <c r="H39" s="11"/>
      <c r="I39" s="11"/>
      <c r="J39" s="15"/>
      <c r="K39" s="14"/>
      <c r="L39" s="14"/>
      <c r="M39" s="14"/>
    </row>
    <row r="40" spans="1:13" ht="9.75" customHeight="1" x14ac:dyDescent="0.3">
      <c r="A40" s="14"/>
      <c r="B40" s="2"/>
      <c r="C40" s="11"/>
      <c r="D40" s="11"/>
      <c r="E40" s="11"/>
      <c r="F40" s="2"/>
      <c r="G40" s="2"/>
      <c r="H40" s="11"/>
      <c r="I40" s="11"/>
      <c r="J40" s="15"/>
      <c r="K40" s="14"/>
      <c r="L40" s="14"/>
      <c r="M40" s="14"/>
    </row>
    <row r="41" spans="1:13" x14ac:dyDescent="0.3">
      <c r="A41" s="14"/>
      <c r="B41" s="2"/>
      <c r="C41" s="11"/>
      <c r="D41" s="11"/>
      <c r="E41" s="11"/>
      <c r="F41" s="2"/>
      <c r="G41" s="2"/>
      <c r="H41" s="11"/>
      <c r="I41" s="11"/>
      <c r="J41" s="15"/>
      <c r="K41" s="14"/>
      <c r="L41" s="14"/>
      <c r="M41" s="14"/>
    </row>
    <row r="42" spans="1:13" x14ac:dyDescent="0.3">
      <c r="A42" s="14"/>
      <c r="B42" s="1"/>
      <c r="C42" s="10"/>
      <c r="D42" s="10"/>
      <c r="E42" s="10"/>
      <c r="F42" s="1"/>
      <c r="G42" s="1"/>
      <c r="H42" s="10"/>
      <c r="I42" s="10"/>
      <c r="J42" s="15"/>
      <c r="K42" s="14"/>
      <c r="L42" s="14"/>
      <c r="M42" s="14"/>
    </row>
    <row r="43" spans="1:13" x14ac:dyDescent="0.3">
      <c r="A43" s="14"/>
      <c r="B43" s="1"/>
      <c r="C43" s="10"/>
      <c r="D43" s="10"/>
      <c r="E43" s="10"/>
      <c r="F43" s="1"/>
      <c r="G43" s="1"/>
      <c r="H43" s="10"/>
      <c r="I43" s="10"/>
      <c r="J43" s="15"/>
      <c r="K43" s="14"/>
      <c r="L43" s="14"/>
      <c r="M43" s="14"/>
    </row>
    <row r="44" spans="1:13" x14ac:dyDescent="0.3">
      <c r="A44" s="14"/>
      <c r="B44" s="1"/>
      <c r="C44" s="10"/>
      <c r="D44" s="10"/>
      <c r="E44" s="10"/>
      <c r="F44" s="1"/>
      <c r="G44" s="1"/>
      <c r="H44" s="10"/>
      <c r="I44" s="10"/>
      <c r="J44" s="15"/>
      <c r="K44" s="14"/>
      <c r="L44" s="14"/>
      <c r="M44" s="14"/>
    </row>
    <row r="45" spans="1:13" x14ac:dyDescent="0.3">
      <c r="A45" s="14"/>
      <c r="B45" s="1"/>
      <c r="C45" s="10"/>
      <c r="D45" s="10"/>
      <c r="E45" s="10"/>
      <c r="F45" s="1"/>
      <c r="G45" s="1"/>
      <c r="H45" s="10"/>
      <c r="I45" s="10"/>
      <c r="J45" s="15"/>
      <c r="K45" s="14"/>
      <c r="L45" s="14"/>
      <c r="M45" s="14"/>
    </row>
    <row r="46" spans="1:13" x14ac:dyDescent="0.3">
      <c r="A46" s="14"/>
      <c r="B46" s="1"/>
      <c r="C46" s="10"/>
      <c r="D46" s="10"/>
      <c r="E46" s="10"/>
      <c r="F46" s="1"/>
      <c r="G46" s="1"/>
      <c r="H46" s="10"/>
      <c r="I46" s="10"/>
      <c r="J46" s="15"/>
      <c r="K46" s="14"/>
      <c r="L46" s="14"/>
      <c r="M46" s="14"/>
    </row>
    <row r="47" spans="1:13" x14ac:dyDescent="0.3">
      <c r="A47" s="14"/>
      <c r="B47" s="1"/>
      <c r="C47" s="10"/>
      <c r="D47" s="10"/>
      <c r="E47" s="10"/>
      <c r="F47" s="1"/>
      <c r="G47" s="1"/>
      <c r="H47" s="10"/>
      <c r="I47" s="10"/>
      <c r="J47" s="15"/>
      <c r="K47" s="14"/>
      <c r="L47" s="14"/>
      <c r="M47" s="14"/>
    </row>
    <row r="48" spans="1:13" x14ac:dyDescent="0.3">
      <c r="A48" s="14"/>
      <c r="B48" s="1"/>
      <c r="C48" s="10"/>
      <c r="D48" s="10"/>
      <c r="E48" s="10"/>
      <c r="F48" s="1"/>
      <c r="G48" s="1"/>
      <c r="H48" s="10"/>
      <c r="I48" s="10"/>
      <c r="J48" s="15"/>
      <c r="K48" s="14"/>
      <c r="L48" s="14"/>
      <c r="M48" s="14"/>
    </row>
    <row r="49" spans="1:13" ht="6.75" customHeight="1" x14ac:dyDescent="0.3">
      <c r="A49" s="14"/>
      <c r="B49" s="1"/>
      <c r="C49" s="10"/>
      <c r="D49" s="10"/>
      <c r="E49" s="10"/>
      <c r="F49" s="1"/>
      <c r="G49" s="1"/>
      <c r="H49" s="10"/>
      <c r="I49" s="10"/>
      <c r="J49" s="15"/>
      <c r="K49" s="14"/>
      <c r="L49" s="14"/>
      <c r="M49" s="14"/>
    </row>
    <row r="50" spans="1:13" x14ac:dyDescent="0.3">
      <c r="A50" s="14"/>
      <c r="B50" s="14"/>
      <c r="C50" s="15"/>
      <c r="D50" s="15"/>
      <c r="E50" s="15"/>
      <c r="F50" s="14"/>
      <c r="G50" s="14"/>
      <c r="H50" s="15"/>
      <c r="I50" s="15"/>
      <c r="J50" s="15"/>
      <c r="K50" s="14"/>
      <c r="L50" s="14"/>
      <c r="M50" s="14"/>
    </row>
    <row r="51" spans="1:13" x14ac:dyDescent="0.3">
      <c r="A51" s="14"/>
      <c r="B51" s="14"/>
      <c r="C51" s="15"/>
      <c r="D51" s="15"/>
      <c r="E51" s="15"/>
      <c r="F51" s="14"/>
      <c r="G51" s="14"/>
      <c r="H51" s="15"/>
      <c r="I51" s="15"/>
      <c r="J51" s="15"/>
      <c r="K51" s="14"/>
      <c r="L51" s="14"/>
      <c r="M51" s="14"/>
    </row>
  </sheetData>
  <mergeCells count="3">
    <mergeCell ref="C2:I2"/>
    <mergeCell ref="B33:I33"/>
    <mergeCell ref="B32:I32"/>
  </mergeCells>
  <conditionalFormatting sqref="F5:F29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{BA9ACE2F-2EB8-429E-B2CD-75E506D6D1A3}</x14:id>
        </ext>
      </extLst>
    </cfRule>
  </conditionalFormatting>
  <conditionalFormatting sqref="C4:E30">
    <cfRule type="colorScale" priority="1195">
      <colorScale>
        <cfvo type="min"/>
        <cfvo type="max"/>
        <color rgb="FFFF7128"/>
        <color rgb="FFFFEF9C"/>
      </colorScale>
    </cfRule>
  </conditionalFormatting>
  <conditionalFormatting sqref="C5:E30">
    <cfRule type="colorScale" priority="1">
      <colorScale>
        <cfvo type="min"/>
        <cfvo type="percentile" val="50"/>
        <cfvo type="max"/>
        <color theme="6"/>
        <color theme="5"/>
        <color theme="4"/>
      </colorScale>
    </cfRule>
    <cfRule type="colorScale" priority="1196">
      <colorScale>
        <cfvo type="min"/>
        <cfvo type="percentile" val="50"/>
        <cfvo type="max"/>
        <color theme="6"/>
        <color theme="5"/>
        <color theme="4"/>
      </colorScale>
    </cfRule>
    <cfRule type="colorScale" priority="1197">
      <colorScale>
        <cfvo type="min"/>
        <cfvo type="percent" val="50"/>
        <cfvo type="max"/>
        <color rgb="FFF9CB05"/>
        <color rgb="FFFFEB84"/>
        <color theme="4"/>
      </colorScale>
    </cfRule>
  </conditionalFormatting>
  <conditionalFormatting sqref="F5:F30">
    <cfRule type="dataBar" priority="2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{36C5D7B5-57F1-41BB-9E77-8302B94E98B2}</x14:id>
        </ext>
      </extLst>
    </cfRule>
    <cfRule type="dataBar" priority="3">
      <dataBar>
        <cfvo type="min"/>
        <cfvo type="max"/>
        <color theme="8"/>
      </dataBar>
      <extLst>
        <ext xmlns:x14="http://schemas.microsoft.com/office/spreadsheetml/2009/9/main" uri="{B025F937-C7B1-47D3-B67F-A62EFF666E3E}">
          <x14:id>{11D01FE0-207C-43D3-8DCB-991FA42F3AC2}</x14:id>
        </ext>
      </extLst>
    </cfRule>
    <cfRule type="dataBar" priority="1198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{FB6B726F-C078-492E-9D6D-E3ECA85A3CAF}</x14:id>
        </ext>
      </extLst>
    </cfRule>
    <cfRule type="dataBar" priority="1199">
      <dataBar>
        <cfvo type="min"/>
        <cfvo type="max"/>
        <color theme="5"/>
      </dataBar>
      <extLst>
        <ext xmlns:x14="http://schemas.microsoft.com/office/spreadsheetml/2009/9/main" uri="{B025F937-C7B1-47D3-B67F-A62EFF666E3E}">
          <x14:id>{EB7BA4B9-2794-445B-8A0B-6FB8388D59FE}</x14:id>
        </ext>
      </extLst>
    </cfRule>
    <cfRule type="dataBar" priority="1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{49F501F3-C0A2-496C-AD9D-2A5861E874F9}</x14:id>
        </ext>
      </extLst>
    </cfRule>
  </conditionalFormatting>
  <pageMargins left="0.25" right="0.25" top="0.5" bottom="0.25" header="0.3" footer="0.3"/>
  <pageSetup scale="83" orientation="landscape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9ACE2F-2EB8-429E-B2CD-75E506D6D1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F5:F29</xm:sqref>
        </x14:conditionalFormatting>
        <x14:conditionalFormatting xmlns:xm="http://schemas.microsoft.com/office/excel/2006/main">
          <x14:cfRule type="dataBar" id="{36C5D7B5-57F1-41BB-9E77-8302B94E98B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11D01FE0-207C-43D3-8DCB-991FA42F3AC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FB6B726F-C078-492E-9D6D-E3ECA85A3CA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EB7BA4B9-2794-445B-8A0B-6FB8388D59F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49F501F3-C0A2-496C-AD9D-2A5861E874F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F5:F30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>
          <x14:colorSeries theme="8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Data!I3:AD3</xm:f>
              <xm:sqref>G5</xm:sqref>
            </x14:sparkline>
            <x14:sparkline>
              <xm:f>Data!I4:AD4</xm:f>
              <xm:sqref>G6</xm:sqref>
            </x14:sparkline>
            <x14:sparkline>
              <xm:f>Data!I5:AD5</xm:f>
              <xm:sqref>G7</xm:sqref>
            </x14:sparkline>
            <x14:sparkline>
              <xm:f>Data!I6:AD6</xm:f>
              <xm:sqref>G8</xm:sqref>
            </x14:sparkline>
            <x14:sparkline>
              <xm:f>Data!I7:AD7</xm:f>
              <xm:sqref>G9</xm:sqref>
            </x14:sparkline>
            <x14:sparkline>
              <xm:f>Data!I8:AD8</xm:f>
              <xm:sqref>G10</xm:sqref>
            </x14:sparkline>
            <x14:sparkline>
              <xm:f>Data!I9:AD9</xm:f>
              <xm:sqref>G11</xm:sqref>
            </x14:sparkline>
            <x14:sparkline>
              <xm:f>Data!I10:AD10</xm:f>
              <xm:sqref>G12</xm:sqref>
            </x14:sparkline>
            <x14:sparkline>
              <xm:f>Data!I11:AD11</xm:f>
              <xm:sqref>G13</xm:sqref>
            </x14:sparkline>
            <x14:sparkline>
              <xm:f>Data!I12:AD12</xm:f>
              <xm:sqref>G14</xm:sqref>
            </x14:sparkline>
            <x14:sparkline>
              <xm:f>Data!I13:AD13</xm:f>
              <xm:sqref>G15</xm:sqref>
            </x14:sparkline>
            <x14:sparkline>
              <xm:f>Data!I14:AD14</xm:f>
              <xm:sqref>G16</xm:sqref>
            </x14:sparkline>
            <x14:sparkline>
              <xm:f>Data!I15:AD15</xm:f>
              <xm:sqref>G17</xm:sqref>
            </x14:sparkline>
            <x14:sparkline>
              <xm:f>Data!I16:AD16</xm:f>
              <xm:sqref>G18</xm:sqref>
            </x14:sparkline>
            <x14:sparkline>
              <xm:f>Data!I17:AD17</xm:f>
              <xm:sqref>G19</xm:sqref>
            </x14:sparkline>
            <x14:sparkline>
              <xm:f>Data!I18:AD18</xm:f>
              <xm:sqref>G20</xm:sqref>
            </x14:sparkline>
            <x14:sparkline>
              <xm:f>Data!I19:AD19</xm:f>
              <xm:sqref>G21</xm:sqref>
            </x14:sparkline>
            <x14:sparkline>
              <xm:f>Data!I20:AD20</xm:f>
              <xm:sqref>G22</xm:sqref>
            </x14:sparkline>
            <x14:sparkline>
              <xm:f>Data!I21:AD21</xm:f>
              <xm:sqref>G23</xm:sqref>
            </x14:sparkline>
            <x14:sparkline>
              <xm:f>Data!I22:AD22</xm:f>
              <xm:sqref>G24</xm:sqref>
            </x14:sparkline>
            <x14:sparkline>
              <xm:f>Data!I23:AD23</xm:f>
              <xm:sqref>G25</xm:sqref>
            </x14:sparkline>
            <x14:sparkline>
              <xm:f>Data!I24:AD24</xm:f>
              <xm:sqref>G26</xm:sqref>
            </x14:sparkline>
            <x14:sparkline>
              <xm:f>Data!I25:AD25</xm:f>
              <xm:sqref>G27</xm:sqref>
            </x14:sparkline>
            <x14:sparkline>
              <xm:f>Data!I26:AD26</xm:f>
              <xm:sqref>G28</xm:sqref>
            </x14:sparkline>
            <x14:sparkline>
              <xm:f>Data!I27:AD27</xm:f>
              <xm:sqref>G29</xm:sqref>
            </x14:sparkline>
            <x14:sparkline>
              <xm:f>Data!I28:AD28</xm:f>
              <xm:sqref>G30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74"/>
  <sheetViews>
    <sheetView topLeftCell="D1" zoomScale="106" zoomScaleNormal="106" workbookViewId="0">
      <selection activeCell="H31" sqref="H31"/>
    </sheetView>
  </sheetViews>
  <sheetFormatPr defaultRowHeight="14.4" x14ac:dyDescent="0.3"/>
  <cols>
    <col min="1" max="1" width="9" style="12" customWidth="1"/>
    <col min="2" max="2" width="18.88671875" style="12" customWidth="1"/>
    <col min="3" max="3" width="17.77734375" style="12" customWidth="1"/>
    <col min="4" max="4" width="18.33203125" style="12" customWidth="1"/>
    <col min="5" max="5" width="19.44140625" style="12" customWidth="1"/>
    <col min="6" max="6" width="17.5546875" style="12" customWidth="1"/>
    <col min="8" max="8" width="21.109375" customWidth="1"/>
    <col min="9" max="9" width="8.44140625" customWidth="1"/>
    <col min="10" max="29" width="7.109375" customWidth="1"/>
  </cols>
  <sheetData>
    <row r="1" spans="1:30" ht="21" customHeight="1" x14ac:dyDescent="0.3">
      <c r="A1" s="43" t="s">
        <v>73</v>
      </c>
      <c r="B1" s="44"/>
      <c r="C1" s="44"/>
      <c r="D1" s="44"/>
      <c r="E1" s="44"/>
      <c r="F1" s="44"/>
      <c r="H1" s="84" t="s">
        <v>94</v>
      </c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1:30" x14ac:dyDescent="0.3">
      <c r="A2" s="73" t="s">
        <v>15</v>
      </c>
      <c r="B2" s="73" t="s">
        <v>0</v>
      </c>
      <c r="C2" s="73" t="s">
        <v>16</v>
      </c>
      <c r="D2" s="73" t="s">
        <v>17</v>
      </c>
      <c r="E2" s="73" t="s">
        <v>18</v>
      </c>
      <c r="F2" s="73" t="s">
        <v>19</v>
      </c>
      <c r="H2" s="78" t="s">
        <v>0</v>
      </c>
      <c r="I2" s="79" t="s">
        <v>20</v>
      </c>
      <c r="J2" s="79" t="s">
        <v>21</v>
      </c>
      <c r="K2" s="79" t="s">
        <v>22</v>
      </c>
      <c r="L2" s="79" t="s">
        <v>23</v>
      </c>
      <c r="M2" s="79" t="s">
        <v>24</v>
      </c>
      <c r="N2" s="79" t="s">
        <v>25</v>
      </c>
      <c r="O2" s="79" t="s">
        <v>26</v>
      </c>
      <c r="P2" s="79" t="s">
        <v>27</v>
      </c>
      <c r="Q2" s="79" t="s">
        <v>28</v>
      </c>
      <c r="R2" s="79" t="s">
        <v>29</v>
      </c>
      <c r="S2" s="79" t="s">
        <v>30</v>
      </c>
      <c r="T2" s="79" t="s">
        <v>31</v>
      </c>
      <c r="U2" s="79" t="s">
        <v>32</v>
      </c>
      <c r="V2" s="79" t="s">
        <v>33</v>
      </c>
      <c r="W2" s="79" t="s">
        <v>34</v>
      </c>
      <c r="X2" s="79" t="s">
        <v>35</v>
      </c>
      <c r="Y2" s="79" t="s">
        <v>103</v>
      </c>
      <c r="Z2" s="79" t="s">
        <v>102</v>
      </c>
      <c r="AA2" s="79" t="s">
        <v>101</v>
      </c>
      <c r="AB2" s="79" t="s">
        <v>100</v>
      </c>
      <c r="AC2" s="79" t="s">
        <v>99</v>
      </c>
      <c r="AD2" s="79" t="s">
        <v>96</v>
      </c>
    </row>
    <row r="3" spans="1:30" x14ac:dyDescent="0.3">
      <c r="A3" s="45">
        <v>1924</v>
      </c>
      <c r="B3" s="46" t="s">
        <v>56</v>
      </c>
      <c r="C3" s="47">
        <v>2</v>
      </c>
      <c r="D3" s="47">
        <v>1</v>
      </c>
      <c r="E3" s="47">
        <v>0</v>
      </c>
      <c r="F3" s="48">
        <f>SUM(Table3[[#This Row],[Gold Medals]:[Bronze Medals]])</f>
        <v>3</v>
      </c>
      <c r="H3" s="52" t="s">
        <v>7</v>
      </c>
      <c r="I3" s="53">
        <v>0</v>
      </c>
      <c r="J3" s="53">
        <v>0</v>
      </c>
      <c r="K3" s="53">
        <v>0</v>
      </c>
      <c r="L3" s="53">
        <v>0</v>
      </c>
      <c r="M3" s="53">
        <v>0</v>
      </c>
      <c r="N3" s="53">
        <v>0</v>
      </c>
      <c r="O3" s="53">
        <v>16</v>
      </c>
      <c r="P3" s="53">
        <v>21</v>
      </c>
      <c r="Q3" s="53">
        <v>25</v>
      </c>
      <c r="R3" s="53">
        <v>13</v>
      </c>
      <c r="S3" s="53">
        <v>16</v>
      </c>
      <c r="T3" s="53">
        <v>27</v>
      </c>
      <c r="U3" s="53">
        <v>22</v>
      </c>
      <c r="V3" s="53">
        <v>25</v>
      </c>
      <c r="W3" s="53">
        <v>29</v>
      </c>
      <c r="X3" s="53">
        <v>23</v>
      </c>
      <c r="Y3" s="53">
        <v>23</v>
      </c>
      <c r="Z3" s="53">
        <v>18</v>
      </c>
      <c r="AA3" s="53">
        <v>13</v>
      </c>
      <c r="AB3" s="53">
        <v>22</v>
      </c>
      <c r="AC3" s="53">
        <v>15</v>
      </c>
      <c r="AD3" s="53">
        <v>33</v>
      </c>
    </row>
    <row r="4" spans="1:30" x14ac:dyDescent="0.3">
      <c r="A4" s="45">
        <v>1924</v>
      </c>
      <c r="B4" s="46" t="s">
        <v>90</v>
      </c>
      <c r="C4" s="47">
        <v>0</v>
      </c>
      <c r="D4" s="47">
        <v>0</v>
      </c>
      <c r="E4" s="47">
        <v>1</v>
      </c>
      <c r="F4" s="48">
        <f>SUM(Table3[[#This Row],[Gold Medals]:[Bronze Medals]])</f>
        <v>1</v>
      </c>
      <c r="H4" s="52" t="s">
        <v>104</v>
      </c>
      <c r="I4" s="53">
        <v>4</v>
      </c>
      <c r="J4" s="53">
        <v>6</v>
      </c>
      <c r="K4" s="53">
        <v>12</v>
      </c>
      <c r="L4" s="53">
        <v>4</v>
      </c>
      <c r="M4" s="53">
        <v>9</v>
      </c>
      <c r="N4" s="53">
        <v>11</v>
      </c>
      <c r="O4" s="53">
        <v>7</v>
      </c>
      <c r="P4" s="53">
        <v>10</v>
      </c>
      <c r="Q4" s="53">
        <v>6</v>
      </c>
      <c r="R4" s="53">
        <v>7</v>
      </c>
      <c r="S4" s="53">
        <v>8</v>
      </c>
      <c r="T4" s="53">
        <v>10</v>
      </c>
      <c r="U4" s="53">
        <v>12</v>
      </c>
      <c r="V4" s="53">
        <v>8</v>
      </c>
      <c r="W4" s="53">
        <v>6</v>
      </c>
      <c r="X4" s="53">
        <v>11</v>
      </c>
      <c r="Y4" s="53">
        <v>13</v>
      </c>
      <c r="Z4" s="53">
        <v>13</v>
      </c>
      <c r="AA4" s="53">
        <v>34</v>
      </c>
      <c r="AB4" s="53">
        <v>25</v>
      </c>
      <c r="AC4" s="53">
        <v>37</v>
      </c>
      <c r="AD4" s="53">
        <v>28</v>
      </c>
    </row>
    <row r="5" spans="1:30" x14ac:dyDescent="0.3">
      <c r="A5" s="45">
        <v>1924</v>
      </c>
      <c r="B5" s="46" t="s">
        <v>61</v>
      </c>
      <c r="C5" s="47">
        <v>1</v>
      </c>
      <c r="D5" s="47">
        <v>0</v>
      </c>
      <c r="E5" s="47">
        <v>0</v>
      </c>
      <c r="F5" s="48">
        <f>SUM(Table3[[#This Row],[Gold Medals]:[Bronze Medals]])</f>
        <v>1</v>
      </c>
      <c r="H5" s="52" t="s">
        <v>67</v>
      </c>
      <c r="I5" s="53">
        <v>17</v>
      </c>
      <c r="J5" s="53">
        <v>15</v>
      </c>
      <c r="K5" s="53">
        <v>10</v>
      </c>
      <c r="L5" s="53">
        <v>15</v>
      </c>
      <c r="M5" s="53">
        <v>10</v>
      </c>
      <c r="N5" s="53">
        <v>16</v>
      </c>
      <c r="O5" s="53">
        <v>4</v>
      </c>
      <c r="P5" s="53">
        <v>6</v>
      </c>
      <c r="Q5" s="53">
        <v>15</v>
      </c>
      <c r="R5" s="53">
        <v>14</v>
      </c>
      <c r="S5" s="53">
        <v>12</v>
      </c>
      <c r="T5" s="53">
        <v>7</v>
      </c>
      <c r="U5" s="53">
        <v>10</v>
      </c>
      <c r="V5" s="53">
        <v>9</v>
      </c>
      <c r="W5" s="53">
        <v>5</v>
      </c>
      <c r="X5" s="53">
        <v>20</v>
      </c>
      <c r="Y5" s="53">
        <v>26</v>
      </c>
      <c r="Z5" s="53">
        <v>25</v>
      </c>
      <c r="AA5" s="53">
        <v>25</v>
      </c>
      <c r="AB5" s="53">
        <v>19</v>
      </c>
      <c r="AC5" s="53">
        <v>23</v>
      </c>
      <c r="AD5" s="53">
        <v>26</v>
      </c>
    </row>
    <row r="6" spans="1:30" x14ac:dyDescent="0.3">
      <c r="A6" s="45">
        <v>1924</v>
      </c>
      <c r="B6" s="46" t="s">
        <v>60</v>
      </c>
      <c r="C6" s="47">
        <v>4</v>
      </c>
      <c r="D6" s="47">
        <v>3</v>
      </c>
      <c r="E6" s="47">
        <v>3</v>
      </c>
      <c r="F6" s="48">
        <f>SUM(Table3[[#This Row],[Gold Medals]:[Bronze Medals]])</f>
        <v>10</v>
      </c>
      <c r="H6" s="52" t="s">
        <v>61</v>
      </c>
      <c r="I6" s="53">
        <v>1</v>
      </c>
      <c r="J6" s="53">
        <v>1</v>
      </c>
      <c r="K6" s="53">
        <v>7</v>
      </c>
      <c r="L6" s="53">
        <v>1</v>
      </c>
      <c r="M6" s="53">
        <v>3</v>
      </c>
      <c r="N6" s="53">
        <v>2</v>
      </c>
      <c r="O6" s="53">
        <v>3</v>
      </c>
      <c r="P6" s="53">
        <v>4</v>
      </c>
      <c r="Q6" s="53">
        <v>3</v>
      </c>
      <c r="R6" s="53">
        <v>3</v>
      </c>
      <c r="S6" s="53">
        <v>1</v>
      </c>
      <c r="T6" s="53">
        <v>3</v>
      </c>
      <c r="U6" s="53">
        <v>2</v>
      </c>
      <c r="V6" s="53">
        <v>4</v>
      </c>
      <c r="W6" s="53">
        <v>5</v>
      </c>
      <c r="X6" s="53">
        <v>7</v>
      </c>
      <c r="Y6" s="53">
        <v>13</v>
      </c>
      <c r="Z6" s="53">
        <v>15</v>
      </c>
      <c r="AA6" s="53">
        <v>17</v>
      </c>
      <c r="AB6" s="53">
        <v>24</v>
      </c>
      <c r="AC6" s="53">
        <v>26</v>
      </c>
      <c r="AD6" s="53">
        <v>25</v>
      </c>
    </row>
    <row r="7" spans="1:30" x14ac:dyDescent="0.3">
      <c r="A7" s="45">
        <v>1924</v>
      </c>
      <c r="B7" s="46" t="s">
        <v>79</v>
      </c>
      <c r="C7" s="47">
        <v>0</v>
      </c>
      <c r="D7" s="47">
        <v>0</v>
      </c>
      <c r="E7" s="47">
        <v>2</v>
      </c>
      <c r="F7" s="48">
        <f>SUM(Table3[[#This Row],[Gold Medals]:[Bronze Medals]])</f>
        <v>2</v>
      </c>
      <c r="H7" s="52" t="s">
        <v>78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3</v>
      </c>
      <c r="O7" s="53">
        <v>0</v>
      </c>
      <c r="P7" s="53">
        <v>2</v>
      </c>
      <c r="Q7" s="53">
        <v>2</v>
      </c>
      <c r="R7" s="53">
        <v>9</v>
      </c>
      <c r="S7" s="53">
        <v>9</v>
      </c>
      <c r="T7" s="53">
        <v>6</v>
      </c>
      <c r="U7" s="53">
        <v>4</v>
      </c>
      <c r="V7" s="53">
        <v>0</v>
      </c>
      <c r="W7" s="53">
        <v>7</v>
      </c>
      <c r="X7" s="53">
        <v>4</v>
      </c>
      <c r="Y7" s="53">
        <v>4</v>
      </c>
      <c r="Z7" s="53">
        <v>11</v>
      </c>
      <c r="AA7" s="53">
        <v>8</v>
      </c>
      <c r="AB7" s="53">
        <v>9</v>
      </c>
      <c r="AC7" s="53">
        <v>8</v>
      </c>
      <c r="AD7" s="53">
        <v>24</v>
      </c>
    </row>
    <row r="8" spans="1:30" x14ac:dyDescent="0.3">
      <c r="A8" s="45">
        <v>1924</v>
      </c>
      <c r="B8" s="46" t="s">
        <v>76</v>
      </c>
      <c r="C8" s="47">
        <v>1</v>
      </c>
      <c r="D8" s="47">
        <v>1</v>
      </c>
      <c r="E8" s="47">
        <v>2</v>
      </c>
      <c r="F8" s="48">
        <f>SUM(Table3[[#This Row],[Gold Medals]:[Bronze Medals]])</f>
        <v>4</v>
      </c>
      <c r="H8" s="52" t="s">
        <v>75</v>
      </c>
      <c r="I8" s="53">
        <v>0</v>
      </c>
      <c r="J8" s="53">
        <v>1</v>
      </c>
      <c r="K8" s="53">
        <v>2</v>
      </c>
      <c r="L8" s="53">
        <v>6</v>
      </c>
      <c r="M8" s="53">
        <v>0</v>
      </c>
      <c r="N8" s="53">
        <v>7</v>
      </c>
      <c r="O8" s="53">
        <v>1</v>
      </c>
      <c r="P8" s="53">
        <v>8</v>
      </c>
      <c r="Q8" s="53">
        <v>9</v>
      </c>
      <c r="R8" s="53">
        <v>12</v>
      </c>
      <c r="S8" s="53">
        <v>19</v>
      </c>
      <c r="T8" s="53">
        <v>29</v>
      </c>
      <c r="U8" s="53">
        <v>28</v>
      </c>
      <c r="V8" s="53">
        <v>28</v>
      </c>
      <c r="W8" s="53">
        <v>33</v>
      </c>
      <c r="X8" s="53">
        <v>26</v>
      </c>
      <c r="Y8" s="53">
        <v>24</v>
      </c>
      <c r="Z8" s="53">
        <v>29</v>
      </c>
      <c r="AA8" s="53">
        <v>36</v>
      </c>
      <c r="AB8" s="53">
        <v>29</v>
      </c>
      <c r="AC8" s="53">
        <v>30</v>
      </c>
      <c r="AD8" s="53">
        <v>19</v>
      </c>
    </row>
    <row r="9" spans="1:30" x14ac:dyDescent="0.3">
      <c r="A9" s="45">
        <v>1924</v>
      </c>
      <c r="B9" s="46" t="s">
        <v>67</v>
      </c>
      <c r="C9" s="47">
        <v>4</v>
      </c>
      <c r="D9" s="47">
        <v>7</v>
      </c>
      <c r="E9" s="47">
        <v>6</v>
      </c>
      <c r="F9" s="48">
        <f>SUM(Table3[[#This Row],[Gold Medals]:[Bronze Medals]])</f>
        <v>17</v>
      </c>
      <c r="H9" s="52" t="s">
        <v>56</v>
      </c>
      <c r="I9" s="53">
        <f>F1</f>
        <v>0</v>
      </c>
      <c r="J9" s="53">
        <v>4</v>
      </c>
      <c r="K9" s="53">
        <f>F3</f>
        <v>3</v>
      </c>
      <c r="L9" s="53">
        <v>4</v>
      </c>
      <c r="M9" s="53">
        <v>8</v>
      </c>
      <c r="N9" s="53">
        <v>8</v>
      </c>
      <c r="O9" s="53">
        <v>11</v>
      </c>
      <c r="P9" s="53">
        <v>6</v>
      </c>
      <c r="Q9" s="53">
        <v>12</v>
      </c>
      <c r="R9" s="53">
        <v>11</v>
      </c>
      <c r="S9" s="53">
        <v>5</v>
      </c>
      <c r="T9" s="53">
        <v>6</v>
      </c>
      <c r="U9" s="53">
        <v>7</v>
      </c>
      <c r="V9" s="53">
        <v>1</v>
      </c>
      <c r="W9" s="53">
        <v>10</v>
      </c>
      <c r="X9" s="53">
        <v>21</v>
      </c>
      <c r="Y9" s="53">
        <v>9</v>
      </c>
      <c r="Z9" s="53">
        <v>17</v>
      </c>
      <c r="AA9" s="53">
        <v>17</v>
      </c>
      <c r="AB9" s="53">
        <v>23</v>
      </c>
      <c r="AC9" s="53">
        <v>16</v>
      </c>
      <c r="AD9" s="53">
        <v>17</v>
      </c>
    </row>
    <row r="10" spans="1:30" x14ac:dyDescent="0.3">
      <c r="A10" s="45">
        <v>1924</v>
      </c>
      <c r="B10" s="46" t="s">
        <v>69</v>
      </c>
      <c r="C10" s="47">
        <v>1</v>
      </c>
      <c r="D10" s="47">
        <v>1</v>
      </c>
      <c r="E10" s="47">
        <v>0</v>
      </c>
      <c r="F10" s="48">
        <f>SUM(Table3[[#This Row],[Gold Medals]:[Bronze Medals]])</f>
        <v>2</v>
      </c>
      <c r="H10" s="52" t="s">
        <v>79</v>
      </c>
      <c r="I10" s="53">
        <v>0</v>
      </c>
      <c r="J10" s="53">
        <v>0</v>
      </c>
      <c r="K10" s="53">
        <v>0</v>
      </c>
      <c r="L10" s="53">
        <v>0</v>
      </c>
      <c r="M10" s="53">
        <v>0</v>
      </c>
      <c r="N10" s="53">
        <v>1</v>
      </c>
      <c r="O10" s="53">
        <v>0</v>
      </c>
      <c r="P10" s="53">
        <v>3</v>
      </c>
      <c r="Q10" s="53">
        <v>7</v>
      </c>
      <c r="R10" s="53">
        <v>9</v>
      </c>
      <c r="S10" s="53">
        <v>3</v>
      </c>
      <c r="T10" s="53">
        <v>1</v>
      </c>
      <c r="U10" s="53">
        <v>1</v>
      </c>
      <c r="V10" s="53">
        <v>3</v>
      </c>
      <c r="W10" s="53">
        <v>2</v>
      </c>
      <c r="X10" s="53">
        <v>9</v>
      </c>
      <c r="Y10" s="53">
        <v>5</v>
      </c>
      <c r="Z10" s="53">
        <v>8</v>
      </c>
      <c r="AA10" s="53">
        <v>11</v>
      </c>
      <c r="AB10" s="53">
        <v>9</v>
      </c>
      <c r="AC10" s="53">
        <v>11</v>
      </c>
      <c r="AD10" s="53">
        <v>15</v>
      </c>
    </row>
    <row r="11" spans="1:30" x14ac:dyDescent="0.3">
      <c r="A11" s="45">
        <v>1924</v>
      </c>
      <c r="B11" s="46" t="s">
        <v>105</v>
      </c>
      <c r="C11" s="47">
        <v>1</v>
      </c>
      <c r="D11" s="47">
        <v>0</v>
      </c>
      <c r="E11" s="47">
        <v>1</v>
      </c>
      <c r="F11" s="48">
        <f>SUM(Table3[[#This Row],[Gold Medals]:[Bronze Medals]])</f>
        <v>2</v>
      </c>
      <c r="H11" s="52" t="s">
        <v>69</v>
      </c>
      <c r="I11" s="53">
        <v>2</v>
      </c>
      <c r="J11" s="53">
        <v>5</v>
      </c>
      <c r="K11" s="53">
        <v>3</v>
      </c>
      <c r="L11" s="53">
        <v>7</v>
      </c>
      <c r="M11" s="53">
        <v>10</v>
      </c>
      <c r="N11" s="53">
        <v>4</v>
      </c>
      <c r="O11" s="53">
        <v>10</v>
      </c>
      <c r="P11" s="53">
        <v>7</v>
      </c>
      <c r="Q11" s="53">
        <v>7</v>
      </c>
      <c r="R11" s="53">
        <v>8</v>
      </c>
      <c r="S11" s="53">
        <v>4</v>
      </c>
      <c r="T11" s="53">
        <v>2</v>
      </c>
      <c r="U11" s="53">
        <v>4</v>
      </c>
      <c r="V11" s="53">
        <v>8</v>
      </c>
      <c r="W11" s="53">
        <v>6</v>
      </c>
      <c r="X11" s="53">
        <v>4</v>
      </c>
      <c r="Y11" s="53">
        <v>3</v>
      </c>
      <c r="Z11" s="53">
        <v>3</v>
      </c>
      <c r="AA11" s="53">
        <v>7</v>
      </c>
      <c r="AB11" s="53">
        <v>14</v>
      </c>
      <c r="AC11" s="53">
        <v>11</v>
      </c>
      <c r="AD11" s="53">
        <v>15</v>
      </c>
    </row>
    <row r="12" spans="1:30" x14ac:dyDescent="0.3">
      <c r="A12" s="45">
        <v>1924</v>
      </c>
      <c r="B12" s="49" t="s">
        <v>104</v>
      </c>
      <c r="C12" s="47">
        <v>1</v>
      </c>
      <c r="D12" s="47">
        <v>2</v>
      </c>
      <c r="E12" s="47">
        <v>1</v>
      </c>
      <c r="F12" s="48">
        <f>SUM(Table3[[#This Row],[Gold Medals]:[Bronze Medals]])</f>
        <v>4</v>
      </c>
      <c r="H12" s="52" t="s">
        <v>70</v>
      </c>
      <c r="I12" s="53">
        <v>2</v>
      </c>
      <c r="J12" s="53">
        <v>1</v>
      </c>
      <c r="K12" s="53">
        <v>1</v>
      </c>
      <c r="L12" s="53">
        <v>6</v>
      </c>
      <c r="M12" s="53">
        <v>10</v>
      </c>
      <c r="N12" s="53">
        <v>2</v>
      </c>
      <c r="O12" s="53">
        <v>6</v>
      </c>
      <c r="P12" s="53">
        <v>2</v>
      </c>
      <c r="Q12" s="53">
        <v>0</v>
      </c>
      <c r="R12" s="53">
        <v>6</v>
      </c>
      <c r="S12" s="53">
        <v>10</v>
      </c>
      <c r="T12" s="53">
        <v>5</v>
      </c>
      <c r="U12" s="53">
        <v>5</v>
      </c>
      <c r="V12" s="53">
        <v>5</v>
      </c>
      <c r="W12" s="53">
        <v>15</v>
      </c>
      <c r="X12" s="53">
        <v>3</v>
      </c>
      <c r="Y12" s="53">
        <v>9</v>
      </c>
      <c r="Z12" s="53">
        <v>7</v>
      </c>
      <c r="AA12" s="53">
        <v>11</v>
      </c>
      <c r="AB12" s="53">
        <v>14</v>
      </c>
      <c r="AC12" s="53">
        <v>9</v>
      </c>
      <c r="AD12" s="53">
        <v>11</v>
      </c>
    </row>
    <row r="13" spans="1:30" x14ac:dyDescent="0.3">
      <c r="A13" s="45">
        <v>1928</v>
      </c>
      <c r="B13" s="46" t="s">
        <v>56</v>
      </c>
      <c r="C13" s="47">
        <v>0</v>
      </c>
      <c r="D13" s="47">
        <v>3</v>
      </c>
      <c r="E13" s="47">
        <v>1</v>
      </c>
      <c r="F13" s="48">
        <f>SUM(Table3[[#This Row],[Gold Medals]:[Bronze Medals]])</f>
        <v>4</v>
      </c>
      <c r="H13" s="52" t="s">
        <v>58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3">
        <v>3</v>
      </c>
      <c r="Y13" s="53">
        <v>3</v>
      </c>
      <c r="Z13" s="53">
        <v>8</v>
      </c>
      <c r="AA13" s="53">
        <v>8</v>
      </c>
      <c r="AB13" s="53">
        <v>11</v>
      </c>
      <c r="AC13" s="53">
        <v>11</v>
      </c>
      <c r="AD13" s="53">
        <v>9</v>
      </c>
    </row>
    <row r="14" spans="1:30" x14ac:dyDescent="0.3">
      <c r="A14" s="45">
        <v>1928</v>
      </c>
      <c r="B14" s="46" t="s">
        <v>90</v>
      </c>
      <c r="C14" s="47">
        <v>0</v>
      </c>
      <c r="D14" s="47">
        <v>0</v>
      </c>
      <c r="E14" s="47">
        <v>1</v>
      </c>
      <c r="F14" s="48">
        <f>SUM(Table3[[#This Row],[Gold Medals]:[Bronze Medals]])</f>
        <v>1</v>
      </c>
      <c r="H14" s="52" t="s">
        <v>66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3">
        <v>3</v>
      </c>
      <c r="Y14" s="53">
        <v>0</v>
      </c>
      <c r="Z14" s="53">
        <v>0</v>
      </c>
      <c r="AA14" s="53">
        <v>3</v>
      </c>
      <c r="AB14" s="53">
        <v>4</v>
      </c>
      <c r="AC14" s="53">
        <v>6</v>
      </c>
      <c r="AD14" s="53">
        <v>8</v>
      </c>
    </row>
    <row r="15" spans="1:30" x14ac:dyDescent="0.3">
      <c r="A15" s="45">
        <v>1928</v>
      </c>
      <c r="B15" s="46" t="s">
        <v>61</v>
      </c>
      <c r="C15" s="47">
        <v>1</v>
      </c>
      <c r="D15" s="47">
        <v>0</v>
      </c>
      <c r="E15" s="47">
        <v>0</v>
      </c>
      <c r="F15" s="48">
        <f>SUM(Table3[[#This Row],[Gold Medals]:[Bronze Medals]])</f>
        <v>1</v>
      </c>
      <c r="H15" s="52" t="s">
        <v>95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3">
        <v>0</v>
      </c>
      <c r="Y15" s="53">
        <v>3</v>
      </c>
      <c r="Z15" s="53">
        <v>0</v>
      </c>
      <c r="AA15" s="53">
        <v>1</v>
      </c>
      <c r="AB15" s="53"/>
      <c r="AC15" s="53">
        <v>3</v>
      </c>
      <c r="AD15" s="53">
        <v>8</v>
      </c>
    </row>
    <row r="16" spans="1:30" x14ac:dyDescent="0.3">
      <c r="A16" s="45">
        <v>1928</v>
      </c>
      <c r="B16" s="46" t="s">
        <v>74</v>
      </c>
      <c r="C16" s="47">
        <v>0</v>
      </c>
      <c r="D16" s="47">
        <v>0</v>
      </c>
      <c r="E16" s="47">
        <v>1</v>
      </c>
      <c r="F16" s="48">
        <f>SUM(Table3[[#This Row],[Gold Medals]:[Bronze Medals]])</f>
        <v>1</v>
      </c>
      <c r="H16" s="52" t="s">
        <v>62</v>
      </c>
      <c r="I16" s="53">
        <v>0</v>
      </c>
      <c r="J16" s="53">
        <v>0</v>
      </c>
      <c r="K16" s="53">
        <v>0</v>
      </c>
      <c r="L16" s="53">
        <v>0</v>
      </c>
      <c r="M16" s="53">
        <v>1</v>
      </c>
      <c r="N16" s="53">
        <v>2</v>
      </c>
      <c r="O16" s="53">
        <v>3</v>
      </c>
      <c r="P16" s="53">
        <v>1</v>
      </c>
      <c r="Q16" s="53">
        <v>4</v>
      </c>
      <c r="R16" s="53">
        <v>4</v>
      </c>
      <c r="S16" s="53">
        <v>5</v>
      </c>
      <c r="T16" s="53">
        <v>4</v>
      </c>
      <c r="U16" s="53">
        <v>2</v>
      </c>
      <c r="V16" s="53">
        <v>2</v>
      </c>
      <c r="W16" s="53">
        <v>5</v>
      </c>
      <c r="X16" s="53">
        <v>14</v>
      </c>
      <c r="Y16" s="53">
        <v>20</v>
      </c>
      <c r="Z16" s="53">
        <v>10</v>
      </c>
      <c r="AA16" s="53">
        <v>13</v>
      </c>
      <c r="AB16" s="53">
        <v>11</v>
      </c>
      <c r="AC16" s="53">
        <v>5</v>
      </c>
      <c r="AD16" s="53">
        <v>8</v>
      </c>
    </row>
    <row r="17" spans="1:30" x14ac:dyDescent="0.3">
      <c r="A17" s="45">
        <v>1928</v>
      </c>
      <c r="B17" s="46" t="s">
        <v>60</v>
      </c>
      <c r="C17" s="47">
        <v>2</v>
      </c>
      <c r="D17" s="47">
        <v>1</v>
      </c>
      <c r="E17" s="47">
        <v>1</v>
      </c>
      <c r="F17" s="48">
        <f>SUM(Table3[[#This Row],[Gold Medals]:[Bronze Medals]])</f>
        <v>4</v>
      </c>
      <c r="H17" s="52" t="s">
        <v>106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1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3">
        <v>5</v>
      </c>
      <c r="Y17" s="53">
        <v>6</v>
      </c>
      <c r="Z17" s="53">
        <v>6</v>
      </c>
      <c r="AA17" s="53">
        <v>4</v>
      </c>
      <c r="AB17" s="53">
        <v>11</v>
      </c>
      <c r="AC17" s="53">
        <v>14</v>
      </c>
      <c r="AD17" s="53">
        <v>8</v>
      </c>
    </row>
    <row r="18" spans="1:30" x14ac:dyDescent="0.3">
      <c r="A18" s="45">
        <v>1928</v>
      </c>
      <c r="B18" s="46" t="s">
        <v>79</v>
      </c>
      <c r="C18" s="47">
        <v>1</v>
      </c>
      <c r="D18" s="47">
        <v>0</v>
      </c>
      <c r="E18" s="47">
        <v>0</v>
      </c>
      <c r="F18" s="48">
        <f>SUM(Table3[[#This Row],[Gold Medals]:[Bronze Medals]])</f>
        <v>1</v>
      </c>
      <c r="H18" s="52" t="s">
        <v>65</v>
      </c>
      <c r="I18" s="53">
        <v>0</v>
      </c>
      <c r="J18" s="53">
        <v>0</v>
      </c>
      <c r="K18" s="53">
        <v>0</v>
      </c>
      <c r="L18" s="53">
        <v>0</v>
      </c>
      <c r="M18" s="53">
        <v>0</v>
      </c>
      <c r="N18" s="53">
        <v>0</v>
      </c>
      <c r="O18" s="53">
        <v>1</v>
      </c>
      <c r="P18" s="53">
        <v>0</v>
      </c>
      <c r="Q18" s="53">
        <v>0</v>
      </c>
      <c r="R18" s="53">
        <v>0</v>
      </c>
      <c r="S18" s="53">
        <v>3</v>
      </c>
      <c r="T18" s="53">
        <v>0</v>
      </c>
      <c r="U18" s="53">
        <v>1</v>
      </c>
      <c r="V18" s="53">
        <v>1</v>
      </c>
      <c r="W18" s="53">
        <v>1</v>
      </c>
      <c r="X18" s="54">
        <v>7</v>
      </c>
      <c r="Y18" s="53">
        <v>5</v>
      </c>
      <c r="Z18" s="53">
        <v>10</v>
      </c>
      <c r="AA18" s="53">
        <v>2</v>
      </c>
      <c r="AB18" s="53">
        <v>1</v>
      </c>
      <c r="AC18" s="53">
        <v>5</v>
      </c>
      <c r="AD18" s="53">
        <v>8</v>
      </c>
    </row>
    <row r="19" spans="1:30" x14ac:dyDescent="0.3">
      <c r="A19" s="50">
        <v>1928</v>
      </c>
      <c r="B19" s="46" t="s">
        <v>75</v>
      </c>
      <c r="C19" s="47">
        <v>0</v>
      </c>
      <c r="D19" s="47">
        <v>0</v>
      </c>
      <c r="E19" s="47">
        <v>1</v>
      </c>
      <c r="F19" s="48">
        <f>SUM(Table3[[#This Row],[Gold Medals]:[Bronze Medals]])</f>
        <v>1</v>
      </c>
      <c r="H19" s="52" t="s">
        <v>55</v>
      </c>
      <c r="I19" s="53">
        <v>0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3">
        <v>0</v>
      </c>
      <c r="Y19" s="53">
        <v>2</v>
      </c>
      <c r="Z19" s="53">
        <v>2</v>
      </c>
      <c r="AA19" s="53">
        <v>1</v>
      </c>
      <c r="AB19" s="53">
        <v>1</v>
      </c>
      <c r="AC19" s="53">
        <v>3</v>
      </c>
      <c r="AD19" s="53">
        <v>6</v>
      </c>
    </row>
    <row r="20" spans="1:30" x14ac:dyDescent="0.3">
      <c r="A20" s="45">
        <v>1928</v>
      </c>
      <c r="B20" s="46" t="s">
        <v>76</v>
      </c>
      <c r="C20" s="47">
        <v>0</v>
      </c>
      <c r="D20" s="47">
        <v>0</v>
      </c>
      <c r="E20" s="47">
        <v>1</v>
      </c>
      <c r="F20" s="48">
        <f>SUM(Table3[[#This Row],[Gold Medals]:[Bronze Medals]])</f>
        <v>1</v>
      </c>
      <c r="H20" s="52" t="s">
        <v>68</v>
      </c>
      <c r="I20" s="53">
        <v>0</v>
      </c>
      <c r="J20" s="53">
        <v>0</v>
      </c>
      <c r="K20" s="53">
        <v>0</v>
      </c>
      <c r="L20" s="53">
        <v>0</v>
      </c>
      <c r="M20" s="53">
        <v>0</v>
      </c>
      <c r="N20" s="53">
        <v>0</v>
      </c>
      <c r="O20" s="53">
        <v>1</v>
      </c>
      <c r="P20" s="53">
        <v>2</v>
      </c>
      <c r="Q20" s="53">
        <v>0</v>
      </c>
      <c r="R20" s="53">
        <v>0</v>
      </c>
      <c r="S20" s="53">
        <v>1</v>
      </c>
      <c r="T20" s="53">
        <v>0</v>
      </c>
      <c r="U20" s="53">
        <v>0</v>
      </c>
      <c r="V20" s="53">
        <v>0</v>
      </c>
      <c r="W20" s="53">
        <v>0</v>
      </c>
      <c r="X20" s="53">
        <v>0</v>
      </c>
      <c r="Y20" s="53">
        <v>0</v>
      </c>
      <c r="Z20" s="53">
        <v>0</v>
      </c>
      <c r="AA20" s="53">
        <v>2</v>
      </c>
      <c r="AB20" s="53">
        <v>2</v>
      </c>
      <c r="AC20" s="53">
        <v>6</v>
      </c>
      <c r="AD20" s="53">
        <v>6</v>
      </c>
    </row>
    <row r="21" spans="1:30" x14ac:dyDescent="0.3">
      <c r="A21" s="45">
        <v>1928</v>
      </c>
      <c r="B21" s="46" t="s">
        <v>67</v>
      </c>
      <c r="C21" s="47">
        <v>6</v>
      </c>
      <c r="D21" s="47">
        <v>4</v>
      </c>
      <c r="E21" s="47">
        <v>5</v>
      </c>
      <c r="F21" s="48">
        <f>SUM(Table3[[#This Row],[Gold Medals]:[Bronze Medals]])</f>
        <v>15</v>
      </c>
      <c r="H21" s="52" t="s">
        <v>60</v>
      </c>
      <c r="I21" s="53">
        <v>10</v>
      </c>
      <c r="J21" s="54">
        <v>4</v>
      </c>
      <c r="K21" s="53">
        <v>3</v>
      </c>
      <c r="L21" s="53">
        <v>6</v>
      </c>
      <c r="M21" s="53">
        <v>6</v>
      </c>
      <c r="N21" s="53">
        <v>9</v>
      </c>
      <c r="O21" s="53">
        <v>7</v>
      </c>
      <c r="P21" s="53">
        <v>8</v>
      </c>
      <c r="Q21" s="53">
        <v>10</v>
      </c>
      <c r="R21" s="53">
        <v>5</v>
      </c>
      <c r="S21" s="53">
        <v>5</v>
      </c>
      <c r="T21" s="53">
        <v>7</v>
      </c>
      <c r="U21" s="53">
        <v>9</v>
      </c>
      <c r="V21" s="53">
        <v>13</v>
      </c>
      <c r="W21" s="53">
        <v>7</v>
      </c>
      <c r="X21" s="54">
        <v>7</v>
      </c>
      <c r="Y21" s="53">
        <v>6</v>
      </c>
      <c r="Z21" s="53">
        <v>12</v>
      </c>
      <c r="AA21" s="53">
        <v>7</v>
      </c>
      <c r="AB21" s="53">
        <v>9</v>
      </c>
      <c r="AC21" s="53">
        <v>5</v>
      </c>
      <c r="AD21" s="53">
        <v>5</v>
      </c>
    </row>
    <row r="22" spans="1:30" x14ac:dyDescent="0.3">
      <c r="A22" s="45">
        <v>1928</v>
      </c>
      <c r="B22" s="46" t="s">
        <v>69</v>
      </c>
      <c r="C22" s="47">
        <v>2</v>
      </c>
      <c r="D22" s="47">
        <v>2</v>
      </c>
      <c r="E22" s="47">
        <v>1</v>
      </c>
      <c r="F22" s="48">
        <f>SUM(Table3[[#This Row],[Gold Medals]:[Bronze Medals]])</f>
        <v>5</v>
      </c>
      <c r="H22" s="52" t="s">
        <v>76</v>
      </c>
      <c r="I22" s="53">
        <v>4</v>
      </c>
      <c r="J22" s="53">
        <v>1</v>
      </c>
      <c r="K22" s="53">
        <v>0</v>
      </c>
      <c r="L22" s="53">
        <v>3</v>
      </c>
      <c r="M22" s="53">
        <v>2</v>
      </c>
      <c r="N22" s="53">
        <v>1</v>
      </c>
      <c r="O22" s="53">
        <v>0</v>
      </c>
      <c r="P22" s="53">
        <v>0</v>
      </c>
      <c r="Q22" s="53">
        <v>1</v>
      </c>
      <c r="R22" s="53">
        <v>0</v>
      </c>
      <c r="S22" s="53">
        <v>0</v>
      </c>
      <c r="T22" s="53">
        <v>1</v>
      </c>
      <c r="U22" s="53">
        <v>1</v>
      </c>
      <c r="V22" s="53">
        <v>1</v>
      </c>
      <c r="W22" s="53">
        <v>0</v>
      </c>
      <c r="X22" s="53">
        <v>0</v>
      </c>
      <c r="Y22" s="53">
        <v>2</v>
      </c>
      <c r="Z22" s="53">
        <v>1</v>
      </c>
      <c r="AA22" s="53">
        <v>2</v>
      </c>
      <c r="AB22" s="53">
        <v>1</v>
      </c>
      <c r="AC22" s="53">
        <v>1</v>
      </c>
      <c r="AD22" s="53">
        <v>4</v>
      </c>
    </row>
    <row r="23" spans="1:30" x14ac:dyDescent="0.3">
      <c r="A23" s="45">
        <v>1928</v>
      </c>
      <c r="B23" s="46" t="s">
        <v>105</v>
      </c>
      <c r="C23" s="47">
        <v>0</v>
      </c>
      <c r="D23" s="47">
        <v>0</v>
      </c>
      <c r="E23" s="47">
        <v>1</v>
      </c>
      <c r="F23" s="48">
        <f>SUM(Table3[[#This Row],[Gold Medals]:[Bronze Medals]])</f>
        <v>1</v>
      </c>
      <c r="H23" s="52" t="s">
        <v>63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3">
        <v>0</v>
      </c>
      <c r="Y23" s="53">
        <v>0</v>
      </c>
      <c r="Z23" s="53">
        <v>0</v>
      </c>
      <c r="AA23" s="53">
        <v>0</v>
      </c>
      <c r="AB23" s="53">
        <v>1</v>
      </c>
      <c r="AC23" s="53">
        <v>2</v>
      </c>
      <c r="AD23" s="53">
        <v>4</v>
      </c>
    </row>
    <row r="24" spans="1:30" x14ac:dyDescent="0.3">
      <c r="A24" s="45">
        <v>1928</v>
      </c>
      <c r="B24" s="49" t="s">
        <v>104</v>
      </c>
      <c r="C24" s="47">
        <v>2</v>
      </c>
      <c r="D24" s="47">
        <v>2</v>
      </c>
      <c r="E24" s="47">
        <v>2</v>
      </c>
      <c r="F24" s="48">
        <f>SUM(Table3[[#This Row],[Gold Medals]:[Bronze Medals]])</f>
        <v>6</v>
      </c>
      <c r="H24" s="52" t="s">
        <v>57</v>
      </c>
      <c r="I24" s="53">
        <v>0</v>
      </c>
      <c r="J24" s="53">
        <v>0</v>
      </c>
      <c r="K24" s="53">
        <v>0</v>
      </c>
      <c r="L24" s="53"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3">
        <v>0</v>
      </c>
      <c r="Y24" s="53">
        <v>0</v>
      </c>
      <c r="Z24" s="53">
        <v>1</v>
      </c>
      <c r="AA24" s="53">
        <v>2</v>
      </c>
      <c r="AB24" s="53">
        <v>2</v>
      </c>
      <c r="AC24" s="53">
        <v>3</v>
      </c>
      <c r="AD24" s="53">
        <v>3</v>
      </c>
    </row>
    <row r="25" spans="1:30" x14ac:dyDescent="0.3">
      <c r="A25" s="45">
        <v>1932</v>
      </c>
      <c r="B25" s="46" t="s">
        <v>56</v>
      </c>
      <c r="C25" s="47">
        <v>1</v>
      </c>
      <c r="D25" s="47">
        <v>1</v>
      </c>
      <c r="E25" s="47">
        <v>0</v>
      </c>
      <c r="F25" s="48">
        <f>SUM(Table3[[#This Row],[Gold Medals]:[Bronze Medals]])</f>
        <v>2</v>
      </c>
      <c r="H25" s="52" t="s">
        <v>88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2</v>
      </c>
      <c r="Z25" s="53">
        <v>1</v>
      </c>
      <c r="AA25" s="53">
        <v>0</v>
      </c>
      <c r="AB25" s="53">
        <v>2</v>
      </c>
      <c r="AC25" s="53">
        <v>0</v>
      </c>
      <c r="AD25" s="53">
        <v>2</v>
      </c>
    </row>
    <row r="26" spans="1:30" x14ac:dyDescent="0.3">
      <c r="A26" s="45">
        <v>1932</v>
      </c>
      <c r="B26" s="46" t="s">
        <v>61</v>
      </c>
      <c r="C26" s="47">
        <v>1</v>
      </c>
      <c r="D26" s="47">
        <v>1</v>
      </c>
      <c r="E26" s="47">
        <v>5</v>
      </c>
      <c r="F26" s="48">
        <f>SUM(Table3[[#This Row],[Gold Medals]:[Bronze Medals]])</f>
        <v>7</v>
      </c>
      <c r="H26" s="52" t="s">
        <v>59</v>
      </c>
      <c r="I26" s="53">
        <v>0</v>
      </c>
      <c r="J26" s="53">
        <v>0</v>
      </c>
      <c r="K26" s="53">
        <v>0</v>
      </c>
      <c r="L26" s="53">
        <v>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3">
        <v>0</v>
      </c>
      <c r="Y26" s="53">
        <v>0</v>
      </c>
      <c r="Z26" s="53">
        <v>0</v>
      </c>
      <c r="AA26" s="53">
        <v>4</v>
      </c>
      <c r="AB26" s="53">
        <v>3</v>
      </c>
      <c r="AC26" s="53">
        <v>3</v>
      </c>
      <c r="AD26" s="53">
        <v>1</v>
      </c>
    </row>
    <row r="27" spans="1:30" x14ac:dyDescent="0.3">
      <c r="A27" s="45">
        <v>1932</v>
      </c>
      <c r="B27" s="46" t="s">
        <v>60</v>
      </c>
      <c r="C27" s="47">
        <v>1</v>
      </c>
      <c r="D27" s="47">
        <v>1</v>
      </c>
      <c r="E27" s="47">
        <v>1</v>
      </c>
      <c r="F27" s="48">
        <f>SUM(Table3[[#This Row],[Gold Medals]:[Bronze Medals]])</f>
        <v>3</v>
      </c>
      <c r="H27" s="52" t="s">
        <v>64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3">
        <v>0</v>
      </c>
      <c r="Y27" s="53">
        <v>3</v>
      </c>
      <c r="Z27" s="53">
        <v>2</v>
      </c>
      <c r="AA27" s="53">
        <v>0</v>
      </c>
      <c r="AB27" s="53">
        <v>0</v>
      </c>
      <c r="AC27" s="53">
        <v>1</v>
      </c>
      <c r="AD27" s="53">
        <v>1</v>
      </c>
    </row>
    <row r="28" spans="1:30" x14ac:dyDescent="0.3">
      <c r="A28" s="45">
        <v>1932</v>
      </c>
      <c r="B28" s="46" t="s">
        <v>79</v>
      </c>
      <c r="C28" s="47">
        <v>1</v>
      </c>
      <c r="D28" s="47">
        <v>0</v>
      </c>
      <c r="E28" s="47">
        <v>0</v>
      </c>
      <c r="F28" s="48">
        <f>SUM(Table3[[#This Row],[Gold Medals]:[Bronze Medals]])</f>
        <v>1</v>
      </c>
      <c r="H28" s="52" t="s">
        <v>92</v>
      </c>
      <c r="I28" s="53">
        <v>0</v>
      </c>
      <c r="J28" s="53">
        <v>0</v>
      </c>
      <c r="K28" s="53"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3">
        <v>0</v>
      </c>
      <c r="Y28" s="53">
        <v>0</v>
      </c>
      <c r="Z28" s="53">
        <v>0</v>
      </c>
      <c r="AA28" s="53">
        <v>0</v>
      </c>
      <c r="AB28" s="53">
        <v>1</v>
      </c>
      <c r="AC28" s="53">
        <v>3</v>
      </c>
      <c r="AD28" s="53">
        <v>1</v>
      </c>
    </row>
    <row r="29" spans="1:30" x14ac:dyDescent="0.3">
      <c r="A29" s="50">
        <v>1932</v>
      </c>
      <c r="B29" s="46" t="s">
        <v>75</v>
      </c>
      <c r="C29" s="47">
        <v>0</v>
      </c>
      <c r="D29" s="47">
        <v>0</v>
      </c>
      <c r="E29" s="47">
        <v>2</v>
      </c>
      <c r="F29" s="48">
        <f>SUM(Table3[[#This Row],[Gold Medals]:[Bronze Medals]])</f>
        <v>2</v>
      </c>
    </row>
    <row r="30" spans="1:30" x14ac:dyDescent="0.3">
      <c r="A30" s="45">
        <v>1932</v>
      </c>
      <c r="B30" s="46" t="s">
        <v>77</v>
      </c>
      <c r="C30" s="47">
        <v>0</v>
      </c>
      <c r="D30" s="47">
        <v>0</v>
      </c>
      <c r="E30" s="47">
        <v>1</v>
      </c>
      <c r="F30" s="48">
        <f>SUM(Table3[[#This Row],[Gold Medals]:[Bronze Medals]])</f>
        <v>1</v>
      </c>
    </row>
    <row r="31" spans="1:30" x14ac:dyDescent="0.3">
      <c r="A31" s="45">
        <v>1932</v>
      </c>
      <c r="B31" s="46" t="s">
        <v>67</v>
      </c>
      <c r="C31" s="47">
        <v>3</v>
      </c>
      <c r="D31" s="47">
        <v>4</v>
      </c>
      <c r="E31" s="47">
        <v>3</v>
      </c>
      <c r="F31" s="48">
        <f>SUM(Table3[[#This Row],[Gold Medals]:[Bronze Medals]])</f>
        <v>10</v>
      </c>
    </row>
    <row r="32" spans="1:30" x14ac:dyDescent="0.3">
      <c r="A32" s="45">
        <v>1932</v>
      </c>
      <c r="B32" s="46" t="s">
        <v>69</v>
      </c>
      <c r="C32" s="47">
        <v>1</v>
      </c>
      <c r="D32" s="47">
        <v>2</v>
      </c>
      <c r="E32" s="47">
        <v>0</v>
      </c>
      <c r="F32" s="48">
        <f>SUM(Table3[[#This Row],[Gold Medals]:[Bronze Medals]])</f>
        <v>3</v>
      </c>
    </row>
    <row r="33" spans="1:6" x14ac:dyDescent="0.3">
      <c r="A33" s="45">
        <v>1932</v>
      </c>
      <c r="B33" s="46" t="s">
        <v>105</v>
      </c>
      <c r="C33" s="47">
        <v>0</v>
      </c>
      <c r="D33" s="47">
        <v>1</v>
      </c>
      <c r="E33" s="47">
        <v>0</v>
      </c>
      <c r="F33" s="48">
        <f>SUM(Table3[[#This Row],[Gold Medals]:[Bronze Medals]])</f>
        <v>1</v>
      </c>
    </row>
    <row r="34" spans="1:6" x14ac:dyDescent="0.3">
      <c r="A34" s="45">
        <v>1932</v>
      </c>
      <c r="B34" s="49" t="s">
        <v>104</v>
      </c>
      <c r="C34" s="47">
        <v>6</v>
      </c>
      <c r="D34" s="47">
        <v>4</v>
      </c>
      <c r="E34" s="47">
        <v>2</v>
      </c>
      <c r="F34" s="48">
        <f>SUM(Table3[[#This Row],[Gold Medals]:[Bronze Medals]])</f>
        <v>12</v>
      </c>
    </row>
    <row r="35" spans="1:6" x14ac:dyDescent="0.3">
      <c r="A35" s="45">
        <v>1936</v>
      </c>
      <c r="B35" s="46" t="s">
        <v>56</v>
      </c>
      <c r="C35" s="47">
        <v>1</v>
      </c>
      <c r="D35" s="47">
        <v>1</v>
      </c>
      <c r="E35" s="47">
        <v>2</v>
      </c>
      <c r="F35" s="48">
        <f>SUM(Table3[[#This Row],[Gold Medals]:[Bronze Medals]])</f>
        <v>4</v>
      </c>
    </row>
    <row r="36" spans="1:6" x14ac:dyDescent="0.3">
      <c r="A36" s="45">
        <v>1936</v>
      </c>
      <c r="B36" s="46" t="s">
        <v>61</v>
      </c>
      <c r="C36" s="47">
        <v>0</v>
      </c>
      <c r="D36" s="47">
        <v>1</v>
      </c>
      <c r="E36" s="47">
        <v>0</v>
      </c>
      <c r="F36" s="48">
        <f>SUM(Table3[[#This Row],[Gold Medals]:[Bronze Medals]])</f>
        <v>1</v>
      </c>
    </row>
    <row r="37" spans="1:6" x14ac:dyDescent="0.3">
      <c r="A37" s="45">
        <v>1936</v>
      </c>
      <c r="B37" s="46" t="s">
        <v>60</v>
      </c>
      <c r="C37" s="47">
        <v>1</v>
      </c>
      <c r="D37" s="47">
        <v>2</v>
      </c>
      <c r="E37" s="47">
        <v>3</v>
      </c>
      <c r="F37" s="48">
        <f>SUM(Table3[[#This Row],[Gold Medals]:[Bronze Medals]])</f>
        <v>6</v>
      </c>
    </row>
    <row r="38" spans="1:6" x14ac:dyDescent="0.3">
      <c r="A38" s="45">
        <v>1936</v>
      </c>
      <c r="B38" s="46" t="s">
        <v>79</v>
      </c>
      <c r="C38" s="47">
        <v>0</v>
      </c>
      <c r="D38" s="47">
        <v>0</v>
      </c>
      <c r="E38" s="47">
        <v>1</v>
      </c>
      <c r="F38" s="48">
        <f>SUM(Table3[[#This Row],[Gold Medals]:[Bronze Medals]])</f>
        <v>1</v>
      </c>
    </row>
    <row r="39" spans="1:6" x14ac:dyDescent="0.3">
      <c r="A39" s="50">
        <v>1936</v>
      </c>
      <c r="B39" s="46" t="s">
        <v>75</v>
      </c>
      <c r="C39" s="47">
        <v>3</v>
      </c>
      <c r="D39" s="47">
        <v>3</v>
      </c>
      <c r="E39" s="47">
        <v>0</v>
      </c>
      <c r="F39" s="48">
        <f>SUM(Table3[[#This Row],[Gold Medals]:[Bronze Medals]])</f>
        <v>6</v>
      </c>
    </row>
    <row r="40" spans="1:6" x14ac:dyDescent="0.3">
      <c r="A40" s="45">
        <v>1936</v>
      </c>
      <c r="B40" s="46" t="s">
        <v>76</v>
      </c>
      <c r="C40" s="47">
        <v>1</v>
      </c>
      <c r="D40" s="47">
        <v>1</v>
      </c>
      <c r="E40" s="47">
        <v>1</v>
      </c>
      <c r="F40" s="48">
        <f>SUM(Table3[[#This Row],[Gold Medals]:[Bronze Medals]])</f>
        <v>3</v>
      </c>
    </row>
    <row r="41" spans="1:6" x14ac:dyDescent="0.3">
      <c r="A41" s="45">
        <v>1936</v>
      </c>
      <c r="B41" s="46" t="s">
        <v>77</v>
      </c>
      <c r="C41" s="47">
        <v>0</v>
      </c>
      <c r="D41" s="47">
        <v>0</v>
      </c>
      <c r="E41" s="47">
        <v>1</v>
      </c>
      <c r="F41" s="48">
        <f>SUM(Table3[[#This Row],[Gold Medals]:[Bronze Medals]])</f>
        <v>1</v>
      </c>
    </row>
    <row r="42" spans="1:6" x14ac:dyDescent="0.3">
      <c r="A42" s="45">
        <v>1936</v>
      </c>
      <c r="B42" s="46" t="s">
        <v>67</v>
      </c>
      <c r="C42" s="47">
        <v>7</v>
      </c>
      <c r="D42" s="47">
        <v>5</v>
      </c>
      <c r="E42" s="47">
        <v>3</v>
      </c>
      <c r="F42" s="48">
        <f>SUM(Table3[[#This Row],[Gold Medals]:[Bronze Medals]])</f>
        <v>15</v>
      </c>
    </row>
    <row r="43" spans="1:6" x14ac:dyDescent="0.3">
      <c r="A43" s="45">
        <v>1936</v>
      </c>
      <c r="B43" s="46" t="s">
        <v>69</v>
      </c>
      <c r="C43" s="47">
        <v>2</v>
      </c>
      <c r="D43" s="47">
        <v>2</v>
      </c>
      <c r="E43" s="47">
        <v>3</v>
      </c>
      <c r="F43" s="48">
        <f>SUM(Table3[[#This Row],[Gold Medals]:[Bronze Medals]])</f>
        <v>7</v>
      </c>
    </row>
    <row r="44" spans="1:6" x14ac:dyDescent="0.3">
      <c r="A44" s="45">
        <v>1936</v>
      </c>
      <c r="B44" s="46" t="s">
        <v>105</v>
      </c>
      <c r="C44" s="47">
        <v>1</v>
      </c>
      <c r="D44" s="47">
        <v>2</v>
      </c>
      <c r="E44" s="47">
        <v>0</v>
      </c>
      <c r="F44" s="48">
        <f>SUM(Table3[[#This Row],[Gold Medals]:[Bronze Medals]])</f>
        <v>3</v>
      </c>
    </row>
    <row r="45" spans="1:6" x14ac:dyDescent="0.3">
      <c r="A45" s="45">
        <v>1936</v>
      </c>
      <c r="B45" s="49" t="s">
        <v>104</v>
      </c>
      <c r="C45" s="47">
        <v>1</v>
      </c>
      <c r="D45" s="47">
        <v>0</v>
      </c>
      <c r="E45" s="47">
        <v>3</v>
      </c>
      <c r="F45" s="48">
        <f>SUM(Table3[[#This Row],[Gold Medals]:[Bronze Medals]])</f>
        <v>4</v>
      </c>
    </row>
    <row r="46" spans="1:6" x14ac:dyDescent="0.3">
      <c r="A46" s="45">
        <v>1948</v>
      </c>
      <c r="B46" s="46" t="s">
        <v>56</v>
      </c>
      <c r="C46" s="47">
        <v>1</v>
      </c>
      <c r="D46" s="47">
        <v>3</v>
      </c>
      <c r="E46" s="47">
        <v>4</v>
      </c>
      <c r="F46" s="48">
        <f>SUM(Table3[[#This Row],[Gold Medals]:[Bronze Medals]])</f>
        <v>8</v>
      </c>
    </row>
    <row r="47" spans="1:6" x14ac:dyDescent="0.3">
      <c r="A47" s="45">
        <v>1948</v>
      </c>
      <c r="B47" s="46" t="s">
        <v>90</v>
      </c>
      <c r="C47" s="47">
        <v>1</v>
      </c>
      <c r="D47" s="47">
        <v>1</v>
      </c>
      <c r="E47" s="47">
        <v>0</v>
      </c>
      <c r="F47" s="48">
        <f>SUM(Table3[[#This Row],[Gold Medals]:[Bronze Medals]])</f>
        <v>2</v>
      </c>
    </row>
    <row r="48" spans="1:6" x14ac:dyDescent="0.3">
      <c r="A48" s="45">
        <v>1948</v>
      </c>
      <c r="B48" s="46" t="s">
        <v>61</v>
      </c>
      <c r="C48" s="47">
        <v>2</v>
      </c>
      <c r="D48" s="47">
        <v>0</v>
      </c>
      <c r="E48" s="47">
        <v>1</v>
      </c>
      <c r="F48" s="48">
        <f>SUM(Table3[[#This Row],[Gold Medals]:[Bronze Medals]])</f>
        <v>3</v>
      </c>
    </row>
    <row r="49" spans="1:6" x14ac:dyDescent="0.3">
      <c r="A49" s="45">
        <v>1948</v>
      </c>
      <c r="B49" s="46" t="s">
        <v>74</v>
      </c>
      <c r="C49" s="47">
        <v>0</v>
      </c>
      <c r="D49" s="47">
        <v>1</v>
      </c>
      <c r="E49" s="47">
        <v>0</v>
      </c>
      <c r="F49" s="48">
        <f>SUM(Table3[[#This Row],[Gold Medals]:[Bronze Medals]])</f>
        <v>1</v>
      </c>
    </row>
    <row r="50" spans="1:6" x14ac:dyDescent="0.3">
      <c r="A50" s="45">
        <v>1948</v>
      </c>
      <c r="B50" s="46" t="s">
        <v>60</v>
      </c>
      <c r="C50" s="47">
        <v>1</v>
      </c>
      <c r="D50" s="47">
        <v>3</v>
      </c>
      <c r="E50" s="47">
        <v>2</v>
      </c>
      <c r="F50" s="48">
        <f>SUM(Table3[[#This Row],[Gold Medals]:[Bronze Medals]])</f>
        <v>6</v>
      </c>
    </row>
    <row r="51" spans="1:6" x14ac:dyDescent="0.3">
      <c r="A51" s="45">
        <v>1948</v>
      </c>
      <c r="B51" s="46" t="s">
        <v>79</v>
      </c>
      <c r="C51" s="47">
        <v>2</v>
      </c>
      <c r="D51" s="47">
        <v>1</v>
      </c>
      <c r="E51" s="47">
        <v>2</v>
      </c>
      <c r="F51" s="48">
        <f>SUM(Table3[[#This Row],[Gold Medals]:[Bronze Medals]])</f>
        <v>5</v>
      </c>
    </row>
    <row r="52" spans="1:6" x14ac:dyDescent="0.3">
      <c r="A52" s="45">
        <v>1948</v>
      </c>
      <c r="B52" s="46" t="s">
        <v>76</v>
      </c>
      <c r="C52" s="47">
        <v>0</v>
      </c>
      <c r="D52" s="47">
        <v>0</v>
      </c>
      <c r="E52" s="47">
        <v>2</v>
      </c>
      <c r="F52" s="48">
        <f>SUM(Table3[[#This Row],[Gold Medals]:[Bronze Medals]])</f>
        <v>2</v>
      </c>
    </row>
    <row r="53" spans="1:6" x14ac:dyDescent="0.3">
      <c r="A53" s="45">
        <v>1948</v>
      </c>
      <c r="B53" s="46" t="s">
        <v>77</v>
      </c>
      <c r="C53" s="47">
        <v>0</v>
      </c>
      <c r="D53" s="47">
        <v>1</v>
      </c>
      <c r="E53" s="47">
        <v>0</v>
      </c>
      <c r="F53" s="48">
        <f>SUM(Table3[[#This Row],[Gold Medals]:[Bronze Medals]])</f>
        <v>1</v>
      </c>
    </row>
    <row r="54" spans="1:6" x14ac:dyDescent="0.3">
      <c r="A54" s="45">
        <v>1948</v>
      </c>
      <c r="B54" s="46" t="s">
        <v>62</v>
      </c>
      <c r="C54" s="47">
        <v>1</v>
      </c>
      <c r="D54" s="47">
        <v>0</v>
      </c>
      <c r="E54" s="47">
        <v>0</v>
      </c>
      <c r="F54" s="48">
        <f>SUM(Table3[[#This Row],[Gold Medals]:[Bronze Medals]])</f>
        <v>1</v>
      </c>
    </row>
    <row r="55" spans="1:6" x14ac:dyDescent="0.3">
      <c r="A55" s="45">
        <v>1948</v>
      </c>
      <c r="B55" s="46" t="s">
        <v>67</v>
      </c>
      <c r="C55" s="47">
        <v>4</v>
      </c>
      <c r="D55" s="47">
        <v>3</v>
      </c>
      <c r="E55" s="47">
        <v>3</v>
      </c>
      <c r="F55" s="48">
        <f>SUM(Table3[[#This Row],[Gold Medals]:[Bronze Medals]])</f>
        <v>10</v>
      </c>
    </row>
    <row r="56" spans="1:6" x14ac:dyDescent="0.3">
      <c r="A56" s="45">
        <v>1948</v>
      </c>
      <c r="B56" s="46" t="s">
        <v>69</v>
      </c>
      <c r="C56" s="47">
        <v>4</v>
      </c>
      <c r="D56" s="47">
        <v>3</v>
      </c>
      <c r="E56" s="47">
        <v>3</v>
      </c>
      <c r="F56" s="48">
        <f>SUM(Table3[[#This Row],[Gold Medals]:[Bronze Medals]])</f>
        <v>10</v>
      </c>
    </row>
    <row r="57" spans="1:6" x14ac:dyDescent="0.3">
      <c r="A57" s="45">
        <v>1948</v>
      </c>
      <c r="B57" s="46" t="s">
        <v>105</v>
      </c>
      <c r="C57" s="47">
        <v>3</v>
      </c>
      <c r="D57" s="47">
        <v>4</v>
      </c>
      <c r="E57" s="47">
        <v>3</v>
      </c>
      <c r="F57" s="48">
        <f>SUM(Table3[[#This Row],[Gold Medals]:[Bronze Medals]])</f>
        <v>10</v>
      </c>
    </row>
    <row r="58" spans="1:6" x14ac:dyDescent="0.3">
      <c r="A58" s="45">
        <v>1948</v>
      </c>
      <c r="B58" s="49" t="s">
        <v>104</v>
      </c>
      <c r="C58" s="47">
        <v>3</v>
      </c>
      <c r="D58" s="47">
        <v>4</v>
      </c>
      <c r="E58" s="47">
        <v>2</v>
      </c>
      <c r="F58" s="48">
        <f>SUM(Table3[[#This Row],[Gold Medals]:[Bronze Medals]])</f>
        <v>9</v>
      </c>
    </row>
    <row r="59" spans="1:6" x14ac:dyDescent="0.3">
      <c r="A59" s="45">
        <v>1952</v>
      </c>
      <c r="B59" s="46" t="s">
        <v>56</v>
      </c>
      <c r="C59" s="47">
        <v>2</v>
      </c>
      <c r="D59" s="47">
        <v>4</v>
      </c>
      <c r="E59" s="47">
        <v>2</v>
      </c>
      <c r="F59" s="48">
        <f>SUM(Table3[[#This Row],[Gold Medals]:[Bronze Medals]])</f>
        <v>8</v>
      </c>
    </row>
    <row r="60" spans="1:6" x14ac:dyDescent="0.3">
      <c r="A60" s="45">
        <v>1952</v>
      </c>
      <c r="B60" s="46" t="s">
        <v>61</v>
      </c>
      <c r="C60" s="47">
        <v>1</v>
      </c>
      <c r="D60" s="47">
        <v>0</v>
      </c>
      <c r="E60" s="47">
        <v>1</v>
      </c>
      <c r="F60" s="48">
        <f>SUM(Table3[[#This Row],[Gold Medals]:[Bronze Medals]])</f>
        <v>2</v>
      </c>
    </row>
    <row r="61" spans="1:6" x14ac:dyDescent="0.3">
      <c r="A61" s="45">
        <v>1952</v>
      </c>
      <c r="B61" s="46" t="s">
        <v>60</v>
      </c>
      <c r="C61" s="47">
        <v>3</v>
      </c>
      <c r="D61" s="47">
        <v>4</v>
      </c>
      <c r="E61" s="47">
        <v>2</v>
      </c>
      <c r="F61" s="48">
        <f>SUM(Table3[[#This Row],[Gold Medals]:[Bronze Medals]])</f>
        <v>9</v>
      </c>
    </row>
    <row r="62" spans="1:6" x14ac:dyDescent="0.3">
      <c r="A62" s="45">
        <v>1952</v>
      </c>
      <c r="B62" s="46" t="s">
        <v>79</v>
      </c>
      <c r="C62" s="47">
        <v>0</v>
      </c>
      <c r="D62" s="47">
        <v>0</v>
      </c>
      <c r="E62" s="47">
        <v>1</v>
      </c>
      <c r="F62" s="48">
        <f>SUM(Table3[[#This Row],[Gold Medals]:[Bronze Medals]])</f>
        <v>1</v>
      </c>
    </row>
    <row r="63" spans="1:6" x14ac:dyDescent="0.3">
      <c r="A63" s="50">
        <v>1952</v>
      </c>
      <c r="B63" s="46" t="s">
        <v>75</v>
      </c>
      <c r="C63" s="47">
        <v>3</v>
      </c>
      <c r="D63" s="47">
        <v>2</v>
      </c>
      <c r="E63" s="47">
        <v>2</v>
      </c>
      <c r="F63" s="48">
        <f>SUM(Table3[[#This Row],[Gold Medals]:[Bronze Medals]])</f>
        <v>7</v>
      </c>
    </row>
    <row r="64" spans="1:6" x14ac:dyDescent="0.3">
      <c r="A64" s="45">
        <v>1952</v>
      </c>
      <c r="B64" s="46" t="s">
        <v>76</v>
      </c>
      <c r="C64" s="47">
        <v>1</v>
      </c>
      <c r="D64" s="47">
        <v>0</v>
      </c>
      <c r="E64" s="47">
        <v>0</v>
      </c>
      <c r="F64" s="48">
        <f>SUM(Table3[[#This Row],[Gold Medals]:[Bronze Medals]])</f>
        <v>1</v>
      </c>
    </row>
    <row r="65" spans="1:6" x14ac:dyDescent="0.3">
      <c r="A65" s="45">
        <v>1952</v>
      </c>
      <c r="B65" s="46" t="s">
        <v>77</v>
      </c>
      <c r="C65" s="47">
        <v>0</v>
      </c>
      <c r="D65" s="47">
        <v>0</v>
      </c>
      <c r="E65" s="47">
        <v>1</v>
      </c>
      <c r="F65" s="48">
        <f>SUM(Table3[[#This Row],[Gold Medals]:[Bronze Medals]])</f>
        <v>1</v>
      </c>
    </row>
    <row r="66" spans="1:6" x14ac:dyDescent="0.3">
      <c r="A66" s="45">
        <v>1952</v>
      </c>
      <c r="B66" s="46" t="s">
        <v>62</v>
      </c>
      <c r="C66" s="47">
        <v>1</v>
      </c>
      <c r="D66" s="47">
        <v>0</v>
      </c>
      <c r="E66" s="47">
        <v>1</v>
      </c>
      <c r="F66" s="48">
        <f>SUM(Table3[[#This Row],[Gold Medals]:[Bronze Medals]])</f>
        <v>2</v>
      </c>
    </row>
    <row r="67" spans="1:6" x14ac:dyDescent="0.3">
      <c r="A67" s="45">
        <v>1952</v>
      </c>
      <c r="B67" s="46" t="s">
        <v>78</v>
      </c>
      <c r="C67" s="47">
        <v>0</v>
      </c>
      <c r="D67" s="47">
        <v>3</v>
      </c>
      <c r="E67" s="47">
        <v>0</v>
      </c>
      <c r="F67" s="48">
        <f>SUM(Table3[[#This Row],[Gold Medals]:[Bronze Medals]])</f>
        <v>3</v>
      </c>
    </row>
    <row r="68" spans="1:6" x14ac:dyDescent="0.3">
      <c r="A68" s="45">
        <v>1952</v>
      </c>
      <c r="B68" s="46" t="s">
        <v>67</v>
      </c>
      <c r="C68" s="47">
        <v>7</v>
      </c>
      <c r="D68" s="47">
        <v>3</v>
      </c>
      <c r="E68" s="47">
        <v>6</v>
      </c>
      <c r="F68" s="48">
        <f>SUM(Table3[[#This Row],[Gold Medals]:[Bronze Medals]])</f>
        <v>16</v>
      </c>
    </row>
    <row r="69" spans="1:6" x14ac:dyDescent="0.3">
      <c r="A69" s="45">
        <v>1952</v>
      </c>
      <c r="B69" s="46" t="s">
        <v>69</v>
      </c>
      <c r="C69" s="47">
        <v>0</v>
      </c>
      <c r="D69" s="47">
        <v>0</v>
      </c>
      <c r="E69" s="47">
        <v>4</v>
      </c>
      <c r="F69" s="48">
        <f>SUM(Table3[[#This Row],[Gold Medals]:[Bronze Medals]])</f>
        <v>4</v>
      </c>
    </row>
    <row r="70" spans="1:6" x14ac:dyDescent="0.3">
      <c r="A70" s="45">
        <v>1952</v>
      </c>
      <c r="B70" s="46" t="s">
        <v>105</v>
      </c>
      <c r="C70" s="47">
        <v>0</v>
      </c>
      <c r="D70" s="47">
        <v>0</v>
      </c>
      <c r="E70" s="47">
        <v>2</v>
      </c>
      <c r="F70" s="48">
        <f>SUM(Table3[[#This Row],[Gold Medals]:[Bronze Medals]])</f>
        <v>2</v>
      </c>
    </row>
    <row r="71" spans="1:6" x14ac:dyDescent="0.3">
      <c r="A71" s="45">
        <v>1952</v>
      </c>
      <c r="B71" s="49" t="s">
        <v>104</v>
      </c>
      <c r="C71" s="47">
        <v>4</v>
      </c>
      <c r="D71" s="47">
        <v>6</v>
      </c>
      <c r="E71" s="47">
        <v>1</v>
      </c>
      <c r="F71" s="48">
        <f>SUM(Table3[[#This Row],[Gold Medals]:[Bronze Medals]])</f>
        <v>11</v>
      </c>
    </row>
    <row r="72" spans="1:6" x14ac:dyDescent="0.3">
      <c r="A72" s="45">
        <v>1956</v>
      </c>
      <c r="B72" s="46" t="s">
        <v>56</v>
      </c>
      <c r="C72" s="47">
        <v>4</v>
      </c>
      <c r="D72" s="47">
        <v>3</v>
      </c>
      <c r="E72" s="47">
        <v>4</v>
      </c>
      <c r="F72" s="48">
        <f>SUM(Table3[[#This Row],[Gold Medals]:[Bronze Medals]])</f>
        <v>11</v>
      </c>
    </row>
    <row r="73" spans="1:6" x14ac:dyDescent="0.3">
      <c r="A73" s="45">
        <v>1956</v>
      </c>
      <c r="B73" s="46" t="s">
        <v>61</v>
      </c>
      <c r="C73" s="47">
        <v>0</v>
      </c>
      <c r="D73" s="47">
        <v>1</v>
      </c>
      <c r="E73" s="47">
        <v>2</v>
      </c>
      <c r="F73" s="48">
        <f>SUM(Table3[[#This Row],[Gold Medals]:[Bronze Medals]])</f>
        <v>3</v>
      </c>
    </row>
    <row r="74" spans="1:6" x14ac:dyDescent="0.3">
      <c r="A74" s="45">
        <v>1956</v>
      </c>
      <c r="B74" s="46" t="s">
        <v>60</v>
      </c>
      <c r="C74" s="47">
        <v>3</v>
      </c>
      <c r="D74" s="47">
        <v>3</v>
      </c>
      <c r="E74" s="47">
        <v>1</v>
      </c>
      <c r="F74" s="48">
        <f>SUM(Table3[[#This Row],[Gold Medals]:[Bronze Medals]])</f>
        <v>7</v>
      </c>
    </row>
    <row r="75" spans="1:6" x14ac:dyDescent="0.3">
      <c r="A75" s="50">
        <v>1956</v>
      </c>
      <c r="B75" s="46" t="s">
        <v>75</v>
      </c>
      <c r="C75" s="47">
        <v>1</v>
      </c>
      <c r="D75" s="47">
        <v>0</v>
      </c>
      <c r="E75" s="47">
        <v>0</v>
      </c>
      <c r="F75" s="48">
        <f>SUM(Table3[[#This Row],[Gold Medals]:[Bronze Medals]])</f>
        <v>1</v>
      </c>
    </row>
    <row r="76" spans="1:6" x14ac:dyDescent="0.3">
      <c r="A76" s="45">
        <v>1956</v>
      </c>
      <c r="B76" s="46" t="s">
        <v>77</v>
      </c>
      <c r="C76" s="47">
        <v>0</v>
      </c>
      <c r="D76" s="47">
        <v>0</v>
      </c>
      <c r="E76" s="47">
        <v>1</v>
      </c>
      <c r="F76" s="48">
        <f>SUM(Table3[[#This Row],[Gold Medals]:[Bronze Medals]])</f>
        <v>1</v>
      </c>
    </row>
    <row r="77" spans="1:6" x14ac:dyDescent="0.3">
      <c r="A77" s="45">
        <v>1956</v>
      </c>
      <c r="B77" s="46" t="s">
        <v>62</v>
      </c>
      <c r="C77" s="47">
        <v>1</v>
      </c>
      <c r="D77" s="47">
        <v>2</v>
      </c>
      <c r="E77" s="47">
        <v>0</v>
      </c>
      <c r="F77" s="48">
        <f>SUM(Table3[[#This Row],[Gold Medals]:[Bronze Medals]])</f>
        <v>3</v>
      </c>
    </row>
    <row r="78" spans="1:6" x14ac:dyDescent="0.3">
      <c r="A78" s="45">
        <v>1956</v>
      </c>
      <c r="B78" s="46" t="s">
        <v>65</v>
      </c>
      <c r="C78" s="47">
        <v>0</v>
      </c>
      <c r="D78" s="47">
        <v>1</v>
      </c>
      <c r="E78" s="47">
        <v>0</v>
      </c>
      <c r="F78" s="48">
        <f>SUM(Table3[[#This Row],[Gold Medals]:[Bronze Medals]])</f>
        <v>1</v>
      </c>
    </row>
    <row r="79" spans="1:6" x14ac:dyDescent="0.3">
      <c r="A79" s="45">
        <v>1956</v>
      </c>
      <c r="B79" s="46" t="s">
        <v>67</v>
      </c>
      <c r="C79" s="47">
        <v>2</v>
      </c>
      <c r="D79" s="47">
        <v>1</v>
      </c>
      <c r="E79" s="47">
        <v>1</v>
      </c>
      <c r="F79" s="48">
        <f>SUM(Table3[[#This Row],[Gold Medals]:[Bronze Medals]])</f>
        <v>4</v>
      </c>
    </row>
    <row r="80" spans="1:6" x14ac:dyDescent="0.3">
      <c r="A80" s="45">
        <v>1956</v>
      </c>
      <c r="B80" s="46" t="s">
        <v>68</v>
      </c>
      <c r="C80" s="47">
        <v>0</v>
      </c>
      <c r="D80" s="47">
        <v>0</v>
      </c>
      <c r="E80" s="47">
        <v>1</v>
      </c>
      <c r="F80" s="48">
        <f>SUM(Table3[[#This Row],[Gold Medals]:[Bronze Medals]])</f>
        <v>1</v>
      </c>
    </row>
    <row r="81" spans="1:6" x14ac:dyDescent="0.3">
      <c r="A81" s="45">
        <v>1956</v>
      </c>
      <c r="B81" s="46" t="s">
        <v>93</v>
      </c>
      <c r="C81" s="47">
        <v>7</v>
      </c>
      <c r="D81" s="47">
        <v>3</v>
      </c>
      <c r="E81" s="47">
        <v>6</v>
      </c>
      <c r="F81" s="48">
        <f>SUM(Table3[[#This Row],[Gold Medals]:[Bronze Medals]])</f>
        <v>16</v>
      </c>
    </row>
    <row r="82" spans="1:6" x14ac:dyDescent="0.3">
      <c r="A82" s="45">
        <v>1956</v>
      </c>
      <c r="B82" s="46" t="s">
        <v>69</v>
      </c>
      <c r="C82" s="47">
        <v>2</v>
      </c>
      <c r="D82" s="47">
        <v>4</v>
      </c>
      <c r="E82" s="47">
        <v>4</v>
      </c>
      <c r="F82" s="48">
        <f>SUM(Table3[[#This Row],[Gold Medals]:[Bronze Medals]])</f>
        <v>10</v>
      </c>
    </row>
    <row r="83" spans="1:6" x14ac:dyDescent="0.3">
      <c r="A83" s="45">
        <v>1956</v>
      </c>
      <c r="B83" s="46" t="s">
        <v>105</v>
      </c>
      <c r="C83" s="47">
        <v>3</v>
      </c>
      <c r="D83" s="47">
        <v>2</v>
      </c>
      <c r="E83" s="47">
        <v>1</v>
      </c>
      <c r="F83" s="48">
        <f>SUM(Table3[[#This Row],[Gold Medals]:[Bronze Medals]])</f>
        <v>6</v>
      </c>
    </row>
    <row r="84" spans="1:6" x14ac:dyDescent="0.3">
      <c r="A84" s="45">
        <v>1956</v>
      </c>
      <c r="B84" s="49" t="s">
        <v>104</v>
      </c>
      <c r="C84" s="47">
        <v>2</v>
      </c>
      <c r="D84" s="47">
        <v>3</v>
      </c>
      <c r="E84" s="47">
        <v>2</v>
      </c>
      <c r="F84" s="48">
        <f>SUM(Table3[[#This Row],[Gold Medals]:[Bronze Medals]])</f>
        <v>7</v>
      </c>
    </row>
    <row r="85" spans="1:6" x14ac:dyDescent="0.3">
      <c r="A85" s="45">
        <v>1960</v>
      </c>
      <c r="B85" s="46" t="s">
        <v>56</v>
      </c>
      <c r="C85" s="47">
        <v>1</v>
      </c>
      <c r="D85" s="47">
        <v>2</v>
      </c>
      <c r="E85" s="47">
        <v>3</v>
      </c>
      <c r="F85" s="48">
        <f>SUM(Table3[[#This Row],[Gold Medals]:[Bronze Medals]])</f>
        <v>6</v>
      </c>
    </row>
    <row r="86" spans="1:6" x14ac:dyDescent="0.3">
      <c r="A86" s="45">
        <v>1960</v>
      </c>
      <c r="B86" s="46" t="s">
        <v>61</v>
      </c>
      <c r="C86" s="47">
        <v>2</v>
      </c>
      <c r="D86" s="47">
        <v>1</v>
      </c>
      <c r="E86" s="47">
        <v>1</v>
      </c>
      <c r="F86" s="48">
        <f>SUM(Table3[[#This Row],[Gold Medals]:[Bronze Medals]])</f>
        <v>4</v>
      </c>
    </row>
    <row r="87" spans="1:6" x14ac:dyDescent="0.3">
      <c r="A87" s="45">
        <v>1960</v>
      </c>
      <c r="B87" s="46" t="s">
        <v>74</v>
      </c>
      <c r="C87" s="47">
        <v>0</v>
      </c>
      <c r="D87" s="47">
        <v>1</v>
      </c>
      <c r="E87" s="47">
        <v>0</v>
      </c>
      <c r="F87" s="48">
        <f>SUM(Table3[[#This Row],[Gold Medals]:[Bronze Medals]])</f>
        <v>1</v>
      </c>
    </row>
    <row r="88" spans="1:6" x14ac:dyDescent="0.3">
      <c r="A88" s="45">
        <v>1960</v>
      </c>
      <c r="B88" s="46" t="s">
        <v>60</v>
      </c>
      <c r="C88" s="47">
        <v>2</v>
      </c>
      <c r="D88" s="47">
        <v>3</v>
      </c>
      <c r="E88" s="47">
        <v>3</v>
      </c>
      <c r="F88" s="48">
        <f>SUM(Table3[[#This Row],[Gold Medals]:[Bronze Medals]])</f>
        <v>8</v>
      </c>
    </row>
    <row r="89" spans="1:6" x14ac:dyDescent="0.3">
      <c r="A89" s="45">
        <v>1960</v>
      </c>
      <c r="B89" s="46" t="s">
        <v>79</v>
      </c>
      <c r="C89" s="47">
        <v>1</v>
      </c>
      <c r="D89" s="47">
        <v>0</v>
      </c>
      <c r="E89" s="47">
        <v>2</v>
      </c>
      <c r="F89" s="48">
        <f>SUM(Table3[[#This Row],[Gold Medals]:[Bronze Medals]])</f>
        <v>3</v>
      </c>
    </row>
    <row r="90" spans="1:6" x14ac:dyDescent="0.3">
      <c r="A90" s="50">
        <v>1960</v>
      </c>
      <c r="B90" s="46" t="s">
        <v>75</v>
      </c>
      <c r="C90" s="47">
        <v>4</v>
      </c>
      <c r="D90" s="47">
        <v>3</v>
      </c>
      <c r="E90" s="47">
        <v>1</v>
      </c>
      <c r="F90" s="48">
        <f>SUM(Table3[[#This Row],[Gold Medals]:[Bronze Medals]])</f>
        <v>8</v>
      </c>
    </row>
    <row r="91" spans="1:6" x14ac:dyDescent="0.3">
      <c r="A91" s="45">
        <v>1960</v>
      </c>
      <c r="B91" s="46" t="s">
        <v>62</v>
      </c>
      <c r="C91" s="47">
        <v>0</v>
      </c>
      <c r="D91" s="47">
        <v>0</v>
      </c>
      <c r="E91" s="47">
        <v>1</v>
      </c>
      <c r="F91" s="48">
        <f>SUM(Table3[[#This Row],[Gold Medals]:[Bronze Medals]])</f>
        <v>1</v>
      </c>
    </row>
    <row r="92" spans="1:6" x14ac:dyDescent="0.3">
      <c r="A92" s="45">
        <v>1960</v>
      </c>
      <c r="B92" s="46" t="s">
        <v>78</v>
      </c>
      <c r="C92" s="47">
        <v>0</v>
      </c>
      <c r="D92" s="47">
        <v>1</v>
      </c>
      <c r="E92" s="47">
        <v>1</v>
      </c>
      <c r="F92" s="48">
        <f>SUM(Table3[[#This Row],[Gold Medals]:[Bronze Medals]])</f>
        <v>2</v>
      </c>
    </row>
    <row r="93" spans="1:6" x14ac:dyDescent="0.3">
      <c r="A93" s="45">
        <v>1960</v>
      </c>
      <c r="B93" s="46" t="s">
        <v>67</v>
      </c>
      <c r="C93" s="47">
        <v>3</v>
      </c>
      <c r="D93" s="47">
        <v>3</v>
      </c>
      <c r="E93" s="47">
        <v>0</v>
      </c>
      <c r="F93" s="48">
        <f>SUM(Table3[[#This Row],[Gold Medals]:[Bronze Medals]])</f>
        <v>6</v>
      </c>
    </row>
    <row r="94" spans="1:6" x14ac:dyDescent="0.3">
      <c r="A94" s="45">
        <v>1960</v>
      </c>
      <c r="B94" s="46" t="s">
        <v>68</v>
      </c>
      <c r="C94" s="47">
        <v>0</v>
      </c>
      <c r="D94" s="47">
        <v>1</v>
      </c>
      <c r="E94" s="47">
        <v>1</v>
      </c>
      <c r="F94" s="48">
        <f>SUM(Table3[[#This Row],[Gold Medals]:[Bronze Medals]])</f>
        <v>2</v>
      </c>
    </row>
    <row r="95" spans="1:6" x14ac:dyDescent="0.3">
      <c r="A95" s="45">
        <v>1960</v>
      </c>
      <c r="B95" s="46" t="s">
        <v>93</v>
      </c>
      <c r="C95" s="47">
        <v>7</v>
      </c>
      <c r="D95" s="47">
        <v>5</v>
      </c>
      <c r="E95" s="47">
        <v>9</v>
      </c>
      <c r="F95" s="48">
        <f>SUM(Table3[[#This Row],[Gold Medals]:[Bronze Medals]])</f>
        <v>21</v>
      </c>
    </row>
    <row r="96" spans="1:6" x14ac:dyDescent="0.3">
      <c r="A96" s="45">
        <v>1960</v>
      </c>
      <c r="B96" s="46" t="s">
        <v>69</v>
      </c>
      <c r="C96" s="47">
        <v>3</v>
      </c>
      <c r="D96" s="47">
        <v>2</v>
      </c>
      <c r="E96" s="47">
        <v>2</v>
      </c>
      <c r="F96" s="48">
        <f>SUM(Table3[[#This Row],[Gold Medals]:[Bronze Medals]])</f>
        <v>7</v>
      </c>
    </row>
    <row r="97" spans="1:6" x14ac:dyDescent="0.3">
      <c r="A97" s="45">
        <v>1960</v>
      </c>
      <c r="B97" s="46" t="s">
        <v>105</v>
      </c>
      <c r="C97" s="47">
        <v>2</v>
      </c>
      <c r="D97" s="47">
        <v>0</v>
      </c>
      <c r="E97" s="47">
        <v>0</v>
      </c>
      <c r="F97" s="48">
        <f>SUM(Table3[[#This Row],[Gold Medals]:[Bronze Medals]])</f>
        <v>2</v>
      </c>
    </row>
    <row r="98" spans="1:6" x14ac:dyDescent="0.3">
      <c r="A98" s="45">
        <v>1960</v>
      </c>
      <c r="B98" s="46" t="s">
        <v>104</v>
      </c>
      <c r="C98" s="47">
        <v>3</v>
      </c>
      <c r="D98" s="47">
        <v>4</v>
      </c>
      <c r="E98" s="47">
        <v>3</v>
      </c>
      <c r="F98" s="48">
        <f>SUM(Table3[[#This Row],[Gold Medals]:[Bronze Medals]])</f>
        <v>10</v>
      </c>
    </row>
    <row r="99" spans="1:6" x14ac:dyDescent="0.3">
      <c r="A99" s="45">
        <v>1964</v>
      </c>
      <c r="B99" s="46" t="s">
        <v>56</v>
      </c>
      <c r="C99" s="47">
        <v>4</v>
      </c>
      <c r="D99" s="47">
        <v>5</v>
      </c>
      <c r="E99" s="47">
        <v>3</v>
      </c>
      <c r="F99" s="48">
        <f>SUM(Table3[[#This Row],[Gold Medals]:[Bronze Medals]])</f>
        <v>12</v>
      </c>
    </row>
    <row r="100" spans="1:6" x14ac:dyDescent="0.3">
      <c r="A100" s="45">
        <v>1964</v>
      </c>
      <c r="B100" s="46" t="s">
        <v>61</v>
      </c>
      <c r="C100" s="47">
        <v>1</v>
      </c>
      <c r="D100" s="47">
        <v>0</v>
      </c>
      <c r="E100" s="47">
        <v>2</v>
      </c>
      <c r="F100" s="48">
        <f>SUM(Table3[[#This Row],[Gold Medals]:[Bronze Medals]])</f>
        <v>3</v>
      </c>
    </row>
    <row r="101" spans="1:6" x14ac:dyDescent="0.3">
      <c r="A101" s="45">
        <v>1964</v>
      </c>
      <c r="B101" s="46" t="s">
        <v>74</v>
      </c>
      <c r="C101" s="47">
        <v>0</v>
      </c>
      <c r="D101" s="47">
        <v>0</v>
      </c>
      <c r="E101" s="47">
        <v>1</v>
      </c>
      <c r="F101" s="48">
        <f>SUM(Table3[[#This Row],[Gold Medals]:[Bronze Medals]])</f>
        <v>1</v>
      </c>
    </row>
    <row r="102" spans="1:6" x14ac:dyDescent="0.3">
      <c r="A102" s="45">
        <v>1964</v>
      </c>
      <c r="B102" s="46" t="s">
        <v>60</v>
      </c>
      <c r="C102" s="47">
        <v>3</v>
      </c>
      <c r="D102" s="47">
        <v>4</v>
      </c>
      <c r="E102" s="47">
        <v>3</v>
      </c>
      <c r="F102" s="48">
        <f>SUM(Table3[[#This Row],[Gold Medals]:[Bronze Medals]])</f>
        <v>10</v>
      </c>
    </row>
    <row r="103" spans="1:6" x14ac:dyDescent="0.3">
      <c r="A103" s="45">
        <v>1964</v>
      </c>
      <c r="B103" s="46" t="s">
        <v>79</v>
      </c>
      <c r="C103" s="47">
        <v>3</v>
      </c>
      <c r="D103" s="47">
        <v>4</v>
      </c>
      <c r="E103" s="47">
        <v>0</v>
      </c>
      <c r="F103" s="48">
        <f>SUM(Table3[[#This Row],[Gold Medals]:[Bronze Medals]])</f>
        <v>7</v>
      </c>
    </row>
    <row r="104" spans="1:6" x14ac:dyDescent="0.3">
      <c r="A104" s="50">
        <v>1964</v>
      </c>
      <c r="B104" s="46" t="s">
        <v>75</v>
      </c>
      <c r="C104" s="47">
        <v>3</v>
      </c>
      <c r="D104" s="47">
        <v>3</v>
      </c>
      <c r="E104" s="47">
        <v>3</v>
      </c>
      <c r="F104" s="48">
        <f>SUM(Table3[[#This Row],[Gold Medals]:[Bronze Medals]])</f>
        <v>9</v>
      </c>
    </row>
    <row r="105" spans="1:6" x14ac:dyDescent="0.3">
      <c r="A105" s="45">
        <v>1964</v>
      </c>
      <c r="B105" s="46" t="s">
        <v>76</v>
      </c>
      <c r="C105" s="47">
        <v>1</v>
      </c>
      <c r="D105" s="47">
        <v>0</v>
      </c>
      <c r="E105" s="47">
        <v>0</v>
      </c>
      <c r="F105" s="48">
        <f>SUM(Table3[[#This Row],[Gold Medals]:[Bronze Medals]])</f>
        <v>1</v>
      </c>
    </row>
    <row r="106" spans="1:6" x14ac:dyDescent="0.3">
      <c r="A106" s="45">
        <v>1964</v>
      </c>
      <c r="B106" s="46" t="s">
        <v>62</v>
      </c>
      <c r="C106" s="47">
        <v>0</v>
      </c>
      <c r="D106" s="47">
        <v>1</v>
      </c>
      <c r="E106" s="47">
        <v>3</v>
      </c>
      <c r="F106" s="48">
        <f>SUM(Table3[[#This Row],[Gold Medals]:[Bronze Medals]])</f>
        <v>4</v>
      </c>
    </row>
    <row r="107" spans="1:6" x14ac:dyDescent="0.3">
      <c r="A107" s="45">
        <v>1964</v>
      </c>
      <c r="B107" s="46" t="s">
        <v>106</v>
      </c>
      <c r="C107" s="47">
        <v>0</v>
      </c>
      <c r="D107" s="47">
        <v>1</v>
      </c>
      <c r="E107" s="47">
        <v>0</v>
      </c>
      <c r="F107" s="48">
        <f>SUM(Table3[[#This Row],[Gold Medals]:[Bronze Medals]])</f>
        <v>1</v>
      </c>
    </row>
    <row r="108" spans="1:6" x14ac:dyDescent="0.3">
      <c r="A108" s="45">
        <v>1964</v>
      </c>
      <c r="B108" s="46" t="s">
        <v>78</v>
      </c>
      <c r="C108" s="47">
        <v>1</v>
      </c>
      <c r="D108" s="47">
        <v>1</v>
      </c>
      <c r="E108" s="47">
        <v>0</v>
      </c>
      <c r="F108" s="48">
        <f>SUM(Table3[[#This Row],[Gold Medals]:[Bronze Medals]])</f>
        <v>2</v>
      </c>
    </row>
    <row r="109" spans="1:6" x14ac:dyDescent="0.3">
      <c r="A109" s="45">
        <v>1964</v>
      </c>
      <c r="B109" s="46" t="s">
        <v>67</v>
      </c>
      <c r="C109" s="47">
        <v>3</v>
      </c>
      <c r="D109" s="47">
        <v>6</v>
      </c>
      <c r="E109" s="47">
        <v>6</v>
      </c>
      <c r="F109" s="48">
        <f>SUM(Table3[[#This Row],[Gold Medals]:[Bronze Medals]])</f>
        <v>15</v>
      </c>
    </row>
    <row r="110" spans="1:6" x14ac:dyDescent="0.3">
      <c r="A110" s="45">
        <v>1964</v>
      </c>
      <c r="B110" s="46" t="s">
        <v>93</v>
      </c>
      <c r="C110" s="47">
        <v>11</v>
      </c>
      <c r="D110" s="47">
        <v>8</v>
      </c>
      <c r="E110" s="47">
        <v>6</v>
      </c>
      <c r="F110" s="48">
        <f>SUM(Table3[[#This Row],[Gold Medals]:[Bronze Medals]])</f>
        <v>25</v>
      </c>
    </row>
    <row r="111" spans="1:6" x14ac:dyDescent="0.3">
      <c r="A111" s="45">
        <v>1964</v>
      </c>
      <c r="B111" s="46" t="s">
        <v>69</v>
      </c>
      <c r="C111" s="47">
        <v>3</v>
      </c>
      <c r="D111" s="47">
        <v>3</v>
      </c>
      <c r="E111" s="47">
        <v>1</v>
      </c>
      <c r="F111" s="48">
        <f>SUM(Table3[[#This Row],[Gold Medals]:[Bronze Medals]])</f>
        <v>7</v>
      </c>
    </row>
    <row r="112" spans="1:6" x14ac:dyDescent="0.3">
      <c r="A112" s="45">
        <v>1964</v>
      </c>
      <c r="B112" s="46" t="s">
        <v>104</v>
      </c>
      <c r="C112" s="47">
        <v>1</v>
      </c>
      <c r="D112" s="47">
        <v>2</v>
      </c>
      <c r="E112" s="47">
        <v>3</v>
      </c>
      <c r="F112" s="48">
        <f>SUM(Table3[[#This Row],[Gold Medals]:[Bronze Medals]])</f>
        <v>6</v>
      </c>
    </row>
    <row r="113" spans="1:6" x14ac:dyDescent="0.3">
      <c r="A113" s="45">
        <v>1968</v>
      </c>
      <c r="B113" s="46" t="s">
        <v>56</v>
      </c>
      <c r="C113" s="47">
        <v>3</v>
      </c>
      <c r="D113" s="47">
        <v>4</v>
      </c>
      <c r="E113" s="47">
        <v>4</v>
      </c>
      <c r="F113" s="48">
        <f>SUM(Table3[[#This Row],[Gold Medals]:[Bronze Medals]])</f>
        <v>11</v>
      </c>
    </row>
    <row r="114" spans="1:6" x14ac:dyDescent="0.3">
      <c r="A114" s="45">
        <v>1968</v>
      </c>
      <c r="B114" s="46" t="s">
        <v>61</v>
      </c>
      <c r="C114" s="47">
        <v>1</v>
      </c>
      <c r="D114" s="47">
        <v>1</v>
      </c>
      <c r="E114" s="47">
        <v>1</v>
      </c>
      <c r="F114" s="48">
        <f>SUM(Table3[[#This Row],[Gold Medals]:[Bronze Medals]])</f>
        <v>3</v>
      </c>
    </row>
    <row r="115" spans="1:6" x14ac:dyDescent="0.3">
      <c r="A115" s="45">
        <v>1968</v>
      </c>
      <c r="B115" s="46" t="s">
        <v>74</v>
      </c>
      <c r="C115" s="47">
        <v>1</v>
      </c>
      <c r="D115" s="47">
        <v>2</v>
      </c>
      <c r="E115" s="47">
        <v>1</v>
      </c>
      <c r="F115" s="48">
        <f>SUM(Table3[[#This Row],[Gold Medals]:[Bronze Medals]])</f>
        <v>4</v>
      </c>
    </row>
    <row r="116" spans="1:6" x14ac:dyDescent="0.3">
      <c r="A116" s="45">
        <v>1968</v>
      </c>
      <c r="B116" s="46" t="s">
        <v>60</v>
      </c>
      <c r="C116" s="47">
        <v>1</v>
      </c>
      <c r="D116" s="47">
        <v>2</v>
      </c>
      <c r="E116" s="47">
        <v>2</v>
      </c>
      <c r="F116" s="48">
        <f>SUM(Table3[[#This Row],[Gold Medals]:[Bronze Medals]])</f>
        <v>5</v>
      </c>
    </row>
    <row r="117" spans="1:6" x14ac:dyDescent="0.3">
      <c r="A117" s="45">
        <v>1968</v>
      </c>
      <c r="B117" s="46" t="s">
        <v>79</v>
      </c>
      <c r="C117" s="47">
        <v>4</v>
      </c>
      <c r="D117" s="47">
        <v>3</v>
      </c>
      <c r="E117" s="47">
        <v>2</v>
      </c>
      <c r="F117" s="48">
        <f>SUM(Table3[[#This Row],[Gold Medals]:[Bronze Medals]])</f>
        <v>9</v>
      </c>
    </row>
    <row r="118" spans="1:6" x14ac:dyDescent="0.3">
      <c r="A118" s="50">
        <v>1968</v>
      </c>
      <c r="B118" s="46" t="s">
        <v>75</v>
      </c>
      <c r="C118" s="47">
        <v>3</v>
      </c>
      <c r="D118" s="47">
        <v>4</v>
      </c>
      <c r="E118" s="47">
        <v>5</v>
      </c>
      <c r="F118" s="48">
        <f>SUM(Table3[[#This Row],[Gold Medals]:[Bronze Medals]])</f>
        <v>12</v>
      </c>
    </row>
    <row r="119" spans="1:6" x14ac:dyDescent="0.3">
      <c r="A119" s="45">
        <v>1968</v>
      </c>
      <c r="B119" s="46" t="s">
        <v>62</v>
      </c>
      <c r="C119" s="47">
        <v>4</v>
      </c>
      <c r="D119" s="47">
        <v>0</v>
      </c>
      <c r="E119" s="47">
        <v>0</v>
      </c>
      <c r="F119" s="48">
        <f>SUM(Table3[[#This Row],[Gold Medals]:[Bronze Medals]])</f>
        <v>4</v>
      </c>
    </row>
    <row r="120" spans="1:6" x14ac:dyDescent="0.3">
      <c r="A120" s="45">
        <v>1968</v>
      </c>
      <c r="B120" s="46" t="s">
        <v>78</v>
      </c>
      <c r="C120" s="47">
        <v>3</v>
      </c>
      <c r="D120" s="47">
        <v>3</v>
      </c>
      <c r="E120" s="47">
        <v>3</v>
      </c>
      <c r="F120" s="48">
        <f>SUM(Table3[[#This Row],[Gold Medals]:[Bronze Medals]])</f>
        <v>9</v>
      </c>
    </row>
    <row r="121" spans="1:6" x14ac:dyDescent="0.3">
      <c r="A121" s="45">
        <v>1968</v>
      </c>
      <c r="B121" s="46" t="s">
        <v>67</v>
      </c>
      <c r="C121" s="47">
        <v>6</v>
      </c>
      <c r="D121" s="47">
        <v>6</v>
      </c>
      <c r="E121" s="47">
        <v>2</v>
      </c>
      <c r="F121" s="48">
        <f>SUM(Table3[[#This Row],[Gold Medals]:[Bronze Medals]])</f>
        <v>14</v>
      </c>
    </row>
    <row r="122" spans="1:6" x14ac:dyDescent="0.3">
      <c r="A122" s="45">
        <v>1968</v>
      </c>
      <c r="B122" s="46" t="s">
        <v>80</v>
      </c>
      <c r="C122" s="47">
        <v>0</v>
      </c>
      <c r="D122" s="47">
        <v>0</v>
      </c>
      <c r="E122" s="47">
        <v>1</v>
      </c>
      <c r="F122" s="48">
        <f>SUM(Table3[[#This Row],[Gold Medals]:[Bronze Medals]])</f>
        <v>1</v>
      </c>
    </row>
    <row r="123" spans="1:6" x14ac:dyDescent="0.3">
      <c r="A123" s="45">
        <v>1968</v>
      </c>
      <c r="B123" s="46" t="s">
        <v>93</v>
      </c>
      <c r="C123" s="47">
        <v>5</v>
      </c>
      <c r="D123" s="47">
        <v>5</v>
      </c>
      <c r="E123" s="47">
        <v>3</v>
      </c>
      <c r="F123" s="48">
        <f>SUM(Table3[[#This Row],[Gold Medals]:[Bronze Medals]])</f>
        <v>13</v>
      </c>
    </row>
    <row r="124" spans="1:6" x14ac:dyDescent="0.3">
      <c r="A124" s="45">
        <v>1968</v>
      </c>
      <c r="B124" s="46" t="s">
        <v>69</v>
      </c>
      <c r="C124" s="47">
        <v>3</v>
      </c>
      <c r="D124" s="47">
        <v>2</v>
      </c>
      <c r="E124" s="47">
        <v>3</v>
      </c>
      <c r="F124" s="48">
        <f>SUM(Table3[[#This Row],[Gold Medals]:[Bronze Medals]])</f>
        <v>8</v>
      </c>
    </row>
    <row r="125" spans="1:6" x14ac:dyDescent="0.3">
      <c r="A125" s="45">
        <v>1968</v>
      </c>
      <c r="B125" s="46" t="s">
        <v>105</v>
      </c>
      <c r="C125" s="47">
        <v>0</v>
      </c>
      <c r="D125" s="47">
        <v>2</v>
      </c>
      <c r="E125" s="47">
        <v>4</v>
      </c>
      <c r="F125" s="48">
        <f>SUM(Table3[[#This Row],[Gold Medals]:[Bronze Medals]])</f>
        <v>6</v>
      </c>
    </row>
    <row r="126" spans="1:6" x14ac:dyDescent="0.3">
      <c r="A126" s="45">
        <v>1968</v>
      </c>
      <c r="B126" s="46" t="s">
        <v>104</v>
      </c>
      <c r="C126" s="47">
        <v>1</v>
      </c>
      <c r="D126" s="47">
        <v>5</v>
      </c>
      <c r="E126" s="47">
        <v>1</v>
      </c>
      <c r="F126" s="48">
        <f>SUM(Table3[[#This Row],[Gold Medals]:[Bronze Medals]])</f>
        <v>7</v>
      </c>
    </row>
    <row r="127" spans="1:6" x14ac:dyDescent="0.3">
      <c r="A127" s="45">
        <v>1972</v>
      </c>
      <c r="B127" s="46" t="s">
        <v>56</v>
      </c>
      <c r="C127" s="47">
        <v>1</v>
      </c>
      <c r="D127" s="47">
        <v>2</v>
      </c>
      <c r="E127" s="47">
        <v>2</v>
      </c>
      <c r="F127" s="48">
        <f>SUM(Table3[[#This Row],[Gold Medals]:[Bronze Medals]])</f>
        <v>5</v>
      </c>
    </row>
    <row r="128" spans="1:6" x14ac:dyDescent="0.3">
      <c r="A128" s="45">
        <v>1972</v>
      </c>
      <c r="B128" s="46" t="s">
        <v>61</v>
      </c>
      <c r="C128" s="47">
        <v>0</v>
      </c>
      <c r="D128" s="47">
        <v>1</v>
      </c>
      <c r="E128" s="47">
        <v>0</v>
      </c>
      <c r="F128" s="48">
        <f>SUM(Table3[[#This Row],[Gold Medals]:[Bronze Medals]])</f>
        <v>1</v>
      </c>
    </row>
    <row r="129" spans="1:6" x14ac:dyDescent="0.3">
      <c r="A129" s="45">
        <v>1972</v>
      </c>
      <c r="B129" s="46" t="s">
        <v>74</v>
      </c>
      <c r="C129" s="47">
        <v>1</v>
      </c>
      <c r="D129" s="47">
        <v>0</v>
      </c>
      <c r="E129" s="47">
        <v>2</v>
      </c>
      <c r="F129" s="48">
        <f>SUM(Table3[[#This Row],[Gold Medals]:[Bronze Medals]])</f>
        <v>3</v>
      </c>
    </row>
    <row r="130" spans="1:6" x14ac:dyDescent="0.3">
      <c r="A130" s="45">
        <v>1972</v>
      </c>
      <c r="B130" s="46" t="s">
        <v>60</v>
      </c>
      <c r="C130" s="47">
        <v>0</v>
      </c>
      <c r="D130" s="47">
        <v>4</v>
      </c>
      <c r="E130" s="47">
        <v>1</v>
      </c>
      <c r="F130" s="48">
        <f>SUM(Table3[[#This Row],[Gold Medals]:[Bronze Medals]])</f>
        <v>5</v>
      </c>
    </row>
    <row r="131" spans="1:6" x14ac:dyDescent="0.3">
      <c r="A131" s="45">
        <v>1972</v>
      </c>
      <c r="B131" s="46" t="s">
        <v>79</v>
      </c>
      <c r="C131" s="47">
        <v>0</v>
      </c>
      <c r="D131" s="47">
        <v>1</v>
      </c>
      <c r="E131" s="47">
        <v>2</v>
      </c>
      <c r="F131" s="48">
        <f>SUM(Table3[[#This Row],[Gold Medals]:[Bronze Medals]])</f>
        <v>3</v>
      </c>
    </row>
    <row r="132" spans="1:6" x14ac:dyDescent="0.3">
      <c r="A132" s="50">
        <v>1972</v>
      </c>
      <c r="B132" s="46" t="s">
        <v>75</v>
      </c>
      <c r="C132" s="47">
        <v>7</v>
      </c>
      <c r="D132" s="47">
        <v>4</v>
      </c>
      <c r="E132" s="47">
        <v>8</v>
      </c>
      <c r="F132" s="48">
        <f>SUM(Table3[[#This Row],[Gold Medals]:[Bronze Medals]])</f>
        <v>19</v>
      </c>
    </row>
    <row r="133" spans="1:6" x14ac:dyDescent="0.3">
      <c r="A133" s="45">
        <v>1972</v>
      </c>
      <c r="B133" s="46" t="s">
        <v>62</v>
      </c>
      <c r="C133" s="47">
        <v>2</v>
      </c>
      <c r="D133" s="47">
        <v>2</v>
      </c>
      <c r="E133" s="47">
        <v>1</v>
      </c>
      <c r="F133" s="48">
        <f>SUM(Table3[[#This Row],[Gold Medals]:[Bronze Medals]])</f>
        <v>5</v>
      </c>
    </row>
    <row r="134" spans="1:6" x14ac:dyDescent="0.3">
      <c r="A134" s="45">
        <v>1972</v>
      </c>
      <c r="B134" s="46" t="s">
        <v>65</v>
      </c>
      <c r="C134" s="47">
        <v>1</v>
      </c>
      <c r="D134" s="47">
        <v>1</v>
      </c>
      <c r="E134" s="47">
        <v>1</v>
      </c>
      <c r="F134" s="48">
        <f>SUM(Table3[[#This Row],[Gold Medals]:[Bronze Medals]])</f>
        <v>3</v>
      </c>
    </row>
    <row r="135" spans="1:6" x14ac:dyDescent="0.3">
      <c r="A135" s="45">
        <v>1972</v>
      </c>
      <c r="B135" s="46" t="s">
        <v>78</v>
      </c>
      <c r="C135" s="47">
        <v>4</v>
      </c>
      <c r="D135" s="47">
        <v>3</v>
      </c>
      <c r="E135" s="47">
        <v>2</v>
      </c>
      <c r="F135" s="48">
        <f>SUM(Table3[[#This Row],[Gold Medals]:[Bronze Medals]])</f>
        <v>9</v>
      </c>
    </row>
    <row r="136" spans="1:6" x14ac:dyDescent="0.3">
      <c r="A136" s="45">
        <v>1972</v>
      </c>
      <c r="B136" s="46" t="s">
        <v>67</v>
      </c>
      <c r="C136" s="47">
        <v>2</v>
      </c>
      <c r="D136" s="47">
        <v>5</v>
      </c>
      <c r="E136" s="47">
        <v>5</v>
      </c>
      <c r="F136" s="48">
        <f>SUM(Table3[[#This Row],[Gold Medals]:[Bronze Medals]])</f>
        <v>12</v>
      </c>
    </row>
    <row r="137" spans="1:6" x14ac:dyDescent="0.3">
      <c r="A137" s="45">
        <v>1972</v>
      </c>
      <c r="B137" s="46" t="s">
        <v>68</v>
      </c>
      <c r="C137" s="47">
        <v>1</v>
      </c>
      <c r="D137" s="47">
        <v>0</v>
      </c>
      <c r="E137" s="47">
        <v>0</v>
      </c>
      <c r="F137" s="48">
        <f>SUM(Table3[[#This Row],[Gold Medals]:[Bronze Medals]])</f>
        <v>1</v>
      </c>
    </row>
    <row r="138" spans="1:6" x14ac:dyDescent="0.3">
      <c r="A138" s="45">
        <v>1972</v>
      </c>
      <c r="B138" s="46" t="s">
        <v>93</v>
      </c>
      <c r="C138" s="47">
        <v>8</v>
      </c>
      <c r="D138" s="47">
        <v>5</v>
      </c>
      <c r="E138" s="47">
        <v>3</v>
      </c>
      <c r="F138" s="48">
        <f>SUM(Table3[[#This Row],[Gold Medals]:[Bronze Medals]])</f>
        <v>16</v>
      </c>
    </row>
    <row r="139" spans="1:6" x14ac:dyDescent="0.3">
      <c r="A139" s="45">
        <v>1972</v>
      </c>
      <c r="B139" s="46" t="s">
        <v>81</v>
      </c>
      <c r="C139" s="47">
        <v>1</v>
      </c>
      <c r="D139" s="47">
        <v>0</v>
      </c>
      <c r="E139" s="47">
        <v>0</v>
      </c>
      <c r="F139" s="48">
        <f>SUM(Table3[[#This Row],[Gold Medals]:[Bronze Medals]])</f>
        <v>1</v>
      </c>
    </row>
    <row r="140" spans="1:6" x14ac:dyDescent="0.3">
      <c r="A140" s="45">
        <v>1972</v>
      </c>
      <c r="B140" s="46" t="s">
        <v>69</v>
      </c>
      <c r="C140" s="47">
        <v>1</v>
      </c>
      <c r="D140" s="47">
        <v>1</v>
      </c>
      <c r="E140" s="47">
        <v>2</v>
      </c>
      <c r="F140" s="48">
        <f>SUM(Table3[[#This Row],[Gold Medals]:[Bronze Medals]])</f>
        <v>4</v>
      </c>
    </row>
    <row r="141" spans="1:6" x14ac:dyDescent="0.3">
      <c r="A141" s="45">
        <v>1972</v>
      </c>
      <c r="B141" s="46" t="s">
        <v>105</v>
      </c>
      <c r="C141" s="47">
        <v>4</v>
      </c>
      <c r="D141" s="47">
        <v>3</v>
      </c>
      <c r="E141" s="47">
        <v>3</v>
      </c>
      <c r="F141" s="48">
        <f>SUM(Table3[[#This Row],[Gold Medals]:[Bronze Medals]])</f>
        <v>10</v>
      </c>
    </row>
    <row r="142" spans="1:6" x14ac:dyDescent="0.3">
      <c r="A142" s="45">
        <v>1972</v>
      </c>
      <c r="B142" s="46" t="s">
        <v>104</v>
      </c>
      <c r="C142" s="47">
        <v>3</v>
      </c>
      <c r="D142" s="47">
        <v>2</v>
      </c>
      <c r="E142" s="47">
        <v>3</v>
      </c>
      <c r="F142" s="48">
        <f>SUM(Table3[[#This Row],[Gold Medals]:[Bronze Medals]])</f>
        <v>8</v>
      </c>
    </row>
    <row r="143" spans="1:6" x14ac:dyDescent="0.3">
      <c r="A143" s="45">
        <v>1976</v>
      </c>
      <c r="B143" s="46" t="s">
        <v>56</v>
      </c>
      <c r="C143" s="47">
        <v>2</v>
      </c>
      <c r="D143" s="47">
        <v>2</v>
      </c>
      <c r="E143" s="47">
        <v>2</v>
      </c>
      <c r="F143" s="48">
        <f>SUM(Table3[[#This Row],[Gold Medals]:[Bronze Medals]])</f>
        <v>6</v>
      </c>
    </row>
    <row r="144" spans="1:6" x14ac:dyDescent="0.3">
      <c r="A144" s="45">
        <v>1976</v>
      </c>
      <c r="B144" s="46" t="s">
        <v>61</v>
      </c>
      <c r="C144" s="47">
        <v>1</v>
      </c>
      <c r="D144" s="47">
        <v>1</v>
      </c>
      <c r="E144" s="47">
        <v>1</v>
      </c>
      <c r="F144" s="48">
        <f>SUM(Table3[[#This Row],[Gold Medals]:[Bronze Medals]])</f>
        <v>3</v>
      </c>
    </row>
    <row r="145" spans="1:6" x14ac:dyDescent="0.3">
      <c r="A145" s="45">
        <v>1976</v>
      </c>
      <c r="B145" s="46" t="s">
        <v>74</v>
      </c>
      <c r="C145" s="47">
        <v>0</v>
      </c>
      <c r="D145" s="47">
        <v>1</v>
      </c>
      <c r="E145" s="47">
        <v>0</v>
      </c>
      <c r="F145" s="48">
        <f>SUM(Table3[[#This Row],[Gold Medals]:[Bronze Medals]])</f>
        <v>1</v>
      </c>
    </row>
    <row r="146" spans="1:6" x14ac:dyDescent="0.3">
      <c r="A146" s="45">
        <v>1976</v>
      </c>
      <c r="B146" s="46" t="s">
        <v>60</v>
      </c>
      <c r="C146" s="47">
        <v>2</v>
      </c>
      <c r="D146" s="47">
        <v>4</v>
      </c>
      <c r="E146" s="47">
        <v>1</v>
      </c>
      <c r="F146" s="48">
        <f>SUM(Table3[[#This Row],[Gold Medals]:[Bronze Medals]])</f>
        <v>7</v>
      </c>
    </row>
    <row r="147" spans="1:6" x14ac:dyDescent="0.3">
      <c r="A147" s="45">
        <v>1976</v>
      </c>
      <c r="B147" s="46" t="s">
        <v>79</v>
      </c>
      <c r="C147" s="47">
        <v>0</v>
      </c>
      <c r="D147" s="47">
        <v>0</v>
      </c>
      <c r="E147" s="47">
        <v>1</v>
      </c>
      <c r="F147" s="48">
        <f>SUM(Table3[[#This Row],[Gold Medals]:[Bronze Medals]])</f>
        <v>1</v>
      </c>
    </row>
    <row r="148" spans="1:6" x14ac:dyDescent="0.3">
      <c r="A148" s="50">
        <v>1976</v>
      </c>
      <c r="B148" s="46" t="s">
        <v>75</v>
      </c>
      <c r="C148" s="47">
        <v>9</v>
      </c>
      <c r="D148" s="47">
        <v>10</v>
      </c>
      <c r="E148" s="47">
        <v>10</v>
      </c>
      <c r="F148" s="48">
        <f>SUM(Table3[[#This Row],[Gold Medals]:[Bronze Medals]])</f>
        <v>29</v>
      </c>
    </row>
    <row r="149" spans="1:6" x14ac:dyDescent="0.3">
      <c r="A149" s="45">
        <v>1976</v>
      </c>
      <c r="B149" s="46" t="s">
        <v>76</v>
      </c>
      <c r="C149" s="47">
        <v>1</v>
      </c>
      <c r="D149" s="47">
        <v>0</v>
      </c>
      <c r="E149" s="47">
        <v>0</v>
      </c>
      <c r="F149" s="48">
        <f>SUM(Table3[[#This Row],[Gold Medals]:[Bronze Medals]])</f>
        <v>1</v>
      </c>
    </row>
    <row r="150" spans="1:6" x14ac:dyDescent="0.3">
      <c r="A150" s="45">
        <v>1976</v>
      </c>
      <c r="B150" s="46" t="s">
        <v>62</v>
      </c>
      <c r="C150" s="47">
        <v>1</v>
      </c>
      <c r="D150" s="47">
        <v>2</v>
      </c>
      <c r="E150" s="47">
        <v>1</v>
      </c>
      <c r="F150" s="48">
        <f>SUM(Table3[[#This Row],[Gold Medals]:[Bronze Medals]])</f>
        <v>4</v>
      </c>
    </row>
    <row r="151" spans="1:6" x14ac:dyDescent="0.3">
      <c r="A151" s="45">
        <v>1976</v>
      </c>
      <c r="B151" s="46" t="s">
        <v>82</v>
      </c>
      <c r="C151" s="47">
        <v>0</v>
      </c>
      <c r="D151" s="47">
        <v>0</v>
      </c>
      <c r="E151" s="47">
        <v>2</v>
      </c>
      <c r="F151" s="48">
        <f>SUM(Table3[[#This Row],[Gold Medals]:[Bronze Medals]])</f>
        <v>2</v>
      </c>
    </row>
    <row r="152" spans="1:6" x14ac:dyDescent="0.3">
      <c r="A152" s="45">
        <v>1976</v>
      </c>
      <c r="B152" s="46" t="s">
        <v>78</v>
      </c>
      <c r="C152" s="47">
        <v>1</v>
      </c>
      <c r="D152" s="47">
        <v>2</v>
      </c>
      <c r="E152" s="47">
        <v>3</v>
      </c>
      <c r="F152" s="48">
        <f>SUM(Table3[[#This Row],[Gold Medals]:[Bronze Medals]])</f>
        <v>6</v>
      </c>
    </row>
    <row r="153" spans="1:6" x14ac:dyDescent="0.3">
      <c r="A153" s="45">
        <v>1976</v>
      </c>
      <c r="B153" s="46" t="s">
        <v>67</v>
      </c>
      <c r="C153" s="47">
        <v>3</v>
      </c>
      <c r="D153" s="47">
        <v>3</v>
      </c>
      <c r="E153" s="47">
        <v>1</v>
      </c>
      <c r="F153" s="48">
        <f>SUM(Table3[[#This Row],[Gold Medals]:[Bronze Medals]])</f>
        <v>7</v>
      </c>
    </row>
    <row r="154" spans="1:6" x14ac:dyDescent="0.3">
      <c r="A154" s="45">
        <v>1976</v>
      </c>
      <c r="B154" s="46" t="s">
        <v>93</v>
      </c>
      <c r="C154" s="47">
        <v>13</v>
      </c>
      <c r="D154" s="47">
        <v>8</v>
      </c>
      <c r="E154" s="47">
        <v>6</v>
      </c>
      <c r="F154" s="48">
        <f>SUM(Table3[[#This Row],[Gold Medals]:[Bronze Medals]])</f>
        <v>27</v>
      </c>
    </row>
    <row r="155" spans="1:6" x14ac:dyDescent="0.3">
      <c r="A155" s="45">
        <v>1976</v>
      </c>
      <c r="B155" s="46" t="s">
        <v>69</v>
      </c>
      <c r="C155" s="47">
        <v>0</v>
      </c>
      <c r="D155" s="47">
        <v>0</v>
      </c>
      <c r="E155" s="47">
        <v>2</v>
      </c>
      <c r="F155" s="48">
        <f>SUM(Table3[[#This Row],[Gold Medals]:[Bronze Medals]])</f>
        <v>2</v>
      </c>
    </row>
    <row r="156" spans="1:6" x14ac:dyDescent="0.3">
      <c r="A156" s="45">
        <v>1976</v>
      </c>
      <c r="B156" s="46" t="s">
        <v>105</v>
      </c>
      <c r="C156" s="47">
        <v>1</v>
      </c>
      <c r="D156" s="47">
        <v>3</v>
      </c>
      <c r="E156" s="47">
        <v>1</v>
      </c>
      <c r="F156" s="48">
        <f>SUM(Table3[[#This Row],[Gold Medals]:[Bronze Medals]])</f>
        <v>5</v>
      </c>
    </row>
    <row r="157" spans="1:6" x14ac:dyDescent="0.3">
      <c r="A157" s="45">
        <v>1976</v>
      </c>
      <c r="B157" s="46" t="s">
        <v>104</v>
      </c>
      <c r="C157" s="47">
        <v>3</v>
      </c>
      <c r="D157" s="47">
        <v>3</v>
      </c>
      <c r="E157" s="47">
        <v>4</v>
      </c>
      <c r="F157" s="48">
        <f>SUM(Table3[[#This Row],[Gold Medals]:[Bronze Medals]])</f>
        <v>10</v>
      </c>
    </row>
    <row r="158" spans="1:6" x14ac:dyDescent="0.3">
      <c r="A158" s="45">
        <v>1980</v>
      </c>
      <c r="B158" s="46" t="s">
        <v>56</v>
      </c>
      <c r="C158" s="47">
        <v>3</v>
      </c>
      <c r="D158" s="47">
        <v>2</v>
      </c>
      <c r="E158" s="47">
        <v>2</v>
      </c>
      <c r="F158" s="48">
        <f>SUM(Table3[[#This Row],[Gold Medals]:[Bronze Medals]])</f>
        <v>7</v>
      </c>
    </row>
    <row r="159" spans="1:6" x14ac:dyDescent="0.3">
      <c r="A159" s="45">
        <v>1980</v>
      </c>
      <c r="B159" s="46" t="s">
        <v>83</v>
      </c>
      <c r="C159" s="47">
        <v>0</v>
      </c>
      <c r="D159" s="47">
        <v>0</v>
      </c>
      <c r="E159" s="47">
        <v>1</v>
      </c>
      <c r="F159" s="48">
        <f>SUM(Table3[[#This Row],[Gold Medals]:[Bronze Medals]])</f>
        <v>1</v>
      </c>
    </row>
    <row r="160" spans="1:6" x14ac:dyDescent="0.3">
      <c r="A160" s="45">
        <v>1980</v>
      </c>
      <c r="B160" s="46" t="s">
        <v>61</v>
      </c>
      <c r="C160" s="47">
        <v>0</v>
      </c>
      <c r="D160" s="47">
        <v>1</v>
      </c>
      <c r="E160" s="47">
        <v>1</v>
      </c>
      <c r="F160" s="48">
        <f>SUM(Table3[[#This Row],[Gold Medals]:[Bronze Medals]])</f>
        <v>2</v>
      </c>
    </row>
    <row r="161" spans="1:6" x14ac:dyDescent="0.3">
      <c r="A161" s="45">
        <v>1980</v>
      </c>
      <c r="B161" s="46" t="s">
        <v>74</v>
      </c>
      <c r="C161" s="47">
        <v>0</v>
      </c>
      <c r="D161" s="47">
        <v>0</v>
      </c>
      <c r="E161" s="47">
        <v>1</v>
      </c>
      <c r="F161" s="48">
        <f>SUM(Table3[[#This Row],[Gold Medals]:[Bronze Medals]])</f>
        <v>1</v>
      </c>
    </row>
    <row r="162" spans="1:6" x14ac:dyDescent="0.3">
      <c r="A162" s="45">
        <v>1980</v>
      </c>
      <c r="B162" s="46" t="s">
        <v>60</v>
      </c>
      <c r="C162" s="47">
        <v>1</v>
      </c>
      <c r="D162" s="47">
        <v>5</v>
      </c>
      <c r="E162" s="47">
        <v>3</v>
      </c>
      <c r="F162" s="48">
        <f>SUM(Table3[[#This Row],[Gold Medals]:[Bronze Medals]])</f>
        <v>9</v>
      </c>
    </row>
    <row r="163" spans="1:6" x14ac:dyDescent="0.3">
      <c r="A163" s="45">
        <v>1980</v>
      </c>
      <c r="B163" s="46" t="s">
        <v>79</v>
      </c>
      <c r="C163" s="47">
        <v>0</v>
      </c>
      <c r="D163" s="47">
        <v>0</v>
      </c>
      <c r="E163" s="47">
        <v>1</v>
      </c>
      <c r="F163" s="48">
        <f>SUM(Table3[[#This Row],[Gold Medals]:[Bronze Medals]])</f>
        <v>1</v>
      </c>
    </row>
    <row r="164" spans="1:6" x14ac:dyDescent="0.3">
      <c r="A164" s="50">
        <v>1980</v>
      </c>
      <c r="B164" s="46" t="s">
        <v>75</v>
      </c>
      <c r="C164" s="47">
        <v>9</v>
      </c>
      <c r="D164" s="47">
        <v>9</v>
      </c>
      <c r="E164" s="47">
        <v>10</v>
      </c>
      <c r="F164" s="48">
        <f>SUM(Table3[[#This Row],[Gold Medals]:[Bronze Medals]])</f>
        <v>28</v>
      </c>
    </row>
    <row r="165" spans="1:6" x14ac:dyDescent="0.3">
      <c r="A165" s="45">
        <v>1980</v>
      </c>
      <c r="B165" s="46" t="s">
        <v>76</v>
      </c>
      <c r="C165" s="47">
        <v>1</v>
      </c>
      <c r="D165" s="47">
        <v>0</v>
      </c>
      <c r="E165" s="47">
        <v>0</v>
      </c>
      <c r="F165" s="48">
        <f>SUM(Table3[[#This Row],[Gold Medals]:[Bronze Medals]])</f>
        <v>1</v>
      </c>
    </row>
    <row r="166" spans="1:6" x14ac:dyDescent="0.3">
      <c r="A166" s="45">
        <v>1980</v>
      </c>
      <c r="B166" s="46" t="s">
        <v>77</v>
      </c>
      <c r="C166" s="47">
        <v>0</v>
      </c>
      <c r="D166" s="47">
        <v>1</v>
      </c>
      <c r="E166" s="47">
        <v>0</v>
      </c>
      <c r="F166" s="48">
        <f>SUM(Table3[[#This Row],[Gold Medals]:[Bronze Medals]])</f>
        <v>1</v>
      </c>
    </row>
    <row r="167" spans="1:6" x14ac:dyDescent="0.3">
      <c r="A167" s="45">
        <v>1980</v>
      </c>
      <c r="B167" s="46" t="s">
        <v>62</v>
      </c>
      <c r="C167" s="47">
        <v>0</v>
      </c>
      <c r="D167" s="47">
        <v>2</v>
      </c>
      <c r="E167" s="47">
        <v>0</v>
      </c>
      <c r="F167" s="48">
        <f>SUM(Table3[[#This Row],[Gold Medals]:[Bronze Medals]])</f>
        <v>2</v>
      </c>
    </row>
    <row r="168" spans="1:6" x14ac:dyDescent="0.3">
      <c r="A168" s="45">
        <v>1980</v>
      </c>
      <c r="B168" s="46" t="s">
        <v>65</v>
      </c>
      <c r="C168" s="47">
        <v>0</v>
      </c>
      <c r="D168" s="47">
        <v>1</v>
      </c>
      <c r="E168" s="47">
        <v>0</v>
      </c>
      <c r="F168" s="48">
        <f>SUM(Table3[[#This Row],[Gold Medals]:[Bronze Medals]])</f>
        <v>1</v>
      </c>
    </row>
    <row r="169" spans="1:6" x14ac:dyDescent="0.3">
      <c r="A169" s="45">
        <v>1980</v>
      </c>
      <c r="B169" s="46" t="s">
        <v>82</v>
      </c>
      <c r="C169" s="47">
        <v>2</v>
      </c>
      <c r="D169" s="47">
        <v>2</v>
      </c>
      <c r="E169" s="47">
        <v>0</v>
      </c>
      <c r="F169" s="48">
        <f>SUM(Table3[[#This Row],[Gold Medals]:[Bronze Medals]])</f>
        <v>4</v>
      </c>
    </row>
    <row r="170" spans="1:6" x14ac:dyDescent="0.3">
      <c r="A170" s="45">
        <v>1980</v>
      </c>
      <c r="B170" s="46" t="s">
        <v>78</v>
      </c>
      <c r="C170" s="47">
        <v>1</v>
      </c>
      <c r="D170" s="47">
        <v>2</v>
      </c>
      <c r="E170" s="47">
        <v>1</v>
      </c>
      <c r="F170" s="48">
        <f>SUM(Table3[[#This Row],[Gold Medals]:[Bronze Medals]])</f>
        <v>4</v>
      </c>
    </row>
    <row r="171" spans="1:6" x14ac:dyDescent="0.3">
      <c r="A171" s="45">
        <v>1980</v>
      </c>
      <c r="B171" s="46" t="s">
        <v>67</v>
      </c>
      <c r="C171" s="47">
        <v>1</v>
      </c>
      <c r="D171" s="47">
        <v>3</v>
      </c>
      <c r="E171" s="47">
        <v>6</v>
      </c>
      <c r="F171" s="48">
        <f>SUM(Table3[[#This Row],[Gold Medals]:[Bronze Medals]])</f>
        <v>10</v>
      </c>
    </row>
    <row r="172" spans="1:6" x14ac:dyDescent="0.3">
      <c r="A172" s="45">
        <v>1980</v>
      </c>
      <c r="B172" s="46" t="s">
        <v>93</v>
      </c>
      <c r="C172" s="47">
        <v>10</v>
      </c>
      <c r="D172" s="47">
        <v>6</v>
      </c>
      <c r="E172" s="47">
        <v>6</v>
      </c>
      <c r="F172" s="48">
        <f>SUM(Table3[[#This Row],[Gold Medals]:[Bronze Medals]])</f>
        <v>22</v>
      </c>
    </row>
    <row r="173" spans="1:6" x14ac:dyDescent="0.3">
      <c r="A173" s="45">
        <v>1980</v>
      </c>
      <c r="B173" s="46" t="s">
        <v>69</v>
      </c>
      <c r="C173" s="47">
        <v>3</v>
      </c>
      <c r="D173" s="47">
        <v>0</v>
      </c>
      <c r="E173" s="47">
        <v>1</v>
      </c>
      <c r="F173" s="48">
        <f>SUM(Table3[[#This Row],[Gold Medals]:[Bronze Medals]])</f>
        <v>4</v>
      </c>
    </row>
    <row r="174" spans="1:6" x14ac:dyDescent="0.3">
      <c r="A174" s="45">
        <v>1980</v>
      </c>
      <c r="B174" s="46" t="s">
        <v>105</v>
      </c>
      <c r="C174" s="47">
        <v>1</v>
      </c>
      <c r="D174" s="47">
        <v>1</v>
      </c>
      <c r="E174" s="47">
        <v>3</v>
      </c>
      <c r="F174" s="48">
        <f>SUM(Table3[[#This Row],[Gold Medals]:[Bronze Medals]])</f>
        <v>5</v>
      </c>
    </row>
    <row r="175" spans="1:6" x14ac:dyDescent="0.3">
      <c r="A175" s="45">
        <v>1980</v>
      </c>
      <c r="B175" s="46" t="s">
        <v>104</v>
      </c>
      <c r="C175" s="47">
        <v>6</v>
      </c>
      <c r="D175" s="47">
        <v>4</v>
      </c>
      <c r="E175" s="47">
        <v>2</v>
      </c>
      <c r="F175" s="48">
        <f>SUM(Table3[[#This Row],[Gold Medals]:[Bronze Medals]])</f>
        <v>12</v>
      </c>
    </row>
    <row r="176" spans="1:6" x14ac:dyDescent="0.3">
      <c r="A176" s="45">
        <v>1984</v>
      </c>
      <c r="B176" s="46" t="s">
        <v>56</v>
      </c>
      <c r="C176" s="47">
        <v>0</v>
      </c>
      <c r="D176" s="47">
        <v>0</v>
      </c>
      <c r="E176" s="47">
        <v>1</v>
      </c>
      <c r="F176" s="48">
        <f>SUM(Table3[[#This Row],[Gold Medals]:[Bronze Medals]])</f>
        <v>1</v>
      </c>
    </row>
    <row r="177" spans="1:6" x14ac:dyDescent="0.3">
      <c r="A177" s="45">
        <v>1984</v>
      </c>
      <c r="B177" s="46" t="s">
        <v>61</v>
      </c>
      <c r="C177" s="47">
        <v>2</v>
      </c>
      <c r="D177" s="47">
        <v>1</v>
      </c>
      <c r="E177" s="47">
        <v>1</v>
      </c>
      <c r="F177" s="48">
        <f>SUM(Table3[[#This Row],[Gold Medals]:[Bronze Medals]])</f>
        <v>4</v>
      </c>
    </row>
    <row r="178" spans="1:6" x14ac:dyDescent="0.3">
      <c r="A178" s="45">
        <v>1984</v>
      </c>
      <c r="B178" s="46" t="s">
        <v>74</v>
      </c>
      <c r="C178" s="47">
        <v>0</v>
      </c>
      <c r="D178" s="47">
        <v>2</v>
      </c>
      <c r="E178" s="47">
        <v>4</v>
      </c>
      <c r="F178" s="48">
        <f>SUM(Table3[[#This Row],[Gold Medals]:[Bronze Medals]])</f>
        <v>6</v>
      </c>
    </row>
    <row r="179" spans="1:6" x14ac:dyDescent="0.3">
      <c r="A179" s="45">
        <v>1984</v>
      </c>
      <c r="B179" s="46" t="s">
        <v>60</v>
      </c>
      <c r="C179" s="47">
        <v>4</v>
      </c>
      <c r="D179" s="47">
        <v>3</v>
      </c>
      <c r="E179" s="47">
        <v>6</v>
      </c>
      <c r="F179" s="48">
        <f>SUM(Table3[[#This Row],[Gold Medals]:[Bronze Medals]])</f>
        <v>13</v>
      </c>
    </row>
    <row r="180" spans="1:6" x14ac:dyDescent="0.3">
      <c r="A180" s="45">
        <v>1984</v>
      </c>
      <c r="B180" s="46" t="s">
        <v>79</v>
      </c>
      <c r="C180" s="47">
        <v>0</v>
      </c>
      <c r="D180" s="47">
        <v>1</v>
      </c>
      <c r="E180" s="47">
        <v>2</v>
      </c>
      <c r="F180" s="48">
        <f>SUM(Table3[[#This Row],[Gold Medals]:[Bronze Medals]])</f>
        <v>3</v>
      </c>
    </row>
    <row r="181" spans="1:6" x14ac:dyDescent="0.3">
      <c r="A181" s="50">
        <v>1984</v>
      </c>
      <c r="B181" s="46" t="s">
        <v>75</v>
      </c>
      <c r="C181" s="47">
        <v>11</v>
      </c>
      <c r="D181" s="47">
        <v>10</v>
      </c>
      <c r="E181" s="47">
        <v>7</v>
      </c>
      <c r="F181" s="48">
        <f>SUM(Table3[[#This Row],[Gold Medals]:[Bronze Medals]])</f>
        <v>28</v>
      </c>
    </row>
    <row r="182" spans="1:6" x14ac:dyDescent="0.3">
      <c r="A182" s="45">
        <v>1984</v>
      </c>
      <c r="B182" s="46" t="s">
        <v>76</v>
      </c>
      <c r="C182" s="47">
        <v>1</v>
      </c>
      <c r="D182" s="47">
        <v>0</v>
      </c>
      <c r="E182" s="47">
        <v>0</v>
      </c>
      <c r="F182" s="48">
        <f>SUM(Table3[[#This Row],[Gold Medals]:[Bronze Medals]])</f>
        <v>1</v>
      </c>
    </row>
    <row r="183" spans="1:6" x14ac:dyDescent="0.3">
      <c r="A183" s="45">
        <v>1984</v>
      </c>
      <c r="B183" s="46" t="s">
        <v>62</v>
      </c>
      <c r="C183" s="47">
        <v>2</v>
      </c>
      <c r="D183" s="47">
        <v>0</v>
      </c>
      <c r="E183" s="47">
        <v>0</v>
      </c>
      <c r="F183" s="48">
        <f>SUM(Table3[[#This Row],[Gold Medals]:[Bronze Medals]])</f>
        <v>2</v>
      </c>
    </row>
    <row r="184" spans="1:6" x14ac:dyDescent="0.3">
      <c r="A184" s="45">
        <v>1984</v>
      </c>
      <c r="B184" s="46" t="s">
        <v>65</v>
      </c>
      <c r="C184" s="47">
        <v>0</v>
      </c>
      <c r="D184" s="47">
        <v>1</v>
      </c>
      <c r="E184" s="47">
        <v>0</v>
      </c>
      <c r="F184" s="48">
        <f>SUM(Table3[[#This Row],[Gold Medals]:[Bronze Medals]])</f>
        <v>1</v>
      </c>
    </row>
    <row r="185" spans="1:6" x14ac:dyDescent="0.3">
      <c r="A185" s="45">
        <v>1984</v>
      </c>
      <c r="B185" s="46" t="s">
        <v>82</v>
      </c>
      <c r="C185" s="47">
        <v>0</v>
      </c>
      <c r="D185" s="47">
        <v>0</v>
      </c>
      <c r="E185" s="47">
        <v>2</v>
      </c>
      <c r="F185" s="48">
        <f>SUM(Table3[[#This Row],[Gold Medals]:[Bronze Medals]])</f>
        <v>2</v>
      </c>
    </row>
    <row r="186" spans="1:6" x14ac:dyDescent="0.3">
      <c r="A186" s="45">
        <v>1984</v>
      </c>
      <c r="B186" s="46" t="s">
        <v>67</v>
      </c>
      <c r="C186" s="47">
        <v>3</v>
      </c>
      <c r="D186" s="47">
        <v>2</v>
      </c>
      <c r="E186" s="47">
        <v>4</v>
      </c>
      <c r="F186" s="48">
        <f>SUM(Table3[[#This Row],[Gold Medals]:[Bronze Medals]])</f>
        <v>9</v>
      </c>
    </row>
    <row r="187" spans="1:6" x14ac:dyDescent="0.3">
      <c r="A187" s="45">
        <v>1984</v>
      </c>
      <c r="B187" s="46" t="s">
        <v>93</v>
      </c>
      <c r="C187" s="47">
        <v>6</v>
      </c>
      <c r="D187" s="47">
        <v>10</v>
      </c>
      <c r="E187" s="47">
        <v>9</v>
      </c>
      <c r="F187" s="48">
        <f>SUM(Table3[[#This Row],[Gold Medals]:[Bronze Medals]])</f>
        <v>25</v>
      </c>
    </row>
    <row r="188" spans="1:6" x14ac:dyDescent="0.3">
      <c r="A188" s="45">
        <v>1984</v>
      </c>
      <c r="B188" s="46" t="s">
        <v>69</v>
      </c>
      <c r="C188" s="47">
        <v>4</v>
      </c>
      <c r="D188" s="47">
        <v>2</v>
      </c>
      <c r="E188" s="47">
        <v>2</v>
      </c>
      <c r="F188" s="48">
        <f>SUM(Table3[[#This Row],[Gold Medals]:[Bronze Medals]])</f>
        <v>8</v>
      </c>
    </row>
    <row r="189" spans="1:6" x14ac:dyDescent="0.3">
      <c r="A189" s="45">
        <v>1984</v>
      </c>
      <c r="B189" s="46" t="s">
        <v>105</v>
      </c>
      <c r="C189" s="47">
        <v>2</v>
      </c>
      <c r="D189" s="47">
        <v>2</v>
      </c>
      <c r="E189" s="47">
        <v>1</v>
      </c>
      <c r="F189" s="48">
        <f>SUM(Table3[[#This Row],[Gold Medals]:[Bronze Medals]])</f>
        <v>5</v>
      </c>
    </row>
    <row r="190" spans="1:6" x14ac:dyDescent="0.3">
      <c r="A190" s="45">
        <v>1984</v>
      </c>
      <c r="B190" s="46" t="s">
        <v>104</v>
      </c>
      <c r="C190" s="47">
        <v>4</v>
      </c>
      <c r="D190" s="47">
        <v>4</v>
      </c>
      <c r="E190" s="47">
        <v>0</v>
      </c>
      <c r="F190" s="48">
        <f>SUM(Table3[[#This Row],[Gold Medals]:[Bronze Medals]])</f>
        <v>8</v>
      </c>
    </row>
    <row r="191" spans="1:6" x14ac:dyDescent="0.3">
      <c r="A191" s="45">
        <v>1984</v>
      </c>
      <c r="B191" s="46" t="s">
        <v>84</v>
      </c>
      <c r="C191" s="47">
        <v>0</v>
      </c>
      <c r="D191" s="47">
        <v>1</v>
      </c>
      <c r="E191" s="47">
        <v>0</v>
      </c>
      <c r="F191" s="48">
        <f>SUM(Table3[[#This Row],[Gold Medals]:[Bronze Medals]])</f>
        <v>1</v>
      </c>
    </row>
    <row r="192" spans="1:6" x14ac:dyDescent="0.3">
      <c r="A192" s="45">
        <v>1988</v>
      </c>
      <c r="B192" s="46" t="s">
        <v>56</v>
      </c>
      <c r="C192" s="47">
        <v>3</v>
      </c>
      <c r="D192" s="47">
        <v>5</v>
      </c>
      <c r="E192" s="47">
        <v>2</v>
      </c>
      <c r="F192" s="48">
        <f>SUM(Table3[[#This Row],[Gold Medals]:[Bronze Medals]])</f>
        <v>10</v>
      </c>
    </row>
    <row r="193" spans="1:6" x14ac:dyDescent="0.3">
      <c r="A193" s="45">
        <v>1988</v>
      </c>
      <c r="B193" s="46" t="s">
        <v>61</v>
      </c>
      <c r="C193" s="47">
        <v>0</v>
      </c>
      <c r="D193" s="47">
        <v>2</v>
      </c>
      <c r="E193" s="47">
        <v>3</v>
      </c>
      <c r="F193" s="48">
        <f>SUM(Table3[[#This Row],[Gold Medals]:[Bronze Medals]])</f>
        <v>5</v>
      </c>
    </row>
    <row r="194" spans="1:6" x14ac:dyDescent="0.3">
      <c r="A194" s="45">
        <v>1988</v>
      </c>
      <c r="B194" s="46" t="s">
        <v>74</v>
      </c>
      <c r="C194" s="47">
        <v>0</v>
      </c>
      <c r="D194" s="47">
        <v>1</v>
      </c>
      <c r="E194" s="47">
        <v>2</v>
      </c>
      <c r="F194" s="48">
        <f>SUM(Table3[[#This Row],[Gold Medals]:[Bronze Medals]])</f>
        <v>3</v>
      </c>
    </row>
    <row r="195" spans="1:6" x14ac:dyDescent="0.3">
      <c r="A195" s="45">
        <v>1988</v>
      </c>
      <c r="B195" s="46" t="s">
        <v>60</v>
      </c>
      <c r="C195" s="47">
        <v>4</v>
      </c>
      <c r="D195" s="47">
        <v>1</v>
      </c>
      <c r="E195" s="47">
        <v>2</v>
      </c>
      <c r="F195" s="48">
        <f>SUM(Table3[[#This Row],[Gold Medals]:[Bronze Medals]])</f>
        <v>7</v>
      </c>
    </row>
    <row r="196" spans="1:6" x14ac:dyDescent="0.3">
      <c r="A196" s="45">
        <v>1988</v>
      </c>
      <c r="B196" s="46" t="s">
        <v>79</v>
      </c>
      <c r="C196" s="47">
        <v>1</v>
      </c>
      <c r="D196" s="47">
        <v>0</v>
      </c>
      <c r="E196" s="47">
        <v>1</v>
      </c>
      <c r="F196" s="48">
        <f>SUM(Table3[[#This Row],[Gold Medals]:[Bronze Medals]])</f>
        <v>2</v>
      </c>
    </row>
    <row r="197" spans="1:6" x14ac:dyDescent="0.3">
      <c r="A197" s="50">
        <v>1988</v>
      </c>
      <c r="B197" s="46" t="s">
        <v>75</v>
      </c>
      <c r="C197" s="47">
        <v>11</v>
      </c>
      <c r="D197" s="47">
        <v>14</v>
      </c>
      <c r="E197" s="47">
        <v>8</v>
      </c>
      <c r="F197" s="48">
        <f>SUM(Table3[[#This Row],[Gold Medals]:[Bronze Medals]])</f>
        <v>33</v>
      </c>
    </row>
    <row r="198" spans="1:6" x14ac:dyDescent="0.3">
      <c r="A198" s="45">
        <v>1988</v>
      </c>
      <c r="B198" s="46" t="s">
        <v>62</v>
      </c>
      <c r="C198" s="47">
        <v>2</v>
      </c>
      <c r="D198" s="47">
        <v>1</v>
      </c>
      <c r="E198" s="47">
        <v>2</v>
      </c>
      <c r="F198" s="48">
        <f>SUM(Table3[[#This Row],[Gold Medals]:[Bronze Medals]])</f>
        <v>5</v>
      </c>
    </row>
    <row r="199" spans="1:6" x14ac:dyDescent="0.3">
      <c r="A199" s="45">
        <v>1988</v>
      </c>
      <c r="B199" s="46" t="s">
        <v>65</v>
      </c>
      <c r="C199" s="47">
        <v>0</v>
      </c>
      <c r="D199" s="47">
        <v>0</v>
      </c>
      <c r="E199" s="47">
        <v>1</v>
      </c>
      <c r="F199" s="48">
        <f>SUM(Table3[[#This Row],[Gold Medals]:[Bronze Medals]])</f>
        <v>1</v>
      </c>
    </row>
    <row r="200" spans="1:6" x14ac:dyDescent="0.3">
      <c r="A200" s="45">
        <v>1988</v>
      </c>
      <c r="B200" s="46" t="s">
        <v>82</v>
      </c>
      <c r="C200" s="47">
        <v>0</v>
      </c>
      <c r="D200" s="47">
        <v>0</v>
      </c>
      <c r="E200" s="47">
        <v>1</v>
      </c>
      <c r="F200" s="48">
        <f>SUM(Table3[[#This Row],[Gold Medals]:[Bronze Medals]])</f>
        <v>1</v>
      </c>
    </row>
    <row r="201" spans="1:6" x14ac:dyDescent="0.3">
      <c r="A201" s="45">
        <v>1988</v>
      </c>
      <c r="B201" s="46" t="s">
        <v>78</v>
      </c>
      <c r="C201" s="47">
        <v>3</v>
      </c>
      <c r="D201" s="47">
        <v>2</v>
      </c>
      <c r="E201" s="47">
        <v>2</v>
      </c>
      <c r="F201" s="48">
        <f>SUM(Table3[[#This Row],[Gold Medals]:[Bronze Medals]])</f>
        <v>7</v>
      </c>
    </row>
    <row r="202" spans="1:6" x14ac:dyDescent="0.3">
      <c r="A202" s="45">
        <v>1988</v>
      </c>
      <c r="B202" s="46" t="s">
        <v>67</v>
      </c>
      <c r="C202" s="47">
        <v>0</v>
      </c>
      <c r="D202" s="47">
        <v>3</v>
      </c>
      <c r="E202" s="47">
        <v>2</v>
      </c>
      <c r="F202" s="48">
        <f>SUM(Table3[[#This Row],[Gold Medals]:[Bronze Medals]])</f>
        <v>5</v>
      </c>
    </row>
    <row r="203" spans="1:6" x14ac:dyDescent="0.3">
      <c r="A203" s="45">
        <v>1988</v>
      </c>
      <c r="B203" s="46" t="s">
        <v>93</v>
      </c>
      <c r="C203" s="47">
        <v>11</v>
      </c>
      <c r="D203" s="47">
        <v>9</v>
      </c>
      <c r="E203" s="47">
        <v>9</v>
      </c>
      <c r="F203" s="48">
        <f>SUM(Table3[[#This Row],[Gold Medals]:[Bronze Medals]])</f>
        <v>29</v>
      </c>
    </row>
    <row r="204" spans="1:6" x14ac:dyDescent="0.3">
      <c r="A204" s="45">
        <v>1988</v>
      </c>
      <c r="B204" s="46" t="s">
        <v>69</v>
      </c>
      <c r="C204" s="47">
        <v>4</v>
      </c>
      <c r="D204" s="47">
        <v>0</v>
      </c>
      <c r="E204" s="47">
        <v>2</v>
      </c>
      <c r="F204" s="48">
        <f>SUM(Table3[[#This Row],[Gold Medals]:[Bronze Medals]])</f>
        <v>6</v>
      </c>
    </row>
    <row r="205" spans="1:6" x14ac:dyDescent="0.3">
      <c r="A205" s="45">
        <v>1988</v>
      </c>
      <c r="B205" s="46" t="s">
        <v>105</v>
      </c>
      <c r="C205" s="47">
        <v>5</v>
      </c>
      <c r="D205" s="47">
        <v>5</v>
      </c>
      <c r="E205" s="47">
        <v>5</v>
      </c>
      <c r="F205" s="48">
        <f>SUM(Table3[[#This Row],[Gold Medals]:[Bronze Medals]])</f>
        <v>15</v>
      </c>
    </row>
    <row r="206" spans="1:6" x14ac:dyDescent="0.3">
      <c r="A206" s="45">
        <v>1988</v>
      </c>
      <c r="B206" s="46" t="s">
        <v>104</v>
      </c>
      <c r="C206" s="47">
        <v>2</v>
      </c>
      <c r="D206" s="47">
        <v>1</v>
      </c>
      <c r="E206" s="47">
        <v>3</v>
      </c>
      <c r="F206" s="48">
        <f>SUM(Table3[[#This Row],[Gold Medals]:[Bronze Medals]])</f>
        <v>6</v>
      </c>
    </row>
    <row r="207" spans="1:6" x14ac:dyDescent="0.3">
      <c r="A207" s="45">
        <v>1988</v>
      </c>
      <c r="B207" s="46" t="s">
        <v>84</v>
      </c>
      <c r="C207" s="47">
        <v>0</v>
      </c>
      <c r="D207" s="47">
        <v>2</v>
      </c>
      <c r="E207" s="47">
        <v>1</v>
      </c>
      <c r="F207" s="48">
        <f>SUM(Table3[[#This Row],[Gold Medals]:[Bronze Medals]])</f>
        <v>3</v>
      </c>
    </row>
    <row r="208" spans="1:6" x14ac:dyDescent="0.3">
      <c r="A208" s="45">
        <v>1992</v>
      </c>
      <c r="B208" s="46" t="s">
        <v>56</v>
      </c>
      <c r="C208" s="47">
        <v>6</v>
      </c>
      <c r="D208" s="47">
        <v>7</v>
      </c>
      <c r="E208" s="47">
        <v>8</v>
      </c>
      <c r="F208" s="48">
        <f>SUM(Table3[[#This Row],[Gold Medals]:[Bronze Medals]])</f>
        <v>21</v>
      </c>
    </row>
    <row r="209" spans="1:6" x14ac:dyDescent="0.3">
      <c r="A209" s="45">
        <v>1992</v>
      </c>
      <c r="B209" s="46" t="s">
        <v>61</v>
      </c>
      <c r="C209" s="47">
        <v>2</v>
      </c>
      <c r="D209" s="47">
        <v>3</v>
      </c>
      <c r="E209" s="47">
        <v>2</v>
      </c>
      <c r="F209" s="48">
        <f>SUM(Table3[[#This Row],[Gold Medals]:[Bronze Medals]])</f>
        <v>7</v>
      </c>
    </row>
    <row r="210" spans="1:6" x14ac:dyDescent="0.3">
      <c r="A210" s="45">
        <v>1992</v>
      </c>
      <c r="B210" s="46" t="s">
        <v>58</v>
      </c>
      <c r="C210" s="47">
        <v>0</v>
      </c>
      <c r="D210" s="47">
        <v>3</v>
      </c>
      <c r="E210" s="47">
        <v>0</v>
      </c>
      <c r="F210" s="48">
        <f>SUM(Table3[[#This Row],[Gold Medals]:[Bronze Medals]])</f>
        <v>3</v>
      </c>
    </row>
    <row r="211" spans="1:6" x14ac:dyDescent="0.3">
      <c r="A211" s="45">
        <v>1992</v>
      </c>
      <c r="B211" s="49" t="s">
        <v>66</v>
      </c>
      <c r="C211" s="47">
        <v>0</v>
      </c>
      <c r="D211" s="47">
        <v>0</v>
      </c>
      <c r="E211" s="47">
        <v>3</v>
      </c>
      <c r="F211" s="48">
        <f>SUM(Table3[[#This Row],[Gold Medals]:[Bronze Medals]])</f>
        <v>3</v>
      </c>
    </row>
    <row r="212" spans="1:6" x14ac:dyDescent="0.3">
      <c r="A212" s="45">
        <v>1992</v>
      </c>
      <c r="B212" s="46" t="s">
        <v>60</v>
      </c>
      <c r="C212" s="47">
        <v>3</v>
      </c>
      <c r="D212" s="47">
        <v>1</v>
      </c>
      <c r="E212" s="47">
        <v>3</v>
      </c>
      <c r="F212" s="48">
        <f>SUM(Table3[[#This Row],[Gold Medals]:[Bronze Medals]])</f>
        <v>7</v>
      </c>
    </row>
    <row r="213" spans="1:6" x14ac:dyDescent="0.3">
      <c r="A213" s="45">
        <v>1992</v>
      </c>
      <c r="B213" s="46" t="s">
        <v>79</v>
      </c>
      <c r="C213" s="47">
        <v>3</v>
      </c>
      <c r="D213" s="47">
        <v>5</v>
      </c>
      <c r="E213" s="47">
        <v>1</v>
      </c>
      <c r="F213" s="48">
        <f>SUM(Table3[[#This Row],[Gold Medals]:[Bronze Medals]])</f>
        <v>9</v>
      </c>
    </row>
    <row r="214" spans="1:6" x14ac:dyDescent="0.3">
      <c r="A214" s="45">
        <v>1992</v>
      </c>
      <c r="B214" s="46" t="s">
        <v>75</v>
      </c>
      <c r="C214" s="47">
        <v>10</v>
      </c>
      <c r="D214" s="47">
        <v>10</v>
      </c>
      <c r="E214" s="47">
        <v>6</v>
      </c>
      <c r="F214" s="48">
        <f>SUM(Table3[[#This Row],[Gold Medals]:[Bronze Medals]])</f>
        <v>26</v>
      </c>
    </row>
    <row r="215" spans="1:6" x14ac:dyDescent="0.3">
      <c r="A215" s="45">
        <v>1992</v>
      </c>
      <c r="B215" s="46" t="s">
        <v>62</v>
      </c>
      <c r="C215" s="47">
        <v>4</v>
      </c>
      <c r="D215" s="47">
        <v>6</v>
      </c>
      <c r="E215" s="47">
        <v>4</v>
      </c>
      <c r="F215" s="48">
        <f>SUM(Table3[[#This Row],[Gold Medals]:[Bronze Medals]])</f>
        <v>14</v>
      </c>
    </row>
    <row r="216" spans="1:6" x14ac:dyDescent="0.3">
      <c r="A216" s="45">
        <v>1992</v>
      </c>
      <c r="B216" s="46" t="s">
        <v>65</v>
      </c>
      <c r="C216" s="47">
        <v>1</v>
      </c>
      <c r="D216" s="47">
        <v>2</v>
      </c>
      <c r="E216" s="47">
        <v>4</v>
      </c>
      <c r="F216" s="48">
        <f>SUM(Table3[[#This Row],[Gold Medals]:[Bronze Medals]])</f>
        <v>7</v>
      </c>
    </row>
    <row r="217" spans="1:6" x14ac:dyDescent="0.3">
      <c r="A217" s="45">
        <v>1992</v>
      </c>
      <c r="B217" s="46" t="s">
        <v>106</v>
      </c>
      <c r="C217" s="47">
        <v>2</v>
      </c>
      <c r="D217" s="47">
        <v>1</v>
      </c>
      <c r="E217" s="47">
        <v>3</v>
      </c>
      <c r="F217" s="48">
        <f>SUM(Table3[[#This Row],[Gold Medals]:[Bronze Medals]])</f>
        <v>6</v>
      </c>
    </row>
    <row r="218" spans="1:6" x14ac:dyDescent="0.3">
      <c r="A218" s="45">
        <v>1992</v>
      </c>
      <c r="B218" s="46" t="s">
        <v>86</v>
      </c>
      <c r="C218" s="47">
        <v>0</v>
      </c>
      <c r="D218" s="47">
        <v>2</v>
      </c>
      <c r="E218" s="47">
        <v>0</v>
      </c>
      <c r="F218" s="48">
        <f>SUM(Table3[[#This Row],[Gold Medals]:[Bronze Medals]])</f>
        <v>2</v>
      </c>
    </row>
    <row r="219" spans="1:6" x14ac:dyDescent="0.3">
      <c r="A219" s="45">
        <v>1992</v>
      </c>
      <c r="B219" s="46" t="s">
        <v>78</v>
      </c>
      <c r="C219" s="47">
        <v>1</v>
      </c>
      <c r="D219" s="47">
        <v>1</v>
      </c>
      <c r="E219" s="47">
        <v>2</v>
      </c>
      <c r="F219" s="48">
        <f>SUM(Table3[[#This Row],[Gold Medals]:[Bronze Medals]])</f>
        <v>4</v>
      </c>
    </row>
    <row r="220" spans="1:6" x14ac:dyDescent="0.3">
      <c r="A220" s="45">
        <v>1992</v>
      </c>
      <c r="B220" s="46" t="s">
        <v>85</v>
      </c>
      <c r="C220" s="47">
        <v>0</v>
      </c>
      <c r="D220" s="47">
        <v>1</v>
      </c>
      <c r="E220" s="47">
        <v>0</v>
      </c>
      <c r="F220" s="48">
        <f>SUM(Table3[[#This Row],[Gold Medals]:[Bronze Medals]])</f>
        <v>1</v>
      </c>
    </row>
    <row r="221" spans="1:6" x14ac:dyDescent="0.3">
      <c r="A221" s="45">
        <v>1992</v>
      </c>
      <c r="B221" s="46" t="s">
        <v>67</v>
      </c>
      <c r="C221" s="47">
        <v>9</v>
      </c>
      <c r="D221" s="47">
        <v>6</v>
      </c>
      <c r="E221" s="47">
        <v>5</v>
      </c>
      <c r="F221" s="48">
        <f>SUM(Table3[[#This Row],[Gold Medals]:[Bronze Medals]])</f>
        <v>20</v>
      </c>
    </row>
    <row r="222" spans="1:6" x14ac:dyDescent="0.3">
      <c r="A222" s="45">
        <v>1992</v>
      </c>
      <c r="B222" s="46" t="s">
        <v>93</v>
      </c>
      <c r="C222" s="47">
        <v>9</v>
      </c>
      <c r="D222" s="47">
        <v>6</v>
      </c>
      <c r="E222" s="47">
        <v>8</v>
      </c>
      <c r="F222" s="48">
        <f>SUM(Table3[[#This Row],[Gold Medals]:[Bronze Medals]])</f>
        <v>23</v>
      </c>
    </row>
    <row r="223" spans="1:6" x14ac:dyDescent="0.3">
      <c r="A223" s="45">
        <v>1992</v>
      </c>
      <c r="B223" s="46" t="s">
        <v>81</v>
      </c>
      <c r="C223" s="47">
        <v>0</v>
      </c>
      <c r="D223" s="47">
        <v>0</v>
      </c>
      <c r="E223" s="47">
        <v>1</v>
      </c>
      <c r="F223" s="48">
        <f>SUM(Table3[[#This Row],[Gold Medals]:[Bronze Medals]])</f>
        <v>1</v>
      </c>
    </row>
    <row r="224" spans="1:6" x14ac:dyDescent="0.3">
      <c r="A224" s="45">
        <v>1992</v>
      </c>
      <c r="B224" s="46" t="s">
        <v>69</v>
      </c>
      <c r="C224" s="47">
        <v>1</v>
      </c>
      <c r="D224" s="47">
        <v>0</v>
      </c>
      <c r="E224" s="47">
        <v>3</v>
      </c>
      <c r="F224" s="48">
        <f>SUM(Table3[[#This Row],[Gold Medals]:[Bronze Medals]])</f>
        <v>4</v>
      </c>
    </row>
    <row r="225" spans="1:6" x14ac:dyDescent="0.3">
      <c r="A225" s="45">
        <v>1992</v>
      </c>
      <c r="B225" s="46" t="s">
        <v>105</v>
      </c>
      <c r="C225" s="47">
        <v>1</v>
      </c>
      <c r="D225" s="47">
        <v>0</v>
      </c>
      <c r="E225" s="47">
        <v>2</v>
      </c>
      <c r="F225" s="48">
        <f>SUM(Table3[[#This Row],[Gold Medals]:[Bronze Medals]])</f>
        <v>3</v>
      </c>
    </row>
    <row r="226" spans="1:6" x14ac:dyDescent="0.3">
      <c r="A226" s="45">
        <v>1992</v>
      </c>
      <c r="B226" s="46" t="s">
        <v>104</v>
      </c>
      <c r="C226" s="47">
        <v>5</v>
      </c>
      <c r="D226" s="47">
        <v>4</v>
      </c>
      <c r="E226" s="47">
        <v>2</v>
      </c>
      <c r="F226" s="48">
        <f>SUM(Table3[[#This Row],[Gold Medals]:[Bronze Medals]])</f>
        <v>11</v>
      </c>
    </row>
    <row r="227" spans="1:6" x14ac:dyDescent="0.3">
      <c r="A227" s="45">
        <v>1994</v>
      </c>
      <c r="B227" s="49" t="s">
        <v>57</v>
      </c>
      <c r="C227" s="47">
        <v>0</v>
      </c>
      <c r="D227" s="47">
        <v>0</v>
      </c>
      <c r="E227" s="47">
        <v>1</v>
      </c>
      <c r="F227" s="48">
        <f>SUM(Table3[[#This Row],[Gold Medals]:[Bronze Medals]])</f>
        <v>1</v>
      </c>
    </row>
    <row r="228" spans="1:6" x14ac:dyDescent="0.3">
      <c r="A228" s="45">
        <v>1994</v>
      </c>
      <c r="B228" s="46" t="s">
        <v>56</v>
      </c>
      <c r="C228" s="47">
        <v>2</v>
      </c>
      <c r="D228" s="47">
        <v>3</v>
      </c>
      <c r="E228" s="47">
        <v>4</v>
      </c>
      <c r="F228" s="48">
        <f>SUM(Table3[[#This Row],[Gold Medals]:[Bronze Medals]])</f>
        <v>9</v>
      </c>
    </row>
    <row r="229" spans="1:6" x14ac:dyDescent="0.3">
      <c r="A229" s="45">
        <v>1994</v>
      </c>
      <c r="B229" s="46" t="s">
        <v>55</v>
      </c>
      <c r="C229" s="47">
        <v>0</v>
      </c>
      <c r="D229" s="47">
        <v>2</v>
      </c>
      <c r="E229" s="47">
        <v>0</v>
      </c>
      <c r="F229" s="48">
        <f>SUM(Table3[[#This Row],[Gold Medals]:[Bronze Medals]])</f>
        <v>2</v>
      </c>
    </row>
    <row r="230" spans="1:6" x14ac:dyDescent="0.3">
      <c r="A230" s="45">
        <v>1994</v>
      </c>
      <c r="B230" s="46" t="s">
        <v>61</v>
      </c>
      <c r="C230" s="47">
        <v>3</v>
      </c>
      <c r="D230" s="47">
        <v>6</v>
      </c>
      <c r="E230" s="47">
        <v>4</v>
      </c>
      <c r="F230" s="48">
        <f>SUM(Table3[[#This Row],[Gold Medals]:[Bronze Medals]])</f>
        <v>13</v>
      </c>
    </row>
    <row r="231" spans="1:6" x14ac:dyDescent="0.3">
      <c r="A231" s="45">
        <v>1994</v>
      </c>
      <c r="B231" s="46" t="s">
        <v>58</v>
      </c>
      <c r="C231" s="47">
        <v>0</v>
      </c>
      <c r="D231" s="47">
        <v>1</v>
      </c>
      <c r="E231" s="47">
        <v>2</v>
      </c>
      <c r="F231" s="48">
        <f>SUM(Table3[[#This Row],[Gold Medals]:[Bronze Medals]])</f>
        <v>3</v>
      </c>
    </row>
    <row r="232" spans="1:6" x14ac:dyDescent="0.3">
      <c r="A232" s="45">
        <v>1994</v>
      </c>
      <c r="B232" s="46" t="s">
        <v>60</v>
      </c>
      <c r="C232" s="47">
        <v>0</v>
      </c>
      <c r="D232" s="47">
        <v>1</v>
      </c>
      <c r="E232" s="47">
        <v>5</v>
      </c>
      <c r="F232" s="48">
        <f>SUM(Table3[[#This Row],[Gold Medals]:[Bronze Medals]])</f>
        <v>6</v>
      </c>
    </row>
    <row r="233" spans="1:6" x14ac:dyDescent="0.3">
      <c r="A233" s="45">
        <v>1994</v>
      </c>
      <c r="B233" s="46" t="s">
        <v>79</v>
      </c>
      <c r="C233" s="47">
        <v>0</v>
      </c>
      <c r="D233" s="47">
        <v>1</v>
      </c>
      <c r="E233" s="47">
        <v>4</v>
      </c>
      <c r="F233" s="48">
        <f>SUM(Table3[[#This Row],[Gold Medals]:[Bronze Medals]])</f>
        <v>5</v>
      </c>
    </row>
    <row r="234" spans="1:6" x14ac:dyDescent="0.3">
      <c r="A234" s="45">
        <v>1994</v>
      </c>
      <c r="B234" s="46" t="s">
        <v>75</v>
      </c>
      <c r="C234" s="47">
        <v>9</v>
      </c>
      <c r="D234" s="47">
        <v>7</v>
      </c>
      <c r="E234" s="47">
        <v>8</v>
      </c>
      <c r="F234" s="48">
        <f>SUM(Table3[[#This Row],[Gold Medals]:[Bronze Medals]])</f>
        <v>24</v>
      </c>
    </row>
    <row r="235" spans="1:6" x14ac:dyDescent="0.3">
      <c r="A235" s="45">
        <v>1994</v>
      </c>
      <c r="B235" s="46" t="s">
        <v>76</v>
      </c>
      <c r="C235" s="47">
        <v>0</v>
      </c>
      <c r="D235" s="47">
        <v>0</v>
      </c>
      <c r="E235" s="47">
        <v>2</v>
      </c>
      <c r="F235" s="48">
        <f>SUM(Table3[[#This Row],[Gold Medals]:[Bronze Medals]])</f>
        <v>2</v>
      </c>
    </row>
    <row r="236" spans="1:6" x14ac:dyDescent="0.3">
      <c r="A236" s="45">
        <v>1994</v>
      </c>
      <c r="B236" s="46" t="s">
        <v>62</v>
      </c>
      <c r="C236" s="47">
        <v>7</v>
      </c>
      <c r="D236" s="47">
        <v>5</v>
      </c>
      <c r="E236" s="47">
        <v>8</v>
      </c>
      <c r="F236" s="48">
        <f>SUM(Table3[[#This Row],[Gold Medals]:[Bronze Medals]])</f>
        <v>20</v>
      </c>
    </row>
    <row r="237" spans="1:6" x14ac:dyDescent="0.3">
      <c r="A237" s="45">
        <v>1994</v>
      </c>
      <c r="B237" s="46" t="s">
        <v>65</v>
      </c>
      <c r="C237" s="47">
        <v>1</v>
      </c>
      <c r="D237" s="47">
        <v>2</v>
      </c>
      <c r="E237" s="47">
        <v>2</v>
      </c>
      <c r="F237" s="48">
        <f>SUM(Table3[[#This Row],[Gold Medals]:[Bronze Medals]])</f>
        <v>5</v>
      </c>
    </row>
    <row r="238" spans="1:6" x14ac:dyDescent="0.3">
      <c r="A238" s="45">
        <v>1994</v>
      </c>
      <c r="B238" s="46" t="s">
        <v>64</v>
      </c>
      <c r="C238" s="47">
        <v>1</v>
      </c>
      <c r="D238" s="47">
        <v>2</v>
      </c>
      <c r="E238" s="47">
        <v>0</v>
      </c>
      <c r="F238" s="48">
        <f>SUM(Table3[[#This Row],[Gold Medals]:[Bronze Medals]])</f>
        <v>3</v>
      </c>
    </row>
    <row r="239" spans="1:6" x14ac:dyDescent="0.3">
      <c r="A239" s="45">
        <v>1994</v>
      </c>
      <c r="B239" s="46" t="s">
        <v>106</v>
      </c>
      <c r="C239" s="47">
        <v>4</v>
      </c>
      <c r="D239" s="47">
        <v>1</v>
      </c>
      <c r="E239" s="47">
        <v>1</v>
      </c>
      <c r="F239" s="48">
        <f>SUM(Table3[[#This Row],[Gold Medals]:[Bronze Medals]])</f>
        <v>6</v>
      </c>
    </row>
    <row r="240" spans="1:6" x14ac:dyDescent="0.3">
      <c r="A240" s="45">
        <v>1994</v>
      </c>
      <c r="B240" s="46" t="s">
        <v>78</v>
      </c>
      <c r="C240" s="47">
        <v>0</v>
      </c>
      <c r="D240" s="47">
        <v>1</v>
      </c>
      <c r="E240" s="47">
        <v>3</v>
      </c>
      <c r="F240" s="48">
        <f>SUM(Table3[[#This Row],[Gold Medals]:[Bronze Medals]])</f>
        <v>4</v>
      </c>
    </row>
    <row r="241" spans="1:6" x14ac:dyDescent="0.3">
      <c r="A241" s="45">
        <v>1994</v>
      </c>
      <c r="B241" s="46" t="s">
        <v>67</v>
      </c>
      <c r="C241" s="47">
        <v>10</v>
      </c>
      <c r="D241" s="47">
        <v>11</v>
      </c>
      <c r="E241" s="47">
        <v>5</v>
      </c>
      <c r="F241" s="48">
        <f>SUM(Table3[[#This Row],[Gold Medals]:[Bronze Medals]])</f>
        <v>26</v>
      </c>
    </row>
    <row r="242" spans="1:6" x14ac:dyDescent="0.3">
      <c r="A242" s="45">
        <v>1994</v>
      </c>
      <c r="B242" s="46" t="s">
        <v>93</v>
      </c>
      <c r="C242" s="47">
        <v>11</v>
      </c>
      <c r="D242" s="47">
        <v>8</v>
      </c>
      <c r="E242" s="47">
        <v>4</v>
      </c>
      <c r="F242" s="48">
        <f>SUM(Table3[[#This Row],[Gold Medals]:[Bronze Medals]])</f>
        <v>23</v>
      </c>
    </row>
    <row r="243" spans="1:6" x14ac:dyDescent="0.3">
      <c r="A243" s="45">
        <v>1994</v>
      </c>
      <c r="B243" s="49" t="s">
        <v>95</v>
      </c>
      <c r="C243" s="47">
        <v>0</v>
      </c>
      <c r="D243" s="47">
        <v>0</v>
      </c>
      <c r="E243" s="47">
        <v>3</v>
      </c>
      <c r="F243" s="48">
        <f>SUM(Table3[[#This Row],[Gold Medals]:[Bronze Medals]])</f>
        <v>3</v>
      </c>
    </row>
    <row r="244" spans="1:6" x14ac:dyDescent="0.3">
      <c r="A244" s="45">
        <v>1994</v>
      </c>
      <c r="B244" s="46" t="s">
        <v>69</v>
      </c>
      <c r="C244" s="47">
        <v>2</v>
      </c>
      <c r="D244" s="47">
        <v>1</v>
      </c>
      <c r="E244" s="47">
        <v>0</v>
      </c>
      <c r="F244" s="48">
        <f>SUM(Table3[[#This Row],[Gold Medals]:[Bronze Medals]])</f>
        <v>3</v>
      </c>
    </row>
    <row r="245" spans="1:6" x14ac:dyDescent="0.3">
      <c r="A245" s="45">
        <v>1994</v>
      </c>
      <c r="B245" s="46" t="s">
        <v>105</v>
      </c>
      <c r="C245" s="47">
        <v>3</v>
      </c>
      <c r="D245" s="47">
        <v>4</v>
      </c>
      <c r="E245" s="47">
        <v>2</v>
      </c>
      <c r="F245" s="48">
        <f>SUM(Table3[[#This Row],[Gold Medals]:[Bronze Medals]])</f>
        <v>9</v>
      </c>
    </row>
    <row r="246" spans="1:6" x14ac:dyDescent="0.3">
      <c r="A246" s="45">
        <v>1994</v>
      </c>
      <c r="B246" s="46" t="s">
        <v>88</v>
      </c>
      <c r="C246" s="47">
        <v>1</v>
      </c>
      <c r="D246" s="47">
        <v>0</v>
      </c>
      <c r="E246" s="47">
        <v>1</v>
      </c>
      <c r="F246" s="48">
        <f>SUM(Table3[[#This Row],[Gold Medals]:[Bronze Medals]])</f>
        <v>2</v>
      </c>
    </row>
    <row r="247" spans="1:6" x14ac:dyDescent="0.3">
      <c r="A247" s="45">
        <v>1994</v>
      </c>
      <c r="B247" s="46" t="s">
        <v>104</v>
      </c>
      <c r="C247" s="47">
        <v>6</v>
      </c>
      <c r="D247" s="47">
        <v>5</v>
      </c>
      <c r="E247" s="47">
        <v>2</v>
      </c>
      <c r="F247" s="48">
        <f>SUM(Table3[[#This Row],[Gold Medals]:[Bronze Medals]])</f>
        <v>13</v>
      </c>
    </row>
    <row r="248" spans="1:6" x14ac:dyDescent="0.3">
      <c r="A248" s="45">
        <v>1994</v>
      </c>
      <c r="B248" s="46" t="s">
        <v>87</v>
      </c>
      <c r="C248" s="47">
        <v>1</v>
      </c>
      <c r="D248" s="47">
        <v>0</v>
      </c>
      <c r="E248" s="47">
        <v>0</v>
      </c>
      <c r="F248" s="48">
        <f>SUM(Table3[[#This Row],[Gold Medals]:[Bronze Medals]])</f>
        <v>1</v>
      </c>
    </row>
    <row r="249" spans="1:6" x14ac:dyDescent="0.3">
      <c r="A249" s="45">
        <v>1998</v>
      </c>
      <c r="B249" s="49" t="s">
        <v>57</v>
      </c>
      <c r="C249" s="47">
        <v>0</v>
      </c>
      <c r="D249" s="47">
        <v>0</v>
      </c>
      <c r="E249" s="47">
        <v>1</v>
      </c>
      <c r="F249" s="48">
        <f>SUM(Table3[[#This Row],[Gold Medals]:[Bronze Medals]])</f>
        <v>1</v>
      </c>
    </row>
    <row r="250" spans="1:6" x14ac:dyDescent="0.3">
      <c r="A250" s="45">
        <v>1998</v>
      </c>
      <c r="B250" s="46" t="s">
        <v>56</v>
      </c>
      <c r="C250" s="47">
        <v>3</v>
      </c>
      <c r="D250" s="47">
        <v>5</v>
      </c>
      <c r="E250" s="47">
        <v>9</v>
      </c>
      <c r="F250" s="48">
        <f>SUM(Table3[[#This Row],[Gold Medals]:[Bronze Medals]])</f>
        <v>17</v>
      </c>
    </row>
    <row r="251" spans="1:6" x14ac:dyDescent="0.3">
      <c r="A251" s="45">
        <v>1998</v>
      </c>
      <c r="B251" s="46" t="s">
        <v>55</v>
      </c>
      <c r="C251" s="47">
        <v>0</v>
      </c>
      <c r="D251" s="47">
        <v>0</v>
      </c>
      <c r="E251" s="47">
        <v>2</v>
      </c>
      <c r="F251" s="48">
        <f>SUM(Table3[[#This Row],[Gold Medals]:[Bronze Medals]])</f>
        <v>2</v>
      </c>
    </row>
    <row r="252" spans="1:6" x14ac:dyDescent="0.3">
      <c r="A252" s="45">
        <v>1998</v>
      </c>
      <c r="B252" s="46" t="s">
        <v>90</v>
      </c>
      <c r="C252" s="47">
        <v>0</v>
      </c>
      <c r="D252" s="47">
        <v>0</v>
      </c>
      <c r="E252" s="47">
        <v>1</v>
      </c>
      <c r="F252" s="48">
        <f>SUM(Table3[[#This Row],[Gold Medals]:[Bronze Medals]])</f>
        <v>1</v>
      </c>
    </row>
    <row r="253" spans="1:6" x14ac:dyDescent="0.3">
      <c r="A253" s="45">
        <v>1998</v>
      </c>
      <c r="B253" s="46" t="s">
        <v>83</v>
      </c>
      <c r="C253" s="47">
        <v>1</v>
      </c>
      <c r="D253" s="47">
        <v>0</v>
      </c>
      <c r="E253" s="47">
        <v>0</v>
      </c>
      <c r="F253" s="48">
        <f>SUM(Table3[[#This Row],[Gold Medals]:[Bronze Medals]])</f>
        <v>1</v>
      </c>
    </row>
    <row r="254" spans="1:6" x14ac:dyDescent="0.3">
      <c r="A254" s="45">
        <v>1998</v>
      </c>
      <c r="B254" s="46" t="s">
        <v>61</v>
      </c>
      <c r="C254" s="47">
        <v>6</v>
      </c>
      <c r="D254" s="47">
        <v>5</v>
      </c>
      <c r="E254" s="47">
        <v>4</v>
      </c>
      <c r="F254" s="48">
        <f>SUM(Table3[[#This Row],[Gold Medals]:[Bronze Medals]])</f>
        <v>15</v>
      </c>
    </row>
    <row r="255" spans="1:6" x14ac:dyDescent="0.3">
      <c r="A255" s="45">
        <v>1998</v>
      </c>
      <c r="B255" s="46" t="s">
        <v>58</v>
      </c>
      <c r="C255" s="47">
        <v>0</v>
      </c>
      <c r="D255" s="47">
        <v>6</v>
      </c>
      <c r="E255" s="47">
        <v>2</v>
      </c>
      <c r="F255" s="48">
        <f>SUM(Table3[[#This Row],[Gold Medals]:[Bronze Medals]])</f>
        <v>8</v>
      </c>
    </row>
    <row r="256" spans="1:6" x14ac:dyDescent="0.3">
      <c r="A256" s="45">
        <v>1998</v>
      </c>
      <c r="B256" s="46" t="s">
        <v>89</v>
      </c>
      <c r="C256" s="47">
        <v>0</v>
      </c>
      <c r="D256" s="47">
        <v>1</v>
      </c>
      <c r="E256" s="47">
        <v>0</v>
      </c>
      <c r="F256" s="48">
        <f>SUM(Table3[[#This Row],[Gold Medals]:[Bronze Medals]])</f>
        <v>1</v>
      </c>
    </row>
    <row r="257" spans="1:6" x14ac:dyDescent="0.3">
      <c r="A257" s="45">
        <v>1998</v>
      </c>
      <c r="B257" s="46" t="s">
        <v>60</v>
      </c>
      <c r="C257" s="47">
        <v>2</v>
      </c>
      <c r="D257" s="47">
        <v>4</v>
      </c>
      <c r="E257" s="47">
        <v>6</v>
      </c>
      <c r="F257" s="48">
        <f>SUM(Table3[[#This Row],[Gold Medals]:[Bronze Medals]])</f>
        <v>12</v>
      </c>
    </row>
    <row r="258" spans="1:6" x14ac:dyDescent="0.3">
      <c r="A258" s="45">
        <v>1998</v>
      </c>
      <c r="B258" s="46" t="s">
        <v>79</v>
      </c>
      <c r="C258" s="47">
        <v>2</v>
      </c>
      <c r="D258" s="47">
        <v>1</v>
      </c>
      <c r="E258" s="47">
        <v>5</v>
      </c>
      <c r="F258" s="48">
        <f>SUM(Table3[[#This Row],[Gold Medals]:[Bronze Medals]])</f>
        <v>8</v>
      </c>
    </row>
    <row r="259" spans="1:6" x14ac:dyDescent="0.3">
      <c r="A259" s="45">
        <v>1998</v>
      </c>
      <c r="B259" s="46" t="s">
        <v>75</v>
      </c>
      <c r="C259" s="47">
        <v>12</v>
      </c>
      <c r="D259" s="47">
        <v>9</v>
      </c>
      <c r="E259" s="47">
        <v>8</v>
      </c>
      <c r="F259" s="48">
        <f>SUM(Table3[[#This Row],[Gold Medals]:[Bronze Medals]])</f>
        <v>29</v>
      </c>
    </row>
    <row r="260" spans="1:6" x14ac:dyDescent="0.3">
      <c r="A260" s="45">
        <v>1998</v>
      </c>
      <c r="B260" s="46" t="s">
        <v>76</v>
      </c>
      <c r="C260" s="47">
        <v>0</v>
      </c>
      <c r="D260" s="47">
        <v>0</v>
      </c>
      <c r="E260" s="47">
        <v>1</v>
      </c>
      <c r="F260" s="48">
        <f>SUM(Table3[[#This Row],[Gold Medals]:[Bronze Medals]])</f>
        <v>1</v>
      </c>
    </row>
    <row r="261" spans="1:6" x14ac:dyDescent="0.3">
      <c r="A261" s="45">
        <v>1998</v>
      </c>
      <c r="B261" s="46" t="s">
        <v>62</v>
      </c>
      <c r="C261" s="47">
        <v>2</v>
      </c>
      <c r="D261" s="47">
        <v>6</v>
      </c>
      <c r="E261" s="47">
        <v>2</v>
      </c>
      <c r="F261" s="48">
        <f>SUM(Table3[[#This Row],[Gold Medals]:[Bronze Medals]])</f>
        <v>10</v>
      </c>
    </row>
    <row r="262" spans="1:6" x14ac:dyDescent="0.3">
      <c r="A262" s="45">
        <v>1998</v>
      </c>
      <c r="B262" s="46" t="s">
        <v>65</v>
      </c>
      <c r="C262" s="47">
        <v>5</v>
      </c>
      <c r="D262" s="47">
        <v>1</v>
      </c>
      <c r="E262" s="47">
        <v>4</v>
      </c>
      <c r="F262" s="48">
        <f>SUM(Table3[[#This Row],[Gold Medals]:[Bronze Medals]])</f>
        <v>10</v>
      </c>
    </row>
    <row r="263" spans="1:6" x14ac:dyDescent="0.3">
      <c r="A263" s="45">
        <v>1998</v>
      </c>
      <c r="B263" s="46" t="s">
        <v>64</v>
      </c>
      <c r="C263" s="47">
        <v>0</v>
      </c>
      <c r="D263" s="47">
        <v>0</v>
      </c>
      <c r="E263" s="47">
        <v>2</v>
      </c>
      <c r="F263" s="48">
        <f>SUM(Table3[[#This Row],[Gold Medals]:[Bronze Medals]])</f>
        <v>2</v>
      </c>
    </row>
    <row r="264" spans="1:6" x14ac:dyDescent="0.3">
      <c r="A264" s="45">
        <v>1998</v>
      </c>
      <c r="B264" s="46" t="s">
        <v>106</v>
      </c>
      <c r="C264" s="47">
        <v>3</v>
      </c>
      <c r="D264" s="47">
        <v>1</v>
      </c>
      <c r="E264" s="47">
        <v>2</v>
      </c>
      <c r="F264" s="48">
        <f>SUM(Table3[[#This Row],[Gold Medals]:[Bronze Medals]])</f>
        <v>6</v>
      </c>
    </row>
    <row r="265" spans="1:6" x14ac:dyDescent="0.3">
      <c r="A265" s="45">
        <v>1998</v>
      </c>
      <c r="B265" s="46" t="s">
        <v>78</v>
      </c>
      <c r="C265" s="47">
        <v>5</v>
      </c>
      <c r="D265" s="47">
        <v>4</v>
      </c>
      <c r="E265" s="47">
        <v>2</v>
      </c>
      <c r="F265" s="48">
        <f>SUM(Table3[[#This Row],[Gold Medals]:[Bronze Medals]])</f>
        <v>11</v>
      </c>
    </row>
    <row r="266" spans="1:6" x14ac:dyDescent="0.3">
      <c r="A266" s="45">
        <v>1998</v>
      </c>
      <c r="B266" s="46" t="s">
        <v>67</v>
      </c>
      <c r="C266" s="47">
        <v>10</v>
      </c>
      <c r="D266" s="47">
        <v>10</v>
      </c>
      <c r="E266" s="47">
        <v>5</v>
      </c>
      <c r="F266" s="48">
        <f>SUM(Table3[[#This Row],[Gold Medals]:[Bronze Medals]])</f>
        <v>25</v>
      </c>
    </row>
    <row r="267" spans="1:6" x14ac:dyDescent="0.3">
      <c r="A267" s="45">
        <v>1998</v>
      </c>
      <c r="B267" s="46" t="s">
        <v>93</v>
      </c>
      <c r="C267" s="47">
        <v>9</v>
      </c>
      <c r="D267" s="47">
        <v>6</v>
      </c>
      <c r="E267" s="47">
        <v>3</v>
      </c>
      <c r="F267" s="48">
        <f>SUM(Table3[[#This Row],[Gold Medals]:[Bronze Medals]])</f>
        <v>18</v>
      </c>
    </row>
    <row r="268" spans="1:6" x14ac:dyDescent="0.3">
      <c r="A268" s="45">
        <v>1998</v>
      </c>
      <c r="B268" s="46" t="s">
        <v>69</v>
      </c>
      <c r="C268" s="47">
        <v>0</v>
      </c>
      <c r="D268" s="47">
        <v>2</v>
      </c>
      <c r="E268" s="47">
        <v>1</v>
      </c>
      <c r="F268" s="48">
        <f>SUM(Table3[[#This Row],[Gold Medals]:[Bronze Medals]])</f>
        <v>3</v>
      </c>
    </row>
    <row r="269" spans="1:6" x14ac:dyDescent="0.3">
      <c r="A269" s="45">
        <v>1998</v>
      </c>
      <c r="B269" s="46" t="s">
        <v>105</v>
      </c>
      <c r="C269" s="47">
        <v>2</v>
      </c>
      <c r="D269" s="47">
        <v>2</v>
      </c>
      <c r="E269" s="47">
        <v>3</v>
      </c>
      <c r="F269" s="48">
        <f>SUM(Table3[[#This Row],[Gold Medals]:[Bronze Medals]])</f>
        <v>7</v>
      </c>
    </row>
    <row r="270" spans="1:6" x14ac:dyDescent="0.3">
      <c r="A270" s="45">
        <v>1998</v>
      </c>
      <c r="B270" s="46" t="s">
        <v>88</v>
      </c>
      <c r="C270" s="47">
        <v>0</v>
      </c>
      <c r="D270" s="47">
        <v>1</v>
      </c>
      <c r="E270" s="47">
        <v>0</v>
      </c>
      <c r="F270" s="48">
        <f>SUM(Table3[[#This Row],[Gold Medals]:[Bronze Medals]])</f>
        <v>1</v>
      </c>
    </row>
    <row r="271" spans="1:6" x14ac:dyDescent="0.3">
      <c r="A271" s="45">
        <v>1998</v>
      </c>
      <c r="B271" s="46" t="s">
        <v>88</v>
      </c>
      <c r="C271" s="47">
        <v>0</v>
      </c>
      <c r="D271" s="47">
        <v>1</v>
      </c>
      <c r="E271" s="47">
        <v>0</v>
      </c>
      <c r="F271" s="48">
        <f>SUM(Table3[[#This Row],[Gold Medals]:[Bronze Medals]])</f>
        <v>1</v>
      </c>
    </row>
    <row r="272" spans="1:6" x14ac:dyDescent="0.3">
      <c r="A272" s="45">
        <v>1998</v>
      </c>
      <c r="B272" s="46" t="s">
        <v>104</v>
      </c>
      <c r="C272" s="47">
        <v>6</v>
      </c>
      <c r="D272" s="47">
        <v>3</v>
      </c>
      <c r="E272" s="47">
        <v>4</v>
      </c>
      <c r="F272" s="48">
        <f>SUM(Table3[[#This Row],[Gold Medals]:[Bronze Medals]])</f>
        <v>13</v>
      </c>
    </row>
    <row r="273" spans="1:6" x14ac:dyDescent="0.3">
      <c r="A273" s="45">
        <v>2002</v>
      </c>
      <c r="B273" s="49" t="s">
        <v>57</v>
      </c>
      <c r="C273" s="47">
        <v>2</v>
      </c>
      <c r="D273" s="47">
        <v>0</v>
      </c>
      <c r="E273" s="47">
        <v>0</v>
      </c>
      <c r="F273" s="48">
        <f>SUM(Table3[[#This Row],[Gold Medals]:[Bronze Medals]])</f>
        <v>2</v>
      </c>
    </row>
    <row r="274" spans="1:6" x14ac:dyDescent="0.3">
      <c r="A274" s="45">
        <v>2002</v>
      </c>
      <c r="B274" s="46" t="s">
        <v>56</v>
      </c>
      <c r="C274" s="47">
        <v>3</v>
      </c>
      <c r="D274" s="47">
        <v>4</v>
      </c>
      <c r="E274" s="47">
        <v>10</v>
      </c>
      <c r="F274" s="48">
        <f>SUM(Table3[[#This Row],[Gold Medals]:[Bronze Medals]])</f>
        <v>17</v>
      </c>
    </row>
    <row r="275" spans="1:6" x14ac:dyDescent="0.3">
      <c r="A275" s="45">
        <v>2002</v>
      </c>
      <c r="B275" s="46" t="s">
        <v>55</v>
      </c>
      <c r="C275" s="47">
        <v>0</v>
      </c>
      <c r="D275" s="47">
        <v>0</v>
      </c>
      <c r="E275" s="47">
        <v>1</v>
      </c>
      <c r="F275" s="48">
        <f>SUM(Table3[[#This Row],[Gold Medals]:[Bronze Medals]])</f>
        <v>1</v>
      </c>
    </row>
    <row r="276" spans="1:6" x14ac:dyDescent="0.3">
      <c r="A276" s="45">
        <v>2002</v>
      </c>
      <c r="B276" s="46" t="s">
        <v>83</v>
      </c>
      <c r="C276" s="47">
        <v>0</v>
      </c>
      <c r="D276" s="47">
        <v>1</v>
      </c>
      <c r="E276" s="47">
        <v>2</v>
      </c>
      <c r="F276" s="48">
        <f>SUM(Table3[[#This Row],[Gold Medals]:[Bronze Medals]])</f>
        <v>3</v>
      </c>
    </row>
    <row r="277" spans="1:6" x14ac:dyDescent="0.3">
      <c r="A277" s="45">
        <v>2002</v>
      </c>
      <c r="B277" s="46" t="s">
        <v>61</v>
      </c>
      <c r="C277" s="47">
        <v>7</v>
      </c>
      <c r="D277" s="47">
        <v>3</v>
      </c>
      <c r="E277" s="47">
        <v>7</v>
      </c>
      <c r="F277" s="48">
        <f>SUM(Table3[[#This Row],[Gold Medals]:[Bronze Medals]])</f>
        <v>17</v>
      </c>
    </row>
    <row r="278" spans="1:6" x14ac:dyDescent="0.3">
      <c r="A278" s="45">
        <v>2002</v>
      </c>
      <c r="B278" s="46" t="s">
        <v>58</v>
      </c>
      <c r="C278" s="47">
        <v>2</v>
      </c>
      <c r="D278" s="47">
        <v>2</v>
      </c>
      <c r="E278" s="47">
        <v>4</v>
      </c>
      <c r="F278" s="48">
        <f>SUM(Table3[[#This Row],[Gold Medals]:[Bronze Medals]])</f>
        <v>8</v>
      </c>
    </row>
    <row r="279" spans="1:6" x14ac:dyDescent="0.3">
      <c r="A279" s="45">
        <v>2002</v>
      </c>
      <c r="B279" s="46" t="s">
        <v>59</v>
      </c>
      <c r="C279" s="47">
        <v>3</v>
      </c>
      <c r="D279" s="47">
        <v>1</v>
      </c>
      <c r="E279" s="47">
        <v>0</v>
      </c>
      <c r="F279" s="48">
        <f>SUM(Table3[[#This Row],[Gold Medals]:[Bronze Medals]])</f>
        <v>4</v>
      </c>
    </row>
    <row r="280" spans="1:6" x14ac:dyDescent="0.3">
      <c r="A280" s="45">
        <v>2002</v>
      </c>
      <c r="B280" s="46" t="s">
        <v>66</v>
      </c>
      <c r="C280" s="47">
        <v>1</v>
      </c>
      <c r="D280" s="47">
        <v>2</v>
      </c>
      <c r="E280" s="47">
        <v>0</v>
      </c>
      <c r="F280" s="48">
        <f>SUM(Table3[[#This Row],[Gold Medals]:[Bronze Medals]])</f>
        <v>3</v>
      </c>
    </row>
    <row r="281" spans="1:6" x14ac:dyDescent="0.3">
      <c r="A281" s="45">
        <v>2002</v>
      </c>
      <c r="B281" s="46" t="s">
        <v>91</v>
      </c>
      <c r="C281" s="47">
        <v>1</v>
      </c>
      <c r="D281" s="47">
        <v>1</v>
      </c>
      <c r="E281" s="47">
        <v>1</v>
      </c>
      <c r="F281" s="48">
        <f>SUM(Table3[[#This Row],[Gold Medals]:[Bronze Medals]])</f>
        <v>3</v>
      </c>
    </row>
    <row r="282" spans="1:6" x14ac:dyDescent="0.3">
      <c r="A282" s="45">
        <v>2002</v>
      </c>
      <c r="B282" s="46" t="s">
        <v>60</v>
      </c>
      <c r="C282" s="47">
        <v>4</v>
      </c>
      <c r="D282" s="47">
        <v>2</v>
      </c>
      <c r="E282" s="47">
        <v>1</v>
      </c>
      <c r="F282" s="48">
        <f>SUM(Table3[[#This Row],[Gold Medals]:[Bronze Medals]])</f>
        <v>7</v>
      </c>
    </row>
    <row r="283" spans="1:6" x14ac:dyDescent="0.3">
      <c r="A283" s="45">
        <v>2002</v>
      </c>
      <c r="B283" s="46" t="s">
        <v>79</v>
      </c>
      <c r="C283" s="47">
        <v>4</v>
      </c>
      <c r="D283" s="47">
        <v>5</v>
      </c>
      <c r="E283" s="47">
        <v>2</v>
      </c>
      <c r="F283" s="48">
        <f>SUM(Table3[[#This Row],[Gold Medals]:[Bronze Medals]])</f>
        <v>11</v>
      </c>
    </row>
    <row r="284" spans="1:6" x14ac:dyDescent="0.3">
      <c r="A284" s="45">
        <v>2002</v>
      </c>
      <c r="B284" s="46" t="s">
        <v>75</v>
      </c>
      <c r="C284" s="47">
        <v>12</v>
      </c>
      <c r="D284" s="47">
        <v>16</v>
      </c>
      <c r="E284" s="47">
        <v>8</v>
      </c>
      <c r="F284" s="48">
        <f>SUM(Table3[[#This Row],[Gold Medals]:[Bronze Medals]])</f>
        <v>36</v>
      </c>
    </row>
    <row r="285" spans="1:6" x14ac:dyDescent="0.3">
      <c r="A285" s="45">
        <v>2002</v>
      </c>
      <c r="B285" s="46" t="s">
        <v>76</v>
      </c>
      <c r="C285" s="47">
        <v>1</v>
      </c>
      <c r="D285" s="47">
        <v>0</v>
      </c>
      <c r="E285" s="47">
        <v>1</v>
      </c>
      <c r="F285" s="48">
        <f>SUM(Table3[[#This Row],[Gold Medals]:[Bronze Medals]])</f>
        <v>2</v>
      </c>
    </row>
    <row r="286" spans="1:6" x14ac:dyDescent="0.3">
      <c r="A286" s="45">
        <v>2002</v>
      </c>
      <c r="B286" s="46" t="s">
        <v>62</v>
      </c>
      <c r="C286" s="47">
        <v>4</v>
      </c>
      <c r="D286" s="47">
        <v>4</v>
      </c>
      <c r="E286" s="47">
        <v>5</v>
      </c>
      <c r="F286" s="48">
        <f>SUM(Table3[[#This Row],[Gold Medals]:[Bronze Medals]])</f>
        <v>13</v>
      </c>
    </row>
    <row r="287" spans="1:6" x14ac:dyDescent="0.3">
      <c r="A287" s="45">
        <v>2002</v>
      </c>
      <c r="B287" s="46" t="s">
        <v>65</v>
      </c>
      <c r="C287" s="47">
        <v>0</v>
      </c>
      <c r="D287" s="47">
        <v>1</v>
      </c>
      <c r="E287" s="47">
        <v>1</v>
      </c>
      <c r="F287" s="48">
        <f>SUM(Table3[[#This Row],[Gold Medals]:[Bronze Medals]])</f>
        <v>2</v>
      </c>
    </row>
    <row r="288" spans="1:6" x14ac:dyDescent="0.3">
      <c r="A288" s="45">
        <v>2002</v>
      </c>
      <c r="B288" s="46" t="s">
        <v>106</v>
      </c>
      <c r="C288" s="47">
        <v>2</v>
      </c>
      <c r="D288" s="47">
        <v>2</v>
      </c>
      <c r="E288" s="47">
        <v>0</v>
      </c>
      <c r="F288" s="48">
        <f>SUM(Table3[[#This Row],[Gold Medals]:[Bronze Medals]])</f>
        <v>4</v>
      </c>
    </row>
    <row r="289" spans="1:6" x14ac:dyDescent="0.3">
      <c r="A289" s="45">
        <v>2002</v>
      </c>
      <c r="B289" s="46" t="s">
        <v>78</v>
      </c>
      <c r="C289" s="47">
        <v>3</v>
      </c>
      <c r="D289" s="47">
        <v>5</v>
      </c>
      <c r="E289" s="47">
        <v>0</v>
      </c>
      <c r="F289" s="48">
        <f>SUM(Table3[[#This Row],[Gold Medals]:[Bronze Medals]])</f>
        <v>8</v>
      </c>
    </row>
    <row r="290" spans="1:6" x14ac:dyDescent="0.3">
      <c r="A290" s="45">
        <v>2002</v>
      </c>
      <c r="B290" s="46" t="s">
        <v>67</v>
      </c>
      <c r="C290" s="47">
        <v>13</v>
      </c>
      <c r="D290" s="47">
        <v>5</v>
      </c>
      <c r="E290" s="47">
        <v>7</v>
      </c>
      <c r="F290" s="48">
        <f>SUM(Table3[[#This Row],[Gold Medals]:[Bronze Medals]])</f>
        <v>25</v>
      </c>
    </row>
    <row r="291" spans="1:6" x14ac:dyDescent="0.3">
      <c r="A291" s="45">
        <v>2002</v>
      </c>
      <c r="B291" s="46" t="s">
        <v>68</v>
      </c>
      <c r="C291" s="47">
        <v>0</v>
      </c>
      <c r="D291" s="47">
        <v>1</v>
      </c>
      <c r="E291" s="47">
        <v>1</v>
      </c>
      <c r="F291" s="48">
        <f>SUM(Table3[[#This Row],[Gold Medals]:[Bronze Medals]])</f>
        <v>2</v>
      </c>
    </row>
    <row r="292" spans="1:6" x14ac:dyDescent="0.3">
      <c r="A292" s="45">
        <v>2002</v>
      </c>
      <c r="B292" s="46" t="s">
        <v>93</v>
      </c>
      <c r="C292" s="47">
        <v>5</v>
      </c>
      <c r="D292" s="47">
        <v>4</v>
      </c>
      <c r="E292" s="47">
        <v>4</v>
      </c>
      <c r="F292" s="48">
        <f>SUM(Table3[[#This Row],[Gold Medals]:[Bronze Medals]])</f>
        <v>13</v>
      </c>
    </row>
    <row r="293" spans="1:6" x14ac:dyDescent="0.3">
      <c r="A293" s="45">
        <v>2002</v>
      </c>
      <c r="B293" s="49" t="s">
        <v>95</v>
      </c>
      <c r="C293" s="47">
        <v>0</v>
      </c>
      <c r="D293" s="47">
        <v>0</v>
      </c>
      <c r="E293" s="47">
        <v>1</v>
      </c>
      <c r="F293" s="48">
        <f>SUM(Table3[[#This Row],[Gold Medals]:[Bronze Medals]])</f>
        <v>1</v>
      </c>
    </row>
    <row r="294" spans="1:6" x14ac:dyDescent="0.3">
      <c r="A294" s="45">
        <v>2002</v>
      </c>
      <c r="B294" s="46" t="s">
        <v>69</v>
      </c>
      <c r="C294" s="47">
        <v>0</v>
      </c>
      <c r="D294" s="47">
        <v>2</v>
      </c>
      <c r="E294" s="47">
        <v>5</v>
      </c>
      <c r="F294" s="48">
        <f>SUM(Table3[[#This Row],[Gold Medals]:[Bronze Medals]])</f>
        <v>7</v>
      </c>
    </row>
    <row r="295" spans="1:6" x14ac:dyDescent="0.3">
      <c r="A295" s="45">
        <v>2002</v>
      </c>
      <c r="B295" s="46" t="s">
        <v>105</v>
      </c>
      <c r="C295" s="47">
        <v>3</v>
      </c>
      <c r="D295" s="47">
        <v>2</v>
      </c>
      <c r="E295" s="47">
        <v>6</v>
      </c>
      <c r="F295" s="48">
        <f>SUM(Table3[[#This Row],[Gold Medals]:[Bronze Medals]])</f>
        <v>11</v>
      </c>
    </row>
    <row r="296" spans="1:6" x14ac:dyDescent="0.3">
      <c r="A296" s="45">
        <v>2002</v>
      </c>
      <c r="B296" s="46" t="s">
        <v>104</v>
      </c>
      <c r="C296" s="47">
        <v>10</v>
      </c>
      <c r="D296" s="47">
        <v>13</v>
      </c>
      <c r="E296" s="47">
        <v>11</v>
      </c>
      <c r="F296" s="48">
        <f>SUM(Table3[[#This Row],[Gold Medals]:[Bronze Medals]])</f>
        <v>34</v>
      </c>
    </row>
    <row r="297" spans="1:6" x14ac:dyDescent="0.3">
      <c r="A297" s="45">
        <v>2006</v>
      </c>
      <c r="B297" s="49" t="s">
        <v>57</v>
      </c>
      <c r="C297" s="47">
        <v>1</v>
      </c>
      <c r="D297" s="47">
        <v>0</v>
      </c>
      <c r="E297" s="47">
        <v>1</v>
      </c>
      <c r="F297" s="48">
        <f>SUM(Table3[[#This Row],[Gold Medals]:[Bronze Medals]])</f>
        <v>2</v>
      </c>
    </row>
    <row r="298" spans="1:6" x14ac:dyDescent="0.3">
      <c r="A298" s="45">
        <v>2006</v>
      </c>
      <c r="B298" s="46" t="s">
        <v>56</v>
      </c>
      <c r="C298" s="47">
        <v>9</v>
      </c>
      <c r="D298" s="47">
        <v>7</v>
      </c>
      <c r="E298" s="47">
        <v>7</v>
      </c>
      <c r="F298" s="48">
        <f>SUM(Table3[[#This Row],[Gold Medals]:[Bronze Medals]])</f>
        <v>23</v>
      </c>
    </row>
    <row r="299" spans="1:6" x14ac:dyDescent="0.3">
      <c r="A299" s="45">
        <v>2006</v>
      </c>
      <c r="B299" s="46" t="s">
        <v>55</v>
      </c>
      <c r="C299" s="47">
        <v>0</v>
      </c>
      <c r="D299" s="47">
        <v>1</v>
      </c>
      <c r="E299" s="47">
        <v>0</v>
      </c>
      <c r="F299" s="48">
        <f>SUM(Table3[[#This Row],[Gold Medals]:[Bronze Medals]])</f>
        <v>1</v>
      </c>
    </row>
    <row r="300" spans="1:6" x14ac:dyDescent="0.3">
      <c r="A300" s="45">
        <v>2006</v>
      </c>
      <c r="B300" s="46" t="s">
        <v>83</v>
      </c>
      <c r="C300" s="47">
        <v>0</v>
      </c>
      <c r="D300" s="47">
        <v>1</v>
      </c>
      <c r="E300" s="47">
        <v>0</v>
      </c>
      <c r="F300" s="48">
        <f>SUM(Table3[[#This Row],[Gold Medals]:[Bronze Medals]])</f>
        <v>1</v>
      </c>
    </row>
    <row r="301" spans="1:6" x14ac:dyDescent="0.3">
      <c r="A301" s="45">
        <v>2006</v>
      </c>
      <c r="B301" s="46" t="s">
        <v>61</v>
      </c>
      <c r="C301" s="47">
        <v>7</v>
      </c>
      <c r="D301" s="47">
        <v>10</v>
      </c>
      <c r="E301" s="47">
        <v>7</v>
      </c>
      <c r="F301" s="48">
        <f>SUM(Table3[[#This Row],[Gold Medals]:[Bronze Medals]])</f>
        <v>24</v>
      </c>
    </row>
    <row r="302" spans="1:6" x14ac:dyDescent="0.3">
      <c r="A302" s="45">
        <v>2006</v>
      </c>
      <c r="B302" s="46" t="s">
        <v>58</v>
      </c>
      <c r="C302" s="47">
        <v>2</v>
      </c>
      <c r="D302" s="47">
        <v>4</v>
      </c>
      <c r="E302" s="47">
        <v>5</v>
      </c>
      <c r="F302" s="48">
        <f>SUM(Table3[[#This Row],[Gold Medals]:[Bronze Medals]])</f>
        <v>11</v>
      </c>
    </row>
    <row r="303" spans="1:6" x14ac:dyDescent="0.3">
      <c r="A303" s="45">
        <v>2006</v>
      </c>
      <c r="B303" s="46" t="s">
        <v>59</v>
      </c>
      <c r="C303" s="47">
        <v>1</v>
      </c>
      <c r="D303" s="47">
        <v>2</v>
      </c>
      <c r="E303" s="47">
        <v>0</v>
      </c>
      <c r="F303" s="48">
        <f>SUM(Table3[[#This Row],[Gold Medals]:[Bronze Medals]])</f>
        <v>3</v>
      </c>
    </row>
    <row r="304" spans="1:6" x14ac:dyDescent="0.3">
      <c r="A304" s="45">
        <v>2006</v>
      </c>
      <c r="B304" s="46" t="s">
        <v>66</v>
      </c>
      <c r="C304" s="47">
        <v>1</v>
      </c>
      <c r="D304" s="47">
        <v>2</v>
      </c>
      <c r="E304" s="47">
        <v>1</v>
      </c>
      <c r="F304" s="48">
        <f>SUM(Table3[[#This Row],[Gold Medals]:[Bronze Medals]])</f>
        <v>4</v>
      </c>
    </row>
    <row r="305" spans="1:6" x14ac:dyDescent="0.3">
      <c r="A305" s="45">
        <v>2006</v>
      </c>
      <c r="B305" s="46" t="s">
        <v>91</v>
      </c>
      <c r="C305" s="47">
        <v>3</v>
      </c>
      <c r="D305" s="47">
        <v>0</v>
      </c>
      <c r="E305" s="47">
        <v>0</v>
      </c>
      <c r="F305" s="48">
        <f>SUM(Table3[[#This Row],[Gold Medals]:[Bronze Medals]])</f>
        <v>3</v>
      </c>
    </row>
    <row r="306" spans="1:6" x14ac:dyDescent="0.3">
      <c r="A306" s="45">
        <v>2006</v>
      </c>
      <c r="B306" s="46" t="s">
        <v>60</v>
      </c>
      <c r="C306" s="47">
        <v>0</v>
      </c>
      <c r="D306" s="47">
        <v>6</v>
      </c>
      <c r="E306" s="47">
        <v>3</v>
      </c>
      <c r="F306" s="48">
        <f>SUM(Table3[[#This Row],[Gold Medals]:[Bronze Medals]])</f>
        <v>9</v>
      </c>
    </row>
    <row r="307" spans="1:6" x14ac:dyDescent="0.3">
      <c r="A307" s="45">
        <v>2006</v>
      </c>
      <c r="B307" s="46" t="s">
        <v>79</v>
      </c>
      <c r="C307" s="47">
        <v>3</v>
      </c>
      <c r="D307" s="47">
        <v>2</v>
      </c>
      <c r="E307" s="47">
        <v>4</v>
      </c>
      <c r="F307" s="48">
        <f>SUM(Table3[[#This Row],[Gold Medals]:[Bronze Medals]])</f>
        <v>9</v>
      </c>
    </row>
    <row r="308" spans="1:6" x14ac:dyDescent="0.3">
      <c r="A308" s="45">
        <v>2006</v>
      </c>
      <c r="B308" s="46" t="s">
        <v>75</v>
      </c>
      <c r="C308" s="47">
        <v>11</v>
      </c>
      <c r="D308" s="47">
        <v>12</v>
      </c>
      <c r="E308" s="47">
        <v>6</v>
      </c>
      <c r="F308" s="48">
        <f>SUM(Table3[[#This Row],[Gold Medals]:[Bronze Medals]])</f>
        <v>29</v>
      </c>
    </row>
    <row r="309" spans="1:6" x14ac:dyDescent="0.3">
      <c r="A309" s="45">
        <v>2006</v>
      </c>
      <c r="B309" s="46" t="s">
        <v>76</v>
      </c>
      <c r="C309" s="47">
        <v>0</v>
      </c>
      <c r="D309" s="47">
        <v>1</v>
      </c>
      <c r="E309" s="47">
        <v>0</v>
      </c>
      <c r="F309" s="48">
        <f>SUM(Table3[[#This Row],[Gold Medals]:[Bronze Medals]])</f>
        <v>1</v>
      </c>
    </row>
    <row r="310" spans="1:6" x14ac:dyDescent="0.3">
      <c r="A310" s="45">
        <v>2006</v>
      </c>
      <c r="B310" s="46" t="s">
        <v>62</v>
      </c>
      <c r="C310" s="47">
        <v>5</v>
      </c>
      <c r="D310" s="47">
        <v>0</v>
      </c>
      <c r="E310" s="47">
        <v>6</v>
      </c>
      <c r="F310" s="48">
        <f>SUM(Table3[[#This Row],[Gold Medals]:[Bronze Medals]])</f>
        <v>11</v>
      </c>
    </row>
    <row r="311" spans="1:6" x14ac:dyDescent="0.3">
      <c r="A311" s="45">
        <v>2006</v>
      </c>
      <c r="B311" s="46" t="s">
        <v>65</v>
      </c>
      <c r="C311" s="47">
        <v>1</v>
      </c>
      <c r="D311" s="47">
        <v>0</v>
      </c>
      <c r="E311" s="47">
        <v>0</v>
      </c>
      <c r="F311" s="48">
        <f>SUM(Table3[[#This Row],[Gold Medals]:[Bronze Medals]])</f>
        <v>1</v>
      </c>
    </row>
    <row r="312" spans="1:6" x14ac:dyDescent="0.3">
      <c r="A312" s="45">
        <v>2006</v>
      </c>
      <c r="B312" s="46" t="s">
        <v>106</v>
      </c>
      <c r="C312" s="47">
        <v>6</v>
      </c>
      <c r="D312" s="47">
        <v>3</v>
      </c>
      <c r="E312" s="47">
        <v>2</v>
      </c>
      <c r="F312" s="48">
        <f>SUM(Table3[[#This Row],[Gold Medals]:[Bronze Medals]])</f>
        <v>11</v>
      </c>
    </row>
    <row r="313" spans="1:6" x14ac:dyDescent="0.3">
      <c r="A313" s="45">
        <v>2006</v>
      </c>
      <c r="B313" s="46" t="s">
        <v>71</v>
      </c>
      <c r="C313" s="47">
        <v>0</v>
      </c>
      <c r="D313" s="47">
        <v>0</v>
      </c>
      <c r="E313" s="47">
        <v>1</v>
      </c>
      <c r="F313" s="48">
        <f>SUM(Table3[[#This Row],[Gold Medals]:[Bronze Medals]])</f>
        <v>1</v>
      </c>
    </row>
    <row r="314" spans="1:6" x14ac:dyDescent="0.3">
      <c r="A314" s="45">
        <v>2006</v>
      </c>
      <c r="B314" s="46" t="s">
        <v>78</v>
      </c>
      <c r="C314" s="47">
        <v>3</v>
      </c>
      <c r="D314" s="47">
        <v>2</v>
      </c>
      <c r="E314" s="47">
        <v>4</v>
      </c>
      <c r="F314" s="48">
        <f>SUM(Table3[[#This Row],[Gold Medals]:[Bronze Medals]])</f>
        <v>9</v>
      </c>
    </row>
    <row r="315" spans="1:6" x14ac:dyDescent="0.3">
      <c r="A315" s="45">
        <v>2006</v>
      </c>
      <c r="B315" s="46" t="s">
        <v>67</v>
      </c>
      <c r="C315" s="47">
        <v>2</v>
      </c>
      <c r="D315" s="47">
        <v>8</v>
      </c>
      <c r="E315" s="47">
        <v>9</v>
      </c>
      <c r="F315" s="48">
        <f>SUM(Table3[[#This Row],[Gold Medals]:[Bronze Medals]])</f>
        <v>19</v>
      </c>
    </row>
    <row r="316" spans="1:6" x14ac:dyDescent="0.3">
      <c r="A316" s="45">
        <v>2006</v>
      </c>
      <c r="B316" s="46" t="s">
        <v>68</v>
      </c>
      <c r="C316" s="47">
        <v>0</v>
      </c>
      <c r="D316" s="47">
        <v>1</v>
      </c>
      <c r="E316" s="47">
        <v>1</v>
      </c>
      <c r="F316" s="48">
        <f>SUM(Table3[[#This Row],[Gold Medals]:[Bronze Medals]])</f>
        <v>2</v>
      </c>
    </row>
    <row r="317" spans="1:6" x14ac:dyDescent="0.3">
      <c r="A317" s="45">
        <v>2006</v>
      </c>
      <c r="B317" s="46" t="s">
        <v>93</v>
      </c>
      <c r="C317" s="47">
        <v>8</v>
      </c>
      <c r="D317" s="47">
        <v>6</v>
      </c>
      <c r="E317" s="47">
        <v>8</v>
      </c>
      <c r="F317" s="48">
        <f>SUM(Table3[[#This Row],[Gold Medals]:[Bronze Medals]])</f>
        <v>22</v>
      </c>
    </row>
    <row r="318" spans="1:6" x14ac:dyDescent="0.3">
      <c r="A318" s="45">
        <v>2006</v>
      </c>
      <c r="B318" s="46" t="s">
        <v>92</v>
      </c>
      <c r="C318" s="47">
        <v>0</v>
      </c>
      <c r="D318" s="47">
        <v>1</v>
      </c>
      <c r="E318" s="47">
        <v>0</v>
      </c>
      <c r="F318" s="48">
        <f>SUM(Table3[[#This Row],[Gold Medals]:[Bronze Medals]])</f>
        <v>1</v>
      </c>
    </row>
    <row r="319" spans="1:6" x14ac:dyDescent="0.3">
      <c r="A319" s="45">
        <v>2006</v>
      </c>
      <c r="B319" s="46" t="s">
        <v>69</v>
      </c>
      <c r="C319" s="47">
        <v>7</v>
      </c>
      <c r="D319" s="47">
        <v>2</v>
      </c>
      <c r="E319" s="47">
        <v>5</v>
      </c>
      <c r="F319" s="48">
        <f>SUM(Table3[[#This Row],[Gold Medals]:[Bronze Medals]])</f>
        <v>14</v>
      </c>
    </row>
    <row r="320" spans="1:6" x14ac:dyDescent="0.3">
      <c r="A320" s="45">
        <v>2006</v>
      </c>
      <c r="B320" s="46" t="s">
        <v>105</v>
      </c>
      <c r="C320" s="47">
        <v>5</v>
      </c>
      <c r="D320" s="47">
        <v>4</v>
      </c>
      <c r="E320" s="47">
        <v>5</v>
      </c>
      <c r="F320" s="48">
        <f>SUM(Table3[[#This Row],[Gold Medals]:[Bronze Medals]])</f>
        <v>14</v>
      </c>
    </row>
    <row r="321" spans="1:6" x14ac:dyDescent="0.3">
      <c r="A321" s="45">
        <v>2006</v>
      </c>
      <c r="B321" s="46" t="s">
        <v>88</v>
      </c>
      <c r="C321" s="47">
        <v>0</v>
      </c>
      <c r="D321" s="47">
        <v>0</v>
      </c>
      <c r="E321" s="47">
        <v>2</v>
      </c>
      <c r="F321" s="48">
        <f>SUM(Table3[[#This Row],[Gold Medals]:[Bronze Medals]])</f>
        <v>2</v>
      </c>
    </row>
    <row r="322" spans="1:6" x14ac:dyDescent="0.3">
      <c r="A322" s="45">
        <v>2006</v>
      </c>
      <c r="B322" s="46" t="s">
        <v>104</v>
      </c>
      <c r="C322" s="47">
        <v>9</v>
      </c>
      <c r="D322" s="47">
        <v>9</v>
      </c>
      <c r="E322" s="47">
        <v>7</v>
      </c>
      <c r="F322" s="48">
        <f>SUM(Table3[[#This Row],[Gold Medals]:[Bronze Medals]])</f>
        <v>25</v>
      </c>
    </row>
    <row r="323" spans="1:6" x14ac:dyDescent="0.3">
      <c r="A323" s="45">
        <v>2010</v>
      </c>
      <c r="B323" s="49" t="s">
        <v>57</v>
      </c>
      <c r="C323" s="47">
        <v>2</v>
      </c>
      <c r="D323" s="47">
        <v>1</v>
      </c>
      <c r="E323" s="47">
        <v>0</v>
      </c>
      <c r="F323" s="48">
        <f>SUM(Table3[[#This Row],[Gold Medals]:[Bronze Medals]])</f>
        <v>3</v>
      </c>
    </row>
    <row r="324" spans="1:6" x14ac:dyDescent="0.3">
      <c r="A324" s="45">
        <v>2010</v>
      </c>
      <c r="B324" s="46" t="s">
        <v>56</v>
      </c>
      <c r="C324" s="47">
        <v>4</v>
      </c>
      <c r="D324" s="47">
        <v>6</v>
      </c>
      <c r="E324" s="47">
        <v>6</v>
      </c>
      <c r="F324" s="48">
        <f>SUM(Table3[[#This Row],[Gold Medals]:[Bronze Medals]])</f>
        <v>16</v>
      </c>
    </row>
    <row r="325" spans="1:6" x14ac:dyDescent="0.3">
      <c r="A325" s="45">
        <v>2010</v>
      </c>
      <c r="B325" s="46" t="s">
        <v>55</v>
      </c>
      <c r="C325" s="47">
        <v>1</v>
      </c>
      <c r="D325" s="47">
        <v>1</v>
      </c>
      <c r="E325" s="47">
        <v>1</v>
      </c>
      <c r="F325" s="48">
        <f>SUM(Table3[[#This Row],[Gold Medals]:[Bronze Medals]])</f>
        <v>3</v>
      </c>
    </row>
    <row r="326" spans="1:6" x14ac:dyDescent="0.3">
      <c r="A326" s="45">
        <v>2010</v>
      </c>
      <c r="B326" s="46" t="s">
        <v>61</v>
      </c>
      <c r="C326" s="47">
        <v>14</v>
      </c>
      <c r="D326" s="47">
        <v>7</v>
      </c>
      <c r="E326" s="47">
        <v>5</v>
      </c>
      <c r="F326" s="48">
        <f>SUM(Table3[[#This Row],[Gold Medals]:[Bronze Medals]])</f>
        <v>26</v>
      </c>
    </row>
    <row r="327" spans="1:6" x14ac:dyDescent="0.3">
      <c r="A327" s="45">
        <v>2010</v>
      </c>
      <c r="B327" s="46" t="s">
        <v>58</v>
      </c>
      <c r="C327" s="47">
        <v>5</v>
      </c>
      <c r="D327" s="47">
        <v>2</v>
      </c>
      <c r="E327" s="47">
        <v>4</v>
      </c>
      <c r="F327" s="48">
        <f>SUM(Table3[[#This Row],[Gold Medals]:[Bronze Medals]])</f>
        <v>11</v>
      </c>
    </row>
    <row r="328" spans="1:6" x14ac:dyDescent="0.3">
      <c r="A328" s="45">
        <v>2010</v>
      </c>
      <c r="B328" s="46" t="s">
        <v>59</v>
      </c>
      <c r="C328" s="47">
        <v>0</v>
      </c>
      <c r="D328" s="47">
        <v>2</v>
      </c>
      <c r="E328" s="47">
        <v>1</v>
      </c>
      <c r="F328" s="48">
        <f>SUM(Table3[[#This Row],[Gold Medals]:[Bronze Medals]])</f>
        <v>3</v>
      </c>
    </row>
    <row r="329" spans="1:6" x14ac:dyDescent="0.3">
      <c r="A329" s="45">
        <v>2010</v>
      </c>
      <c r="B329" s="46" t="s">
        <v>66</v>
      </c>
      <c r="C329" s="47">
        <v>2</v>
      </c>
      <c r="D329" s="47">
        <v>0</v>
      </c>
      <c r="E329" s="47">
        <v>4</v>
      </c>
      <c r="F329" s="48">
        <f>SUM(Table3[[#This Row],[Gold Medals]:[Bronze Medals]])</f>
        <v>6</v>
      </c>
    </row>
    <row r="330" spans="1:6" x14ac:dyDescent="0.3">
      <c r="A330" s="45">
        <v>2010</v>
      </c>
      <c r="B330" s="46" t="s">
        <v>91</v>
      </c>
      <c r="C330" s="47">
        <v>0</v>
      </c>
      <c r="D330" s="47">
        <v>1</v>
      </c>
      <c r="E330" s="47">
        <v>0</v>
      </c>
      <c r="F330" s="48">
        <f>SUM(Table3[[#This Row],[Gold Medals]:[Bronze Medals]])</f>
        <v>1</v>
      </c>
    </row>
    <row r="331" spans="1:6" x14ac:dyDescent="0.3">
      <c r="A331" s="45">
        <v>2010</v>
      </c>
      <c r="B331" s="46" t="s">
        <v>60</v>
      </c>
      <c r="C331" s="47">
        <v>0</v>
      </c>
      <c r="D331" s="47">
        <v>1</v>
      </c>
      <c r="E331" s="47">
        <v>4</v>
      </c>
      <c r="F331" s="48">
        <f>SUM(Table3[[#This Row],[Gold Medals]:[Bronze Medals]])</f>
        <v>5</v>
      </c>
    </row>
    <row r="332" spans="1:6" x14ac:dyDescent="0.3">
      <c r="A332" s="45">
        <v>2010</v>
      </c>
      <c r="B332" s="46" t="s">
        <v>79</v>
      </c>
      <c r="C332" s="47">
        <v>2</v>
      </c>
      <c r="D332" s="47">
        <v>3</v>
      </c>
      <c r="E332" s="47">
        <v>6</v>
      </c>
      <c r="F332" s="48">
        <f>SUM(Table3[[#This Row],[Gold Medals]:[Bronze Medals]])</f>
        <v>11</v>
      </c>
    </row>
    <row r="333" spans="1:6" x14ac:dyDescent="0.3">
      <c r="A333" s="45">
        <v>2010</v>
      </c>
      <c r="B333" s="46" t="s">
        <v>75</v>
      </c>
      <c r="C333" s="47">
        <v>10</v>
      </c>
      <c r="D333" s="47">
        <v>13</v>
      </c>
      <c r="E333" s="47">
        <v>7</v>
      </c>
      <c r="F333" s="48">
        <f>SUM(Table3[[#This Row],[Gold Medals]:[Bronze Medals]])</f>
        <v>30</v>
      </c>
    </row>
    <row r="334" spans="1:6" x14ac:dyDescent="0.3">
      <c r="A334" s="45">
        <v>2010</v>
      </c>
      <c r="B334" s="46" t="s">
        <v>76</v>
      </c>
      <c r="C334" s="47">
        <v>1</v>
      </c>
      <c r="D334" s="47">
        <v>0</v>
      </c>
      <c r="E334" s="47">
        <v>0</v>
      </c>
      <c r="F334" s="48">
        <f>SUM(Table3[[#This Row],[Gold Medals]:[Bronze Medals]])</f>
        <v>1</v>
      </c>
    </row>
    <row r="335" spans="1:6" x14ac:dyDescent="0.3">
      <c r="A335" s="45">
        <v>2010</v>
      </c>
      <c r="B335" s="46" t="s">
        <v>62</v>
      </c>
      <c r="C335" s="47">
        <v>1</v>
      </c>
      <c r="D335" s="47">
        <v>1</v>
      </c>
      <c r="E335" s="47">
        <v>3</v>
      </c>
      <c r="F335" s="48">
        <f>SUM(Table3[[#This Row],[Gold Medals]:[Bronze Medals]])</f>
        <v>5</v>
      </c>
    </row>
    <row r="336" spans="1:6" x14ac:dyDescent="0.3">
      <c r="A336" s="45">
        <v>2010</v>
      </c>
      <c r="B336" s="46" t="s">
        <v>65</v>
      </c>
      <c r="C336" s="47">
        <v>0</v>
      </c>
      <c r="D336" s="47">
        <v>3</v>
      </c>
      <c r="E336" s="47">
        <v>2</v>
      </c>
      <c r="F336" s="48">
        <f>SUM(Table3[[#This Row],[Gold Medals]:[Bronze Medals]])</f>
        <v>5</v>
      </c>
    </row>
    <row r="337" spans="1:6" x14ac:dyDescent="0.3">
      <c r="A337" s="45">
        <v>2010</v>
      </c>
      <c r="B337" s="46" t="s">
        <v>64</v>
      </c>
      <c r="C337" s="47">
        <v>0</v>
      </c>
      <c r="D337" s="47">
        <v>1</v>
      </c>
      <c r="E337" s="47">
        <v>0</v>
      </c>
      <c r="F337" s="48">
        <f>SUM(Table3[[#This Row],[Gold Medals]:[Bronze Medals]])</f>
        <v>1</v>
      </c>
    </row>
    <row r="338" spans="1:6" x14ac:dyDescent="0.3">
      <c r="A338" s="45">
        <v>2010</v>
      </c>
      <c r="B338" s="46" t="s">
        <v>106</v>
      </c>
      <c r="C338" s="47">
        <v>6</v>
      </c>
      <c r="D338" s="47">
        <v>6</v>
      </c>
      <c r="E338" s="47">
        <v>2</v>
      </c>
      <c r="F338" s="48">
        <f>SUM(Table3[[#This Row],[Gold Medals]:[Bronze Medals]])</f>
        <v>14</v>
      </c>
    </row>
    <row r="339" spans="1:6" x14ac:dyDescent="0.3">
      <c r="A339" s="45">
        <v>2010</v>
      </c>
      <c r="B339" s="46" t="s">
        <v>71</v>
      </c>
      <c r="C339" s="47">
        <v>0</v>
      </c>
      <c r="D339" s="47">
        <v>2</v>
      </c>
      <c r="E339" s="47">
        <v>0</v>
      </c>
      <c r="F339" s="48">
        <f>SUM(Table3[[#This Row],[Gold Medals]:[Bronze Medals]])</f>
        <v>2</v>
      </c>
    </row>
    <row r="340" spans="1:6" x14ac:dyDescent="0.3">
      <c r="A340" s="45">
        <v>2010</v>
      </c>
      <c r="B340" s="46" t="s">
        <v>78</v>
      </c>
      <c r="C340" s="47">
        <v>4</v>
      </c>
      <c r="D340" s="47">
        <v>1</v>
      </c>
      <c r="E340" s="47">
        <v>3</v>
      </c>
      <c r="F340" s="48">
        <f>SUM(Table3[[#This Row],[Gold Medals]:[Bronze Medals]])</f>
        <v>8</v>
      </c>
    </row>
    <row r="341" spans="1:6" x14ac:dyDescent="0.3">
      <c r="A341" s="45">
        <v>2010</v>
      </c>
      <c r="B341" s="46" t="s">
        <v>67</v>
      </c>
      <c r="C341" s="47">
        <v>9</v>
      </c>
      <c r="D341" s="47">
        <v>8</v>
      </c>
      <c r="E341" s="47">
        <v>6</v>
      </c>
      <c r="F341" s="48">
        <f>SUM(Table3[[#This Row],[Gold Medals]:[Bronze Medals]])</f>
        <v>23</v>
      </c>
    </row>
    <row r="342" spans="1:6" x14ac:dyDescent="0.3">
      <c r="A342" s="45">
        <v>2010</v>
      </c>
      <c r="B342" s="46" t="s">
        <v>68</v>
      </c>
      <c r="C342" s="47">
        <v>1</v>
      </c>
      <c r="D342" s="47">
        <v>3</v>
      </c>
      <c r="E342" s="47">
        <v>2</v>
      </c>
      <c r="F342" s="48">
        <f>SUM(Table3[[#This Row],[Gold Medals]:[Bronze Medals]])</f>
        <v>6</v>
      </c>
    </row>
    <row r="343" spans="1:6" x14ac:dyDescent="0.3">
      <c r="A343" s="45">
        <v>2010</v>
      </c>
      <c r="B343" s="46" t="s">
        <v>93</v>
      </c>
      <c r="C343" s="47">
        <v>3</v>
      </c>
      <c r="D343" s="47">
        <v>5</v>
      </c>
      <c r="E343" s="47">
        <v>7</v>
      </c>
      <c r="F343" s="48">
        <f>SUM(Table3[[#This Row],[Gold Medals]:[Bronze Medals]])</f>
        <v>15</v>
      </c>
    </row>
    <row r="344" spans="1:6" x14ac:dyDescent="0.3">
      <c r="A344" s="45">
        <v>2010</v>
      </c>
      <c r="B344" s="46" t="s">
        <v>92</v>
      </c>
      <c r="C344" s="47">
        <v>1</v>
      </c>
      <c r="D344" s="47">
        <v>1</v>
      </c>
      <c r="E344" s="47">
        <v>1</v>
      </c>
      <c r="F344" s="48">
        <f>SUM(Table3[[#This Row],[Gold Medals]:[Bronze Medals]])</f>
        <v>3</v>
      </c>
    </row>
    <row r="345" spans="1:6" x14ac:dyDescent="0.3">
      <c r="A345" s="45">
        <v>2010</v>
      </c>
      <c r="B345" s="49" t="s">
        <v>95</v>
      </c>
      <c r="C345" s="47">
        <v>0</v>
      </c>
      <c r="D345" s="47">
        <v>2</v>
      </c>
      <c r="E345" s="47">
        <v>1</v>
      </c>
      <c r="F345" s="48">
        <f>SUM(Table3[[#This Row],[Gold Medals]:[Bronze Medals]])</f>
        <v>3</v>
      </c>
    </row>
    <row r="346" spans="1:6" x14ac:dyDescent="0.3">
      <c r="A346" s="45">
        <v>2010</v>
      </c>
      <c r="B346" s="46" t="s">
        <v>69</v>
      </c>
      <c r="C346" s="47">
        <v>5</v>
      </c>
      <c r="D346" s="47">
        <v>2</v>
      </c>
      <c r="E346" s="47">
        <v>4</v>
      </c>
      <c r="F346" s="48">
        <f>SUM(Table3[[#This Row],[Gold Medals]:[Bronze Medals]])</f>
        <v>11</v>
      </c>
    </row>
    <row r="347" spans="1:6" x14ac:dyDescent="0.3">
      <c r="A347" s="45">
        <v>2010</v>
      </c>
      <c r="B347" s="46" t="s">
        <v>105</v>
      </c>
      <c r="C347" s="47">
        <v>6</v>
      </c>
      <c r="D347" s="47">
        <v>0</v>
      </c>
      <c r="E347" s="47">
        <v>3</v>
      </c>
      <c r="F347" s="48">
        <f>SUM(Table3[[#This Row],[Gold Medals]:[Bronze Medals]])</f>
        <v>9</v>
      </c>
    </row>
    <row r="348" spans="1:6" x14ac:dyDescent="0.3">
      <c r="A348" s="45">
        <v>2010</v>
      </c>
      <c r="B348" s="46" t="s">
        <v>104</v>
      </c>
      <c r="C348" s="47">
        <v>9</v>
      </c>
      <c r="D348" s="47">
        <v>15</v>
      </c>
      <c r="E348" s="47">
        <v>13</v>
      </c>
      <c r="F348" s="48">
        <f>SUM(Table3[[#This Row],[Gold Medals]:[Bronze Medals]])</f>
        <v>37</v>
      </c>
    </row>
    <row r="349" spans="1:6" x14ac:dyDescent="0.3">
      <c r="A349" s="45">
        <v>2014</v>
      </c>
      <c r="B349" s="49" t="s">
        <v>57</v>
      </c>
      <c r="C349" s="47">
        <v>4</v>
      </c>
      <c r="D349" s="47">
        <v>8</v>
      </c>
      <c r="E349" s="47">
        <v>5</v>
      </c>
      <c r="F349" s="48">
        <f>SUM(Table3[[#This Row],[Gold Medals]:[Bronze Medals]])</f>
        <v>17</v>
      </c>
    </row>
    <row r="350" spans="1:6" x14ac:dyDescent="0.3">
      <c r="A350" s="45">
        <v>2014</v>
      </c>
      <c r="B350" s="49" t="s">
        <v>57</v>
      </c>
      <c r="C350" s="47">
        <v>0</v>
      </c>
      <c r="D350" s="47">
        <v>2</v>
      </c>
      <c r="E350" s="47">
        <v>1</v>
      </c>
      <c r="F350" s="48">
        <f>SUM(Table3[[#This Row],[Gold Medals]:[Bronze Medals]])</f>
        <v>3</v>
      </c>
    </row>
    <row r="351" spans="1:6" x14ac:dyDescent="0.3">
      <c r="A351" s="45">
        <v>2014</v>
      </c>
      <c r="B351" s="49" t="s">
        <v>55</v>
      </c>
      <c r="C351" s="47">
        <v>5</v>
      </c>
      <c r="D351" s="47">
        <v>0</v>
      </c>
      <c r="E351" s="47">
        <v>1</v>
      </c>
      <c r="F351" s="48">
        <f>SUM(Table3[[#This Row],[Gold Medals]:[Bronze Medals]])</f>
        <v>6</v>
      </c>
    </row>
    <row r="352" spans="1:6" x14ac:dyDescent="0.3">
      <c r="A352" s="45">
        <v>2014</v>
      </c>
      <c r="B352" s="49" t="s">
        <v>61</v>
      </c>
      <c r="C352" s="47">
        <v>10</v>
      </c>
      <c r="D352" s="47">
        <v>10</v>
      </c>
      <c r="E352" s="47">
        <v>5</v>
      </c>
      <c r="F352" s="48">
        <f>SUM(Table3[[#This Row],[Gold Medals]:[Bronze Medals]])</f>
        <v>25</v>
      </c>
    </row>
    <row r="353" spans="1:6" x14ac:dyDescent="0.3">
      <c r="A353" s="45">
        <v>2014</v>
      </c>
      <c r="B353" s="49" t="s">
        <v>58</v>
      </c>
      <c r="C353" s="47">
        <v>3</v>
      </c>
      <c r="D353" s="47">
        <v>4</v>
      </c>
      <c r="E353" s="47">
        <v>2</v>
      </c>
      <c r="F353" s="48">
        <f>SUM(Table3[[#This Row],[Gold Medals]:[Bronze Medals]])</f>
        <v>9</v>
      </c>
    </row>
    <row r="354" spans="1:6" x14ac:dyDescent="0.3">
      <c r="A354" s="45">
        <v>2014</v>
      </c>
      <c r="B354" s="49" t="s">
        <v>59</v>
      </c>
      <c r="C354" s="47">
        <v>0</v>
      </c>
      <c r="D354" s="47">
        <v>1</v>
      </c>
      <c r="E354" s="47">
        <v>0</v>
      </c>
      <c r="F354" s="48">
        <f>SUM(Table3[[#This Row],[Gold Medals]:[Bronze Medals]])</f>
        <v>1</v>
      </c>
    </row>
    <row r="355" spans="1:6" x14ac:dyDescent="0.3">
      <c r="A355" s="45">
        <v>2014</v>
      </c>
      <c r="B355" s="49" t="s">
        <v>66</v>
      </c>
      <c r="C355" s="47">
        <v>2</v>
      </c>
      <c r="D355" s="47">
        <v>4</v>
      </c>
      <c r="E355" s="47">
        <v>2</v>
      </c>
      <c r="F355" s="48">
        <f>SUM(Table3[[#This Row],[Gold Medals]:[Bronze Medals]])</f>
        <v>8</v>
      </c>
    </row>
    <row r="356" spans="1:6" x14ac:dyDescent="0.3">
      <c r="A356" s="45">
        <v>2014</v>
      </c>
      <c r="B356" s="49" t="s">
        <v>60</v>
      </c>
      <c r="C356" s="47">
        <v>1</v>
      </c>
      <c r="D356" s="47">
        <v>3</v>
      </c>
      <c r="E356" s="47">
        <v>1</v>
      </c>
      <c r="F356" s="48">
        <f>SUM(Table3[[#This Row],[Gold Medals]:[Bronze Medals]])</f>
        <v>5</v>
      </c>
    </row>
    <row r="357" spans="1:6" x14ac:dyDescent="0.3">
      <c r="A357" s="45">
        <v>2014</v>
      </c>
      <c r="B357" s="46" t="s">
        <v>79</v>
      </c>
      <c r="C357" s="47">
        <v>4</v>
      </c>
      <c r="D357" s="47">
        <v>4</v>
      </c>
      <c r="E357" s="47">
        <v>7</v>
      </c>
      <c r="F357" s="48">
        <f>SUM(Table3[[#This Row],[Gold Medals]:[Bronze Medals]])</f>
        <v>15</v>
      </c>
    </row>
    <row r="358" spans="1:6" x14ac:dyDescent="0.3">
      <c r="A358" s="45">
        <v>2014</v>
      </c>
      <c r="B358" s="49" t="s">
        <v>75</v>
      </c>
      <c r="C358" s="47">
        <v>8</v>
      </c>
      <c r="D358" s="47">
        <v>6</v>
      </c>
      <c r="E358" s="47">
        <v>5</v>
      </c>
      <c r="F358" s="48">
        <f>SUM(Table3[[#This Row],[Gold Medals]:[Bronze Medals]])</f>
        <v>19</v>
      </c>
    </row>
    <row r="359" spans="1:6" x14ac:dyDescent="0.3">
      <c r="A359" s="45">
        <v>2014</v>
      </c>
      <c r="B359" s="46" t="s">
        <v>76</v>
      </c>
      <c r="C359" s="47">
        <v>1</v>
      </c>
      <c r="D359" s="47">
        <v>1</v>
      </c>
      <c r="E359" s="47">
        <v>2</v>
      </c>
      <c r="F359" s="48">
        <f>SUM(Table3[[#This Row],[Gold Medals]:[Bronze Medals]])</f>
        <v>4</v>
      </c>
    </row>
    <row r="360" spans="1:6" x14ac:dyDescent="0.3">
      <c r="A360" s="45">
        <v>2014</v>
      </c>
      <c r="B360" s="49" t="s">
        <v>62</v>
      </c>
      <c r="C360" s="47">
        <v>0</v>
      </c>
      <c r="D360" s="47">
        <v>2</v>
      </c>
      <c r="E360" s="47">
        <v>6</v>
      </c>
      <c r="F360" s="48">
        <f>SUM(Table3[[#This Row],[Gold Medals]:[Bronze Medals]])</f>
        <v>8</v>
      </c>
    </row>
    <row r="361" spans="1:6" x14ac:dyDescent="0.3">
      <c r="A361" s="45">
        <v>2014</v>
      </c>
      <c r="B361" s="49" t="s">
        <v>65</v>
      </c>
      <c r="C361" s="47">
        <v>1</v>
      </c>
      <c r="D361" s="47">
        <v>4</v>
      </c>
      <c r="E361" s="47">
        <v>3</v>
      </c>
      <c r="F361" s="48">
        <f>SUM(Table3[[#This Row],[Gold Medals]:[Bronze Medals]])</f>
        <v>8</v>
      </c>
    </row>
    <row r="362" spans="1:6" x14ac:dyDescent="0.3">
      <c r="A362" s="45">
        <v>2014</v>
      </c>
      <c r="B362" s="49" t="s">
        <v>64</v>
      </c>
      <c r="C362" s="47">
        <v>0</v>
      </c>
      <c r="D362" s="47">
        <v>0</v>
      </c>
      <c r="E362" s="47">
        <v>1</v>
      </c>
      <c r="F362" s="48">
        <f>SUM(Table3[[#This Row],[Gold Medals]:[Bronze Medals]])</f>
        <v>1</v>
      </c>
    </row>
    <row r="363" spans="1:6" x14ac:dyDescent="0.3">
      <c r="A363" s="45">
        <v>2014</v>
      </c>
      <c r="B363" s="49" t="s">
        <v>106</v>
      </c>
      <c r="C363" s="47">
        <v>3</v>
      </c>
      <c r="D363" s="47">
        <v>3</v>
      </c>
      <c r="E363" s="47">
        <v>2</v>
      </c>
      <c r="F363" s="48">
        <f>SUM(Table3[[#This Row],[Gold Medals]:[Bronze Medals]])</f>
        <v>8</v>
      </c>
    </row>
    <row r="364" spans="1:6" x14ac:dyDescent="0.3">
      <c r="A364" s="45">
        <v>2014</v>
      </c>
      <c r="B364" s="49" t="s">
        <v>63</v>
      </c>
      <c r="C364" s="47">
        <v>0</v>
      </c>
      <c r="D364" s="47">
        <v>2</v>
      </c>
      <c r="E364" s="47">
        <v>2</v>
      </c>
      <c r="F364" s="48">
        <f>SUM(Table3[[#This Row],[Gold Medals]:[Bronze Medals]])</f>
        <v>4</v>
      </c>
    </row>
    <row r="365" spans="1:6" x14ac:dyDescent="0.3">
      <c r="A365" s="45">
        <v>2014</v>
      </c>
      <c r="B365" s="49" t="s">
        <v>78</v>
      </c>
      <c r="C365" s="47">
        <v>8</v>
      </c>
      <c r="D365" s="47">
        <v>7</v>
      </c>
      <c r="E365" s="47">
        <v>9</v>
      </c>
      <c r="F365" s="48">
        <f>SUM(Table3[[#This Row],[Gold Medals]:[Bronze Medals]])</f>
        <v>24</v>
      </c>
    </row>
    <row r="366" spans="1:6" x14ac:dyDescent="0.3">
      <c r="A366" s="45">
        <v>2014</v>
      </c>
      <c r="B366" s="49" t="s">
        <v>67</v>
      </c>
      <c r="C366" s="47">
        <v>11</v>
      </c>
      <c r="D366" s="47">
        <v>5</v>
      </c>
      <c r="E366" s="47">
        <v>10</v>
      </c>
      <c r="F366" s="48">
        <f>SUM(Table3[[#This Row],[Gold Medals]:[Bronze Medals]])</f>
        <v>26</v>
      </c>
    </row>
    <row r="367" spans="1:6" x14ac:dyDescent="0.3">
      <c r="A367" s="45">
        <v>2014</v>
      </c>
      <c r="B367" s="49" t="s">
        <v>68</v>
      </c>
      <c r="C367" s="47">
        <v>4</v>
      </c>
      <c r="D367" s="47">
        <v>1</v>
      </c>
      <c r="E367" s="47">
        <v>1</v>
      </c>
      <c r="F367" s="48">
        <f>SUM(Table3[[#This Row],[Gold Medals]:[Bronze Medals]])</f>
        <v>6</v>
      </c>
    </row>
    <row r="368" spans="1:6" x14ac:dyDescent="0.3">
      <c r="A368" s="45">
        <v>2014</v>
      </c>
      <c r="B368" s="49" t="s">
        <v>93</v>
      </c>
      <c r="C368" s="47">
        <v>13</v>
      </c>
      <c r="D368" s="47">
        <v>11</v>
      </c>
      <c r="E368" s="47">
        <v>9</v>
      </c>
      <c r="F368" s="48">
        <f>SUM(Table3[[#This Row],[Gold Medals]:[Bronze Medals]])</f>
        <v>33</v>
      </c>
    </row>
    <row r="369" spans="1:6" x14ac:dyDescent="0.3">
      <c r="A369" s="45">
        <v>2014</v>
      </c>
      <c r="B369" s="46" t="s">
        <v>92</v>
      </c>
      <c r="C369" s="47">
        <v>1</v>
      </c>
      <c r="D369" s="47">
        <v>0</v>
      </c>
      <c r="E369" s="47">
        <v>0</v>
      </c>
      <c r="F369" s="51">
        <f>SUM(Table3[[#This Row],[Gold Medals]:[Bronze Medals]])</f>
        <v>1</v>
      </c>
    </row>
    <row r="370" spans="1:6" x14ac:dyDescent="0.3">
      <c r="A370" s="45">
        <v>2014</v>
      </c>
      <c r="B370" s="49" t="s">
        <v>95</v>
      </c>
      <c r="C370" s="47">
        <v>2</v>
      </c>
      <c r="D370" s="47">
        <v>2</v>
      </c>
      <c r="E370" s="47">
        <v>4</v>
      </c>
      <c r="F370" s="48">
        <f>SUM(Table3[[#This Row],[Gold Medals]:[Bronze Medals]])</f>
        <v>8</v>
      </c>
    </row>
    <row r="371" spans="1:6" x14ac:dyDescent="0.3">
      <c r="A371" s="45">
        <v>2014</v>
      </c>
      <c r="B371" s="49" t="s">
        <v>69</v>
      </c>
      <c r="C371" s="47">
        <v>2</v>
      </c>
      <c r="D371" s="47">
        <v>7</v>
      </c>
      <c r="E371" s="47">
        <v>6</v>
      </c>
      <c r="F371" s="48">
        <f>SUM(Table3[[#This Row],[Gold Medals]:[Bronze Medals]])</f>
        <v>15</v>
      </c>
    </row>
    <row r="372" spans="1:6" x14ac:dyDescent="0.3">
      <c r="A372" s="45">
        <v>2014</v>
      </c>
      <c r="B372" s="46" t="s">
        <v>105</v>
      </c>
      <c r="C372" s="47">
        <v>6</v>
      </c>
      <c r="D372" s="47">
        <v>3</v>
      </c>
      <c r="E372" s="47">
        <v>2</v>
      </c>
      <c r="F372" s="48">
        <f>SUM(Table3[[#This Row],[Gold Medals]:[Bronze Medals]])</f>
        <v>11</v>
      </c>
    </row>
    <row r="373" spans="1:6" x14ac:dyDescent="0.3">
      <c r="A373" s="45">
        <v>2014</v>
      </c>
      <c r="B373" s="49" t="s">
        <v>88</v>
      </c>
      <c r="C373" s="47">
        <v>1</v>
      </c>
      <c r="D373" s="47">
        <v>0</v>
      </c>
      <c r="E373" s="47">
        <v>1</v>
      </c>
      <c r="F373" s="48">
        <f>SUM(Table3[[#This Row],[Gold Medals]:[Bronze Medals]])</f>
        <v>2</v>
      </c>
    </row>
    <row r="374" spans="1:6" x14ac:dyDescent="0.3">
      <c r="A374" s="45">
        <v>2014</v>
      </c>
      <c r="B374" s="49" t="s">
        <v>104</v>
      </c>
      <c r="C374" s="47">
        <v>9</v>
      </c>
      <c r="D374" s="47">
        <v>7</v>
      </c>
      <c r="E374" s="47">
        <v>12</v>
      </c>
      <c r="F374" s="48">
        <f>SUM(Table3[[#This Row],[Gold Medals]:[Bronze Medals]])</f>
        <v>28</v>
      </c>
    </row>
  </sheetData>
  <mergeCells count="1">
    <mergeCell ref="H1:AD1"/>
  </mergeCells>
  <conditionalFormatting sqref="C3:E374">
    <cfRule type="colorScale" priority="1">
      <colorScale>
        <cfvo type="min"/>
        <cfvo type="percentile" val="50"/>
        <cfvo type="max"/>
        <color theme="6"/>
        <color theme="5"/>
        <color theme="4"/>
      </colorScale>
    </cfRule>
    <cfRule type="colorScale" priority="18">
      <colorScale>
        <cfvo type="min"/>
        <cfvo type="percentile" val="50"/>
        <cfvo type="max"/>
        <color theme="7"/>
        <color theme="6"/>
        <color theme="5"/>
      </colorScale>
    </cfRule>
    <cfRule type="colorScale" priority="1192">
      <colorScale>
        <cfvo type="min"/>
        <cfvo type="max"/>
        <color rgb="FFFFEF9C"/>
        <color rgb="FF63BE7B"/>
      </colorScale>
    </cfRule>
  </conditionalFormatting>
  <conditionalFormatting sqref="F3:F374">
    <cfRule type="dataBar" priority="3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{24B9486F-C34B-403F-8790-1C22DDE10201}</x14:id>
        </ext>
      </extLst>
    </cfRule>
    <cfRule type="dataBar" priority="17">
      <dataBar>
        <cfvo type="min"/>
        <cfvo type="max"/>
        <color theme="8"/>
      </dataBar>
      <extLst>
        <ext xmlns:x14="http://schemas.microsoft.com/office/spreadsheetml/2009/9/main" uri="{B025F937-C7B1-47D3-B67F-A62EFF666E3E}">
          <x14:id>{B06EEEBD-7F21-4784-B7AF-641E812A5AB3}</x14:id>
        </ext>
      </extLst>
    </cfRule>
    <cfRule type="dataBar" priority="119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{CB91894E-C7E1-4AEA-BCC4-A38C958D8424}</x14:id>
        </ext>
      </extLst>
    </cfRule>
  </conditionalFormatting>
  <conditionalFormatting sqref="H363">
    <cfRule type="dataBar" priority="2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{1A2947D6-6278-4EDB-8C8C-36CB2AD0BFD4}</x14:id>
        </ext>
      </extLst>
    </cfRule>
  </conditionalFormatting>
  <pageMargins left="0.7" right="0.7" top="0.75" bottom="0.75" header="0.3" footer="0.3"/>
  <pageSetup orientation="portrait"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4B9486F-C34B-403F-8790-1C22DDE1020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B06EEEBD-7F21-4784-B7AF-641E812A5AB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CB91894E-C7E1-4AEA-BCC4-A38C958D842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F3:F374</xm:sqref>
        </x14:conditionalFormatting>
        <x14:conditionalFormatting xmlns:xm="http://schemas.microsoft.com/office/excel/2006/main">
          <x14:cfRule type="dataBar" id="{1A2947D6-6278-4EDB-8C8C-36CB2AD0BFD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H363</xm:sqref>
        </x14:conditionalFormatting>
        <x14:conditionalFormatting xmlns:xm="http://schemas.microsoft.com/office/excel/2006/main">
          <x14:cfRule type="iconSet" priority="9" id="{DF4F2874-0759-483A-8358-442936196D22}">
            <x14:iconSet iconSet="3Stars" custom="1">
              <x14:cfvo type="percent">
                <xm:f>0</xm:f>
              </x14:cfvo>
              <x14:cfvo type="num">
                <xm:f>0</xm:f>
              </x14:cfvo>
              <x14:cfvo type="num">
                <xm:f>15</xm:f>
              </x14:cfvo>
              <x14:cfIcon iconSet="NoIcons" iconId="0"/>
              <x14:cfIcon iconSet="NoIcons" iconId="0"/>
              <x14:cfIcon iconSet="3Stars" iconId="2"/>
            </x14:iconSet>
          </x14:cfRule>
          <xm:sqref>H3</xm:sqref>
        </x14:conditionalFormatting>
        <x14:conditionalFormatting xmlns:xm="http://schemas.microsoft.com/office/excel/2006/main">
          <x14:cfRule type="iconSet" priority="4" id="{FC730B9E-0D3C-479F-9092-1F992E95386B}">
            <x14:iconSet iconSet="3Stars">
              <x14:cfvo type="percent">
                <xm:f>0</xm:f>
              </x14:cfvo>
              <x14:cfvo type="percent">
                <xm:f>15</xm:f>
              </x14:cfvo>
              <x14:cfvo type="percent">
                <xm:f>20</xm:f>
              </x14:cfvo>
            </x14:iconSet>
          </x14:cfRule>
          <xm:sqref>I3:AD28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pane xSplit="2" topLeftCell="C1" activePane="topRight" state="frozen"/>
      <selection pane="topRight" sqref="A1:XFD1"/>
    </sheetView>
  </sheetViews>
  <sheetFormatPr defaultRowHeight="14.4" x14ac:dyDescent="0.3"/>
  <cols>
    <col min="1" max="1" width="8.109375" customWidth="1"/>
    <col min="2" max="2" width="21.5546875" customWidth="1"/>
    <col min="3" max="3" width="14.33203125" customWidth="1"/>
    <col min="4" max="4" width="13.109375" bestFit="1" customWidth="1"/>
    <col min="5" max="5" width="14.33203125" bestFit="1" customWidth="1"/>
    <col min="6" max="6" width="12.44140625" bestFit="1" customWidth="1"/>
    <col min="7" max="7" width="10" bestFit="1" customWidth="1"/>
    <col min="8" max="8" width="8" bestFit="1" customWidth="1"/>
    <col min="9" max="9" width="12.5546875" bestFit="1" customWidth="1"/>
    <col min="10" max="12" width="14.33203125" customWidth="1"/>
    <col min="13" max="14" width="15.33203125" customWidth="1"/>
    <col min="15" max="15" width="3.44140625" customWidth="1"/>
  </cols>
  <sheetData>
    <row r="1" spans="1:13" s="63" customFormat="1" ht="18" x14ac:dyDescent="0.35">
      <c r="A1" s="85" t="s">
        <v>108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</row>
    <row r="2" spans="1:13" s="37" customFormat="1" x14ac:dyDescent="0.3">
      <c r="A2" s="74" t="s">
        <v>15</v>
      </c>
      <c r="B2" s="75" t="s">
        <v>0</v>
      </c>
      <c r="C2" s="75" t="s">
        <v>16</v>
      </c>
      <c r="D2" s="75" t="s">
        <v>17</v>
      </c>
      <c r="E2" s="75" t="s">
        <v>18</v>
      </c>
      <c r="F2" s="75" t="s">
        <v>19</v>
      </c>
      <c r="G2" s="75" t="s">
        <v>5</v>
      </c>
      <c r="H2" s="75" t="s">
        <v>37</v>
      </c>
      <c r="I2" s="76" t="s">
        <v>38</v>
      </c>
      <c r="J2" s="75" t="s">
        <v>39</v>
      </c>
      <c r="K2" s="75" t="s">
        <v>40</v>
      </c>
      <c r="L2" s="75" t="s">
        <v>41</v>
      </c>
      <c r="M2" s="75" t="s">
        <v>42</v>
      </c>
    </row>
    <row r="3" spans="1:13" x14ac:dyDescent="0.3">
      <c r="A3" s="55">
        <v>2014</v>
      </c>
      <c r="B3" s="55" t="s">
        <v>7</v>
      </c>
      <c r="C3" s="56">
        <v>13</v>
      </c>
      <c r="D3" s="56">
        <v>11</v>
      </c>
      <c r="E3" s="56">
        <v>9</v>
      </c>
      <c r="F3" s="57">
        <f t="shared" ref="F3:F25" si="0">SUM(C3:E3)</f>
        <v>33</v>
      </c>
      <c r="G3" s="58">
        <v>232</v>
      </c>
      <c r="H3" s="58">
        <v>15</v>
      </c>
      <c r="I3" s="59">
        <f t="shared" ref="I3:I25" si="1">F3/G3</f>
        <v>0.14224137931034483</v>
      </c>
      <c r="J3" s="60">
        <v>143700000</v>
      </c>
      <c r="K3" s="61" t="s">
        <v>44</v>
      </c>
      <c r="L3" s="72">
        <v>17098242</v>
      </c>
      <c r="M3" s="61" t="s">
        <v>47</v>
      </c>
    </row>
    <row r="4" spans="1:13" x14ac:dyDescent="0.3">
      <c r="A4" s="55">
        <v>2014</v>
      </c>
      <c r="B4" s="55" t="s">
        <v>67</v>
      </c>
      <c r="C4" s="56">
        <v>11</v>
      </c>
      <c r="D4" s="56">
        <v>5</v>
      </c>
      <c r="E4" s="56">
        <v>10</v>
      </c>
      <c r="F4" s="57">
        <f t="shared" si="0"/>
        <v>26</v>
      </c>
      <c r="G4" s="58">
        <v>134</v>
      </c>
      <c r="H4" s="58">
        <v>12</v>
      </c>
      <c r="I4" s="59">
        <f t="shared" si="1"/>
        <v>0.19402985074626866</v>
      </c>
      <c r="J4" s="60">
        <v>5136700</v>
      </c>
      <c r="K4" s="61" t="s">
        <v>44</v>
      </c>
      <c r="L4" s="72">
        <v>385178</v>
      </c>
      <c r="M4" s="61" t="s">
        <v>47</v>
      </c>
    </row>
    <row r="5" spans="1:13" x14ac:dyDescent="0.3">
      <c r="A5" s="55">
        <v>2014</v>
      </c>
      <c r="B5" s="55" t="s">
        <v>61</v>
      </c>
      <c r="C5" s="56">
        <v>10</v>
      </c>
      <c r="D5" s="56">
        <v>10</v>
      </c>
      <c r="E5" s="56">
        <v>5</v>
      </c>
      <c r="F5" s="57">
        <f t="shared" si="0"/>
        <v>25</v>
      </c>
      <c r="G5" s="58">
        <v>222</v>
      </c>
      <c r="H5" s="58">
        <v>14</v>
      </c>
      <c r="I5" s="59">
        <f t="shared" si="1"/>
        <v>0.11261261261261261</v>
      </c>
      <c r="J5" s="60">
        <v>35158300</v>
      </c>
      <c r="K5" s="61" t="s">
        <v>44</v>
      </c>
      <c r="L5" s="72">
        <v>9984670</v>
      </c>
      <c r="M5" s="61" t="s">
        <v>46</v>
      </c>
    </row>
    <row r="6" spans="1:13" x14ac:dyDescent="0.3">
      <c r="A6" s="55">
        <v>2014</v>
      </c>
      <c r="B6" s="55" t="s">
        <v>79</v>
      </c>
      <c r="C6" s="56">
        <v>4</v>
      </c>
      <c r="D6" s="56">
        <v>4</v>
      </c>
      <c r="E6" s="56">
        <v>7</v>
      </c>
      <c r="F6" s="57">
        <f t="shared" si="0"/>
        <v>15</v>
      </c>
      <c r="G6" s="58">
        <v>116</v>
      </c>
      <c r="H6" s="58">
        <v>12</v>
      </c>
      <c r="I6" s="59">
        <f t="shared" si="1"/>
        <v>0.12931034482758622</v>
      </c>
      <c r="J6" s="60">
        <v>66616416</v>
      </c>
      <c r="K6" s="61" t="s">
        <v>44</v>
      </c>
      <c r="L6" s="60">
        <v>640679</v>
      </c>
      <c r="M6" s="61" t="s">
        <v>47</v>
      </c>
    </row>
    <row r="7" spans="1:13" x14ac:dyDescent="0.3">
      <c r="A7" s="55">
        <v>2014</v>
      </c>
      <c r="B7" s="55" t="s">
        <v>75</v>
      </c>
      <c r="C7" s="56">
        <v>8</v>
      </c>
      <c r="D7" s="56">
        <v>6</v>
      </c>
      <c r="E7" s="56">
        <v>5</v>
      </c>
      <c r="F7" s="57">
        <f t="shared" si="0"/>
        <v>19</v>
      </c>
      <c r="G7" s="58">
        <v>153</v>
      </c>
      <c r="H7" s="58">
        <v>15</v>
      </c>
      <c r="I7" s="59">
        <f t="shared" si="1"/>
        <v>0.12418300653594772</v>
      </c>
      <c r="J7" s="60">
        <v>80585700</v>
      </c>
      <c r="K7" s="61" t="s">
        <v>44</v>
      </c>
      <c r="L7" s="60">
        <v>357168</v>
      </c>
      <c r="M7" s="61" t="s">
        <v>47</v>
      </c>
    </row>
    <row r="8" spans="1:13" x14ac:dyDescent="0.3">
      <c r="A8" s="55">
        <v>2014</v>
      </c>
      <c r="B8" s="55" t="s">
        <v>76</v>
      </c>
      <c r="C8" s="56">
        <v>1</v>
      </c>
      <c r="D8" s="56">
        <v>1</v>
      </c>
      <c r="E8" s="56">
        <v>2</v>
      </c>
      <c r="F8" s="57">
        <f t="shared" si="0"/>
        <v>4</v>
      </c>
      <c r="G8" s="58">
        <v>56</v>
      </c>
      <c r="H8" s="58">
        <v>10</v>
      </c>
      <c r="I8" s="59">
        <f t="shared" si="1"/>
        <v>7.1428571428571425E-2</v>
      </c>
      <c r="J8" s="60">
        <v>63705000</v>
      </c>
      <c r="K8" s="61" t="s">
        <v>44</v>
      </c>
      <c r="L8" s="60">
        <v>243610</v>
      </c>
      <c r="M8" s="61" t="s">
        <v>47</v>
      </c>
    </row>
    <row r="9" spans="1:13" x14ac:dyDescent="0.3">
      <c r="A9" s="55">
        <v>2014</v>
      </c>
      <c r="B9" s="55" t="s">
        <v>70</v>
      </c>
      <c r="C9" s="56">
        <v>6</v>
      </c>
      <c r="D9" s="56">
        <v>3</v>
      </c>
      <c r="E9" s="56">
        <v>2</v>
      </c>
      <c r="F9" s="57">
        <f t="shared" si="0"/>
        <v>11</v>
      </c>
      <c r="G9" s="58">
        <v>163</v>
      </c>
      <c r="H9" s="58">
        <v>12</v>
      </c>
      <c r="I9" s="59">
        <f t="shared" si="1"/>
        <v>6.7484662576687116E-2</v>
      </c>
      <c r="J9" s="60">
        <v>8014000</v>
      </c>
      <c r="K9" s="61" t="s">
        <v>44</v>
      </c>
      <c r="L9" s="60">
        <v>41285</v>
      </c>
      <c r="M9" s="61" t="s">
        <v>47</v>
      </c>
    </row>
    <row r="10" spans="1:13" x14ac:dyDescent="0.3">
      <c r="A10" s="55">
        <v>2014</v>
      </c>
      <c r="B10" s="55" t="s">
        <v>55</v>
      </c>
      <c r="C10" s="56">
        <v>5</v>
      </c>
      <c r="D10" s="56">
        <v>0</v>
      </c>
      <c r="E10" s="56">
        <v>1</v>
      </c>
      <c r="F10" s="57">
        <f t="shared" si="0"/>
        <v>6</v>
      </c>
      <c r="G10" s="58">
        <v>26</v>
      </c>
      <c r="H10" s="58">
        <v>5</v>
      </c>
      <c r="I10" s="59">
        <f t="shared" si="1"/>
        <v>0.23076923076923078</v>
      </c>
      <c r="J10" s="60">
        <v>9457500</v>
      </c>
      <c r="K10" s="61" t="s">
        <v>44</v>
      </c>
      <c r="L10" s="60">
        <v>207595</v>
      </c>
      <c r="M10" s="61" t="s">
        <v>47</v>
      </c>
    </row>
    <row r="11" spans="1:13" x14ac:dyDescent="0.3">
      <c r="A11" s="55">
        <v>2014</v>
      </c>
      <c r="B11" s="55" t="s">
        <v>56</v>
      </c>
      <c r="C11" s="56">
        <v>4</v>
      </c>
      <c r="D11" s="56">
        <v>8</v>
      </c>
      <c r="E11" s="56">
        <v>5</v>
      </c>
      <c r="F11" s="57">
        <f t="shared" si="0"/>
        <v>17</v>
      </c>
      <c r="G11" s="58">
        <v>132</v>
      </c>
      <c r="H11" s="58">
        <v>14</v>
      </c>
      <c r="I11" s="59">
        <f t="shared" si="1"/>
        <v>0.12878787878787878</v>
      </c>
      <c r="J11" s="60">
        <v>8414638</v>
      </c>
      <c r="K11" s="61" t="s">
        <v>44</v>
      </c>
      <c r="L11" s="60">
        <v>83855</v>
      </c>
      <c r="M11" s="61" t="s">
        <v>47</v>
      </c>
    </row>
    <row r="12" spans="1:13" x14ac:dyDescent="0.3">
      <c r="A12" s="55">
        <v>2014</v>
      </c>
      <c r="B12" s="55" t="s">
        <v>68</v>
      </c>
      <c r="C12" s="56">
        <v>4</v>
      </c>
      <c r="D12" s="56">
        <v>1</v>
      </c>
      <c r="E12" s="56">
        <v>1</v>
      </c>
      <c r="F12" s="57">
        <f t="shared" si="0"/>
        <v>6</v>
      </c>
      <c r="G12" s="58">
        <v>59</v>
      </c>
      <c r="H12" s="58">
        <v>11</v>
      </c>
      <c r="I12" s="59">
        <f t="shared" si="1"/>
        <v>0.10169491525423729</v>
      </c>
      <c r="J12" s="60">
        <v>38186860</v>
      </c>
      <c r="K12" s="61" t="s">
        <v>44</v>
      </c>
      <c r="L12" s="60">
        <v>312679</v>
      </c>
      <c r="M12" s="61" t="s">
        <v>47</v>
      </c>
    </row>
    <row r="13" spans="1:13" x14ac:dyDescent="0.3">
      <c r="A13" s="55">
        <v>2014</v>
      </c>
      <c r="B13" s="55" t="s">
        <v>58</v>
      </c>
      <c r="C13" s="56">
        <v>3</v>
      </c>
      <c r="D13" s="56">
        <v>4</v>
      </c>
      <c r="E13" s="56">
        <v>2</v>
      </c>
      <c r="F13" s="57">
        <f t="shared" si="0"/>
        <v>9</v>
      </c>
      <c r="G13" s="58">
        <v>66</v>
      </c>
      <c r="H13" s="58">
        <v>9</v>
      </c>
      <c r="I13" s="59">
        <f t="shared" si="1"/>
        <v>0.13636363636363635</v>
      </c>
      <c r="J13" s="60">
        <v>1350695000</v>
      </c>
      <c r="K13" s="61" t="s">
        <v>44</v>
      </c>
      <c r="L13" s="60">
        <v>9596961</v>
      </c>
      <c r="M13" s="61" t="s">
        <v>45</v>
      </c>
    </row>
    <row r="14" spans="1:13" x14ac:dyDescent="0.3">
      <c r="A14" s="55">
        <v>2014</v>
      </c>
      <c r="B14" s="55" t="s">
        <v>69</v>
      </c>
      <c r="C14" s="56">
        <v>2</v>
      </c>
      <c r="D14" s="56">
        <v>7</v>
      </c>
      <c r="E14" s="56">
        <v>6</v>
      </c>
      <c r="F14" s="57">
        <f t="shared" si="0"/>
        <v>15</v>
      </c>
      <c r="G14" s="58">
        <v>106</v>
      </c>
      <c r="H14" s="58">
        <v>9</v>
      </c>
      <c r="I14" s="59">
        <f t="shared" si="1"/>
        <v>0.14150943396226415</v>
      </c>
      <c r="J14" s="60">
        <v>9644864</v>
      </c>
      <c r="K14" s="61" t="s">
        <v>44</v>
      </c>
      <c r="L14" s="60">
        <v>449964</v>
      </c>
      <c r="M14" s="61" t="s">
        <v>48</v>
      </c>
    </row>
    <row r="15" spans="1:13" x14ac:dyDescent="0.3">
      <c r="A15" s="55">
        <v>2014</v>
      </c>
      <c r="B15" s="55" t="s">
        <v>12</v>
      </c>
      <c r="C15" s="56">
        <v>8</v>
      </c>
      <c r="D15" s="56">
        <v>7</v>
      </c>
      <c r="E15" s="56">
        <v>9</v>
      </c>
      <c r="F15" s="57">
        <f t="shared" si="0"/>
        <v>24</v>
      </c>
      <c r="G15" s="58">
        <v>41</v>
      </c>
      <c r="H15" s="58">
        <v>4</v>
      </c>
      <c r="I15" s="59">
        <f t="shared" si="1"/>
        <v>0.58536585365853655</v>
      </c>
      <c r="J15" s="60">
        <v>16819595</v>
      </c>
      <c r="K15" s="61" t="s">
        <v>44</v>
      </c>
      <c r="L15" s="60">
        <v>41543</v>
      </c>
      <c r="M15" s="61" t="s">
        <v>47</v>
      </c>
    </row>
    <row r="16" spans="1:13" x14ac:dyDescent="0.3">
      <c r="A16" s="55">
        <v>2014</v>
      </c>
      <c r="B16" s="55" t="s">
        <v>66</v>
      </c>
      <c r="C16" s="56">
        <v>2</v>
      </c>
      <c r="D16" s="56">
        <v>4</v>
      </c>
      <c r="E16" s="56">
        <v>2</v>
      </c>
      <c r="F16" s="57">
        <f t="shared" si="0"/>
        <v>8</v>
      </c>
      <c r="G16" s="58">
        <v>88</v>
      </c>
      <c r="H16" s="58">
        <v>13</v>
      </c>
      <c r="I16" s="59">
        <f t="shared" si="1"/>
        <v>9.0909090909090912E-2</v>
      </c>
      <c r="J16" s="60">
        <v>10513209</v>
      </c>
      <c r="K16" s="61" t="s">
        <v>44</v>
      </c>
      <c r="L16" s="56">
        <v>78866</v>
      </c>
      <c r="M16" s="61" t="s">
        <v>47</v>
      </c>
    </row>
    <row r="17" spans="1:13" x14ac:dyDescent="0.3">
      <c r="A17" s="55">
        <v>2014</v>
      </c>
      <c r="B17" s="55" t="s">
        <v>95</v>
      </c>
      <c r="C17" s="56">
        <v>2</v>
      </c>
      <c r="D17" s="56">
        <v>2</v>
      </c>
      <c r="E17" s="56">
        <v>4</v>
      </c>
      <c r="F17" s="57">
        <f t="shared" si="0"/>
        <v>8</v>
      </c>
      <c r="G17" s="58">
        <v>66</v>
      </c>
      <c r="H17" s="58">
        <v>8</v>
      </c>
      <c r="I17" s="59">
        <f t="shared" si="1"/>
        <v>0.12121212121212122</v>
      </c>
      <c r="J17" s="60">
        <v>20273</v>
      </c>
      <c r="K17" s="61" t="s">
        <v>44</v>
      </c>
      <c r="L17" s="60">
        <v>2055496</v>
      </c>
      <c r="M17" s="61" t="s">
        <v>47</v>
      </c>
    </row>
    <row r="18" spans="1:13" x14ac:dyDescent="0.3">
      <c r="A18" s="55">
        <v>2014</v>
      </c>
      <c r="B18" s="55" t="s">
        <v>62</v>
      </c>
      <c r="C18" s="56">
        <v>0</v>
      </c>
      <c r="D18" s="56">
        <v>2</v>
      </c>
      <c r="E18" s="56">
        <v>6</v>
      </c>
      <c r="F18" s="57">
        <f>SUM(C18:E18)</f>
        <v>8</v>
      </c>
      <c r="G18" s="58">
        <v>113</v>
      </c>
      <c r="H18" s="58">
        <v>13</v>
      </c>
      <c r="I18" s="59">
        <f>F18/G18</f>
        <v>7.0796460176991149E-2</v>
      </c>
      <c r="J18" s="60">
        <v>59943933</v>
      </c>
      <c r="K18" s="61" t="s">
        <v>44</v>
      </c>
      <c r="L18" s="56">
        <v>301338</v>
      </c>
      <c r="M18" s="61" t="s">
        <v>47</v>
      </c>
    </row>
    <row r="19" spans="1:13" x14ac:dyDescent="0.3">
      <c r="A19" s="55">
        <v>2014</v>
      </c>
      <c r="B19" s="55" t="s">
        <v>63</v>
      </c>
      <c r="C19" s="56">
        <v>0</v>
      </c>
      <c r="D19" s="56">
        <v>2</v>
      </c>
      <c r="E19" s="56">
        <v>2</v>
      </c>
      <c r="F19" s="57">
        <f>SUM(C19:E19)</f>
        <v>4</v>
      </c>
      <c r="G19" s="58">
        <v>58</v>
      </c>
      <c r="H19" s="58">
        <v>9</v>
      </c>
      <c r="I19" s="59">
        <f>F19/G19</f>
        <v>6.8965517241379309E-2</v>
      </c>
      <c r="J19" s="60">
        <v>2003000</v>
      </c>
      <c r="K19" s="61" t="s">
        <v>44</v>
      </c>
      <c r="L19" s="60">
        <v>64589</v>
      </c>
      <c r="M19" s="61" t="s">
        <v>47</v>
      </c>
    </row>
    <row r="20" spans="1:13" x14ac:dyDescent="0.3">
      <c r="A20" s="55">
        <v>2014</v>
      </c>
      <c r="B20" s="55" t="s">
        <v>57</v>
      </c>
      <c r="C20" s="56">
        <v>0</v>
      </c>
      <c r="D20" s="56">
        <v>2</v>
      </c>
      <c r="E20" s="56">
        <v>1</v>
      </c>
      <c r="F20" s="57">
        <f>SUM(C20:E20)</f>
        <v>3</v>
      </c>
      <c r="G20" s="58">
        <v>60</v>
      </c>
      <c r="H20" s="58">
        <v>11</v>
      </c>
      <c r="I20" s="59">
        <f>F20/G20</f>
        <v>0.05</v>
      </c>
      <c r="J20" s="60">
        <v>23427253</v>
      </c>
      <c r="K20" s="61" t="s">
        <v>43</v>
      </c>
      <c r="L20" s="60">
        <v>7692024</v>
      </c>
      <c r="M20" s="61" t="s">
        <v>98</v>
      </c>
    </row>
    <row r="21" spans="1:13" x14ac:dyDescent="0.3">
      <c r="A21" s="55">
        <v>2014</v>
      </c>
      <c r="B21" s="55" t="s">
        <v>59</v>
      </c>
      <c r="C21" s="56">
        <v>0</v>
      </c>
      <c r="D21" s="56">
        <v>1</v>
      </c>
      <c r="E21" s="56">
        <v>0</v>
      </c>
      <c r="F21" s="57">
        <f>SUM(C21:E21)</f>
        <v>1</v>
      </c>
      <c r="G21" s="58">
        <v>11</v>
      </c>
      <c r="H21" s="58">
        <v>3</v>
      </c>
      <c r="I21" s="59">
        <f>F21/G21</f>
        <v>9.0909090909090912E-2</v>
      </c>
      <c r="J21" s="60">
        <v>4284889</v>
      </c>
      <c r="K21" s="61" t="s">
        <v>44</v>
      </c>
      <c r="L21" s="56">
        <v>4284889</v>
      </c>
      <c r="M21" s="61" t="s">
        <v>47</v>
      </c>
    </row>
    <row r="22" spans="1:13" x14ac:dyDescent="0.3">
      <c r="A22" s="55">
        <v>2014</v>
      </c>
      <c r="B22" s="55" t="s">
        <v>64</v>
      </c>
      <c r="C22" s="56">
        <v>0</v>
      </c>
      <c r="D22" s="56">
        <v>0</v>
      </c>
      <c r="E22" s="56">
        <v>1</v>
      </c>
      <c r="F22" s="57">
        <f>SUM(C22:E22)</f>
        <v>1</v>
      </c>
      <c r="G22" s="58">
        <v>52</v>
      </c>
      <c r="H22" s="58">
        <v>10</v>
      </c>
      <c r="I22" s="59">
        <f>F22/G22</f>
        <v>1.9230769230769232E-2</v>
      </c>
      <c r="J22" s="60">
        <v>17736896</v>
      </c>
      <c r="K22" s="61" t="s">
        <v>44</v>
      </c>
      <c r="L22" s="60">
        <v>2724900</v>
      </c>
      <c r="M22" s="61" t="s">
        <v>45</v>
      </c>
    </row>
    <row r="23" spans="1:13" x14ac:dyDescent="0.3">
      <c r="A23" s="55">
        <v>2014</v>
      </c>
      <c r="B23" s="55" t="s">
        <v>11</v>
      </c>
      <c r="C23" s="56">
        <v>3</v>
      </c>
      <c r="D23" s="56">
        <v>3</v>
      </c>
      <c r="E23" s="56">
        <v>2</v>
      </c>
      <c r="F23" s="57">
        <f t="shared" si="0"/>
        <v>8</v>
      </c>
      <c r="G23" s="58">
        <v>71</v>
      </c>
      <c r="H23" s="58">
        <v>13</v>
      </c>
      <c r="I23" s="59">
        <f t="shared" si="1"/>
        <v>0.11267605633802817</v>
      </c>
      <c r="J23" s="60">
        <v>50219669</v>
      </c>
      <c r="K23" s="61" t="s">
        <v>44</v>
      </c>
      <c r="L23" s="60">
        <v>100210</v>
      </c>
      <c r="M23" s="61" t="s">
        <v>45</v>
      </c>
    </row>
    <row r="24" spans="1:13" x14ac:dyDescent="0.3">
      <c r="A24" s="55">
        <v>2014</v>
      </c>
      <c r="B24" s="55" t="s">
        <v>88</v>
      </c>
      <c r="C24" s="56">
        <v>1</v>
      </c>
      <c r="D24" s="56">
        <v>0</v>
      </c>
      <c r="E24" s="56">
        <v>1</v>
      </c>
      <c r="F24" s="57">
        <f t="shared" si="0"/>
        <v>2</v>
      </c>
      <c r="G24" s="58">
        <v>45</v>
      </c>
      <c r="H24" s="58">
        <v>9</v>
      </c>
      <c r="I24" s="59">
        <f t="shared" si="1"/>
        <v>4.4444444444444446E-2</v>
      </c>
      <c r="J24" s="60">
        <v>44573205</v>
      </c>
      <c r="K24" s="61" t="s">
        <v>44</v>
      </c>
      <c r="L24" s="60">
        <v>603628</v>
      </c>
      <c r="M24" s="61" t="s">
        <v>47</v>
      </c>
    </row>
    <row r="25" spans="1:13" x14ac:dyDescent="0.3">
      <c r="A25" s="55">
        <v>2014</v>
      </c>
      <c r="B25" s="55" t="s">
        <v>104</v>
      </c>
      <c r="C25" s="56">
        <v>9</v>
      </c>
      <c r="D25" s="56">
        <v>7</v>
      </c>
      <c r="E25" s="56">
        <v>12</v>
      </c>
      <c r="F25" s="57">
        <f t="shared" si="0"/>
        <v>28</v>
      </c>
      <c r="G25" s="58">
        <v>230</v>
      </c>
      <c r="H25" s="58">
        <v>15</v>
      </c>
      <c r="I25" s="59">
        <f t="shared" si="1"/>
        <v>0.12173913043478261</v>
      </c>
      <c r="J25" s="60">
        <v>317757000</v>
      </c>
      <c r="K25" s="61" t="s">
        <v>44</v>
      </c>
      <c r="L25" s="60">
        <v>9826675</v>
      </c>
      <c r="M25" s="61" t="s">
        <v>46</v>
      </c>
    </row>
    <row r="26" spans="1:13" x14ac:dyDescent="0.3">
      <c r="A26" s="55">
        <v>2014</v>
      </c>
      <c r="B26" s="55" t="s">
        <v>65</v>
      </c>
      <c r="C26" s="56">
        <v>1</v>
      </c>
      <c r="D26" s="56">
        <v>4</v>
      </c>
      <c r="E26" s="56">
        <v>3</v>
      </c>
      <c r="F26" s="57">
        <f>SUM(C26:E26)</f>
        <v>8</v>
      </c>
      <c r="G26" s="58">
        <v>136</v>
      </c>
      <c r="H26" s="58">
        <v>15</v>
      </c>
      <c r="I26" s="59">
        <f>F26/G26</f>
        <v>5.8823529411764705E-2</v>
      </c>
      <c r="J26" s="60">
        <v>126659683</v>
      </c>
      <c r="K26" s="62" t="s">
        <v>44</v>
      </c>
      <c r="L26" s="56">
        <v>377944</v>
      </c>
      <c r="M26" s="62" t="s">
        <v>45</v>
      </c>
    </row>
    <row r="27" spans="1:13" x14ac:dyDescent="0.3">
      <c r="A27" s="55">
        <v>2014</v>
      </c>
      <c r="B27" s="55" t="s">
        <v>60</v>
      </c>
      <c r="C27" s="56">
        <v>1</v>
      </c>
      <c r="D27" s="56">
        <v>3</v>
      </c>
      <c r="E27" s="56">
        <v>1</v>
      </c>
      <c r="F27" s="57">
        <f>SUM(C27:E27)</f>
        <v>5</v>
      </c>
      <c r="G27" s="58">
        <v>103</v>
      </c>
      <c r="H27" s="58">
        <v>9</v>
      </c>
      <c r="I27" s="59">
        <f>F27/G27</f>
        <v>4.8543689320388349E-2</v>
      </c>
      <c r="J27" s="60">
        <v>5454444</v>
      </c>
      <c r="K27" s="62" t="s">
        <v>44</v>
      </c>
      <c r="L27" s="56">
        <v>338424</v>
      </c>
      <c r="M27" s="62" t="s">
        <v>47</v>
      </c>
    </row>
    <row r="28" spans="1:13" x14ac:dyDescent="0.3">
      <c r="A28" s="55">
        <v>2014</v>
      </c>
      <c r="B28" s="55" t="s">
        <v>92</v>
      </c>
      <c r="C28" s="56">
        <v>1</v>
      </c>
      <c r="D28" s="56">
        <v>0</v>
      </c>
      <c r="E28" s="56">
        <v>0</v>
      </c>
      <c r="F28" s="57">
        <f>SUM(C28:E28)</f>
        <v>1</v>
      </c>
      <c r="G28" s="58">
        <v>63</v>
      </c>
      <c r="H28" s="58">
        <v>9</v>
      </c>
      <c r="I28" s="59">
        <f>F28/G28</f>
        <v>1.5873015873015872E-2</v>
      </c>
      <c r="J28" s="60">
        <v>5415949</v>
      </c>
      <c r="K28" s="62" t="s">
        <v>44</v>
      </c>
      <c r="L28" s="56">
        <v>49035</v>
      </c>
      <c r="M28" s="62" t="s">
        <v>47</v>
      </c>
    </row>
    <row r="29" spans="1:13" x14ac:dyDescent="0.3">
      <c r="A29" s="4"/>
      <c r="B29" s="5"/>
      <c r="C29" s="6"/>
      <c r="D29" s="6"/>
      <c r="E29" s="6"/>
      <c r="F29" s="7"/>
      <c r="G29" s="6"/>
      <c r="H29" s="6"/>
      <c r="I29" s="9"/>
      <c r="J29" s="8"/>
      <c r="K29" s="6"/>
      <c r="L29" s="6"/>
      <c r="M29" s="6"/>
    </row>
    <row r="30" spans="1:13" ht="15.6" x14ac:dyDescent="0.3">
      <c r="B30" s="84" t="s">
        <v>49</v>
      </c>
      <c r="C30" s="84"/>
    </row>
    <row r="31" spans="1:13" x14ac:dyDescent="0.3">
      <c r="B31" s="65" t="s">
        <v>50</v>
      </c>
      <c r="C31" s="64">
        <v>88</v>
      </c>
    </row>
    <row r="32" spans="1:13" x14ac:dyDescent="0.3">
      <c r="B32" s="65" t="s">
        <v>51</v>
      </c>
      <c r="C32" s="64">
        <v>2873</v>
      </c>
    </row>
    <row r="33" spans="2:3" x14ac:dyDescent="0.3">
      <c r="B33" s="65" t="s">
        <v>52</v>
      </c>
      <c r="C33" s="64">
        <v>98</v>
      </c>
    </row>
    <row r="34" spans="2:3" x14ac:dyDescent="0.3">
      <c r="B34" s="65" t="s">
        <v>53</v>
      </c>
      <c r="C34" s="64">
        <v>15</v>
      </c>
    </row>
  </sheetData>
  <mergeCells count="2">
    <mergeCell ref="B30:C30"/>
    <mergeCell ref="A1:M1"/>
  </mergeCells>
  <conditionalFormatting sqref="C29:E29">
    <cfRule type="colorScale" priority="1147">
      <colorScale>
        <cfvo type="min"/>
        <cfvo type="max"/>
        <color rgb="FFFFEF9C"/>
        <color rgb="FF63BE7B"/>
      </colorScale>
    </cfRule>
  </conditionalFormatting>
  <conditionalFormatting sqref="F3:F29">
    <cfRule type="dataBar" priority="1148">
      <dataBar>
        <cfvo type="min"/>
        <cfvo type="max"/>
        <color theme="4" tint="0.59999389629810485"/>
      </dataBar>
      <extLst>
        <ext xmlns:x14="http://schemas.microsoft.com/office/spreadsheetml/2009/9/main" uri="{B025F937-C7B1-47D3-B67F-A62EFF666E3E}">
          <x14:id>{CC6382AB-2E6D-471C-AABD-0000A7806969}</x14:id>
        </ext>
      </extLst>
    </cfRule>
  </conditionalFormatting>
  <conditionalFormatting sqref="F3:F28">
    <cfRule type="dataBar" priority="1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{E8F4ECD8-A489-4E8C-B4F7-4AC6560D7ECD}</x14:id>
        </ext>
      </extLst>
    </cfRule>
    <cfRule type="dataBar" priority="5">
      <dataBar>
        <cfvo type="min"/>
        <cfvo type="max"/>
        <color theme="5" tint="-0.499984740745262"/>
      </dataBar>
      <extLst>
        <ext xmlns:x14="http://schemas.microsoft.com/office/spreadsheetml/2009/9/main" uri="{B025F937-C7B1-47D3-B67F-A62EFF666E3E}">
          <x14:id>{629590BD-5260-4BF0-940F-42906F952623}</x14:id>
        </ext>
      </extLst>
    </cfRule>
    <cfRule type="dataBar" priority="6">
      <dataBar>
        <cfvo type="min"/>
        <cfvo type="max"/>
        <color theme="9"/>
      </dataBar>
      <extLst>
        <ext xmlns:x14="http://schemas.microsoft.com/office/spreadsheetml/2009/9/main" uri="{B025F937-C7B1-47D3-B67F-A62EFF666E3E}">
          <x14:id>{D4045168-0ED6-4693-8B3B-5E4CE73948FE}</x14:id>
        </ext>
      </extLst>
    </cfRule>
  </conditionalFormatting>
  <conditionalFormatting sqref="C3:E28">
    <cfRule type="colorScale" priority="2">
      <colorScale>
        <cfvo type="min"/>
        <cfvo type="percentile" val="50"/>
        <cfvo type="max"/>
        <color theme="6"/>
        <color theme="5"/>
        <color theme="4"/>
      </colorScale>
    </cfRule>
    <cfRule type="colorScale" priority="3">
      <colorScale>
        <cfvo type="min"/>
        <cfvo type="percentile" val="50"/>
        <cfvo type="max"/>
        <color theme="7"/>
        <color theme="6"/>
        <color theme="5"/>
      </colorScale>
    </cfRule>
    <cfRule type="colorScale" priority="4">
      <colorScale>
        <cfvo type="min"/>
        <cfvo type="percentile" val="50"/>
        <cfvo type="max"/>
        <color theme="7"/>
        <color theme="5"/>
        <color theme="4"/>
      </colorScale>
    </cfRule>
  </conditionalFormatting>
  <pageMargins left="0.7" right="0.7" top="0.75" bottom="0.75" header="0.3" footer="0.3"/>
  <pageSetup orientation="portrait" r:id="rId1"/>
  <tableParts count="2">
    <tablePart r:id="rId2"/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6382AB-2E6D-471C-AABD-0000A7806969}">
            <x14:dataBar minLength="0" maxLength="100" border="1" gradient="0">
              <x14:cfvo type="autoMin"/>
              <x14:cfvo type="autoMax"/>
              <x14:borderColor theme="4" tint="-0.249977111117893"/>
              <x14:negativeFillColor rgb="FFFF0000"/>
              <x14:axisColor rgb="FF000000"/>
            </x14:dataBar>
          </x14:cfRule>
          <xm:sqref>F3:F29</xm:sqref>
        </x14:conditionalFormatting>
        <x14:conditionalFormatting xmlns:xm="http://schemas.microsoft.com/office/excel/2006/main">
          <x14:cfRule type="dataBar" id="{E8F4ECD8-A489-4E8C-B4F7-4AC6560D7EC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629590BD-5260-4BF0-940F-42906F9526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4045168-0ED6-4693-8B3B-5E4CE73948F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F3:F28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>
      <selection activeCell="F24" sqref="F24"/>
    </sheetView>
  </sheetViews>
  <sheetFormatPr defaultRowHeight="14.4" x14ac:dyDescent="0.3"/>
  <cols>
    <col min="1" max="1" width="20.109375" customWidth="1"/>
    <col min="2" max="2" width="22.109375" customWidth="1"/>
    <col min="3" max="3" width="17.21875" customWidth="1"/>
  </cols>
  <sheetData>
    <row r="1" spans="1:3" s="71" customFormat="1" ht="18" x14ac:dyDescent="0.35">
      <c r="A1" s="86" t="s">
        <v>54</v>
      </c>
      <c r="B1" s="86"/>
      <c r="C1" s="86"/>
    </row>
    <row r="2" spans="1:3" x14ac:dyDescent="0.3">
      <c r="A2" s="77" t="s">
        <v>0</v>
      </c>
      <c r="B2" s="77" t="s">
        <v>19</v>
      </c>
      <c r="C2" s="77" t="s">
        <v>97</v>
      </c>
    </row>
    <row r="3" spans="1:3" x14ac:dyDescent="0.3">
      <c r="A3" s="55" t="s">
        <v>7</v>
      </c>
      <c r="B3" s="66">
        <v>33</v>
      </c>
      <c r="C3" s="66">
        <v>232</v>
      </c>
    </row>
    <row r="4" spans="1:3" x14ac:dyDescent="0.3">
      <c r="A4" s="55" t="s">
        <v>36</v>
      </c>
      <c r="B4" s="66">
        <v>28</v>
      </c>
      <c r="C4" s="66">
        <v>230</v>
      </c>
    </row>
    <row r="5" spans="1:3" x14ac:dyDescent="0.3">
      <c r="A5" s="55" t="s">
        <v>67</v>
      </c>
      <c r="B5" s="66">
        <v>26</v>
      </c>
      <c r="C5" s="66">
        <v>134</v>
      </c>
    </row>
    <row r="6" spans="1:3" x14ac:dyDescent="0.3">
      <c r="A6" s="55" t="s">
        <v>61</v>
      </c>
      <c r="B6" s="66">
        <v>25</v>
      </c>
      <c r="C6" s="66">
        <v>222</v>
      </c>
    </row>
    <row r="7" spans="1:3" x14ac:dyDescent="0.3">
      <c r="A7" s="55" t="s">
        <v>12</v>
      </c>
      <c r="B7" s="66">
        <v>24</v>
      </c>
      <c r="C7" s="66">
        <v>41</v>
      </c>
    </row>
    <row r="8" spans="1:3" x14ac:dyDescent="0.3">
      <c r="A8" s="55" t="s">
        <v>9</v>
      </c>
      <c r="B8" s="66">
        <v>19</v>
      </c>
      <c r="C8" s="66">
        <v>153</v>
      </c>
    </row>
    <row r="9" spans="1:3" x14ac:dyDescent="0.3">
      <c r="A9" s="55" t="s">
        <v>56</v>
      </c>
      <c r="B9" s="66">
        <v>17</v>
      </c>
      <c r="C9" s="66">
        <v>132</v>
      </c>
    </row>
    <row r="10" spans="1:3" x14ac:dyDescent="0.3">
      <c r="A10" s="55" t="s">
        <v>10</v>
      </c>
      <c r="B10" s="66">
        <v>15</v>
      </c>
      <c r="C10" s="66">
        <v>116</v>
      </c>
    </row>
    <row r="11" spans="1:3" x14ac:dyDescent="0.3">
      <c r="A11" s="55" t="s">
        <v>69</v>
      </c>
      <c r="B11" s="66">
        <v>15</v>
      </c>
      <c r="C11" s="66">
        <v>106</v>
      </c>
    </row>
    <row r="12" spans="1:3" x14ac:dyDescent="0.3">
      <c r="A12" s="55" t="s">
        <v>70</v>
      </c>
      <c r="B12" s="66">
        <v>11</v>
      </c>
      <c r="C12" s="66">
        <v>163</v>
      </c>
    </row>
    <row r="13" spans="1:3" x14ac:dyDescent="0.3">
      <c r="A13" s="55" t="s">
        <v>58</v>
      </c>
      <c r="B13" s="66">
        <v>9</v>
      </c>
      <c r="C13" s="66">
        <v>66</v>
      </c>
    </row>
    <row r="14" spans="1:3" x14ac:dyDescent="0.3">
      <c r="A14" s="55" t="s">
        <v>66</v>
      </c>
      <c r="B14" s="66">
        <v>8</v>
      </c>
      <c r="C14" s="66">
        <v>88</v>
      </c>
    </row>
    <row r="15" spans="1:3" x14ac:dyDescent="0.3">
      <c r="A15" s="55" t="s">
        <v>95</v>
      </c>
      <c r="B15" s="66">
        <v>8</v>
      </c>
      <c r="C15" s="66">
        <v>66</v>
      </c>
    </row>
    <row r="16" spans="1:3" x14ac:dyDescent="0.3">
      <c r="A16" s="55" t="s">
        <v>62</v>
      </c>
      <c r="B16" s="66">
        <v>8</v>
      </c>
      <c r="C16" s="66">
        <v>113</v>
      </c>
    </row>
    <row r="17" spans="1:3" x14ac:dyDescent="0.3">
      <c r="A17" s="55" t="s">
        <v>11</v>
      </c>
      <c r="B17" s="66">
        <v>8</v>
      </c>
      <c r="C17" s="66">
        <v>71</v>
      </c>
    </row>
    <row r="18" spans="1:3" x14ac:dyDescent="0.3">
      <c r="A18" s="55" t="s">
        <v>65</v>
      </c>
      <c r="B18" s="66">
        <v>8</v>
      </c>
      <c r="C18" s="66">
        <v>136</v>
      </c>
    </row>
    <row r="19" spans="1:3" x14ac:dyDescent="0.3">
      <c r="A19" s="55" t="s">
        <v>55</v>
      </c>
      <c r="B19" s="66">
        <v>6</v>
      </c>
      <c r="C19" s="66">
        <v>26</v>
      </c>
    </row>
    <row r="20" spans="1:3" x14ac:dyDescent="0.3">
      <c r="A20" s="55" t="s">
        <v>68</v>
      </c>
      <c r="B20" s="66">
        <v>6</v>
      </c>
      <c r="C20" s="66">
        <v>59</v>
      </c>
    </row>
    <row r="21" spans="1:3" x14ac:dyDescent="0.3">
      <c r="A21" s="55" t="s">
        <v>60</v>
      </c>
      <c r="B21" s="66">
        <v>5</v>
      </c>
      <c r="C21" s="66">
        <v>103</v>
      </c>
    </row>
    <row r="22" spans="1:3" x14ac:dyDescent="0.3">
      <c r="A22" s="55" t="s">
        <v>8</v>
      </c>
      <c r="B22" s="66">
        <v>4</v>
      </c>
      <c r="C22" s="66">
        <v>56</v>
      </c>
    </row>
    <row r="23" spans="1:3" x14ac:dyDescent="0.3">
      <c r="A23" s="55" t="s">
        <v>63</v>
      </c>
      <c r="B23" s="66">
        <v>4</v>
      </c>
      <c r="C23" s="66">
        <v>58</v>
      </c>
    </row>
    <row r="24" spans="1:3" x14ac:dyDescent="0.3">
      <c r="A24" s="55" t="s">
        <v>57</v>
      </c>
      <c r="B24" s="66">
        <v>3</v>
      </c>
      <c r="C24" s="66">
        <v>60</v>
      </c>
    </row>
    <row r="25" spans="1:3" x14ac:dyDescent="0.3">
      <c r="A25" s="55" t="s">
        <v>13</v>
      </c>
      <c r="B25" s="66">
        <v>2</v>
      </c>
      <c r="C25" s="66">
        <v>45</v>
      </c>
    </row>
    <row r="26" spans="1:3" x14ac:dyDescent="0.3">
      <c r="A26" s="55" t="s">
        <v>59</v>
      </c>
      <c r="B26" s="66">
        <v>1</v>
      </c>
      <c r="C26" s="66">
        <v>11</v>
      </c>
    </row>
    <row r="27" spans="1:3" x14ac:dyDescent="0.3">
      <c r="A27" s="55" t="s">
        <v>64</v>
      </c>
      <c r="B27" s="66">
        <v>1</v>
      </c>
      <c r="C27" s="66">
        <v>52</v>
      </c>
    </row>
    <row r="28" spans="1:3" ht="15" thickBot="1" x14ac:dyDescent="0.35">
      <c r="A28" s="67" t="s">
        <v>92</v>
      </c>
      <c r="B28" s="68">
        <v>1</v>
      </c>
      <c r="C28" s="68">
        <v>63</v>
      </c>
    </row>
    <row r="29" spans="1:3" ht="15.6" thickTop="1" thickBot="1" x14ac:dyDescent="0.35">
      <c r="A29" s="69" t="s">
        <v>107</v>
      </c>
      <c r="B29" s="70">
        <f>SUBTOTAL(109,B3:B28)</f>
        <v>295</v>
      </c>
      <c r="C29" s="70">
        <f>SUBTOTAL(109,C3:C28)</f>
        <v>2602</v>
      </c>
    </row>
    <row r="30" spans="1:3" ht="15" thickTop="1" x14ac:dyDescent="0.3"/>
  </sheetData>
  <mergeCells count="1">
    <mergeCell ref="A1:C1"/>
  </mergeCells>
  <conditionalFormatting sqref="B3:B27">
    <cfRule type="dataBar" priority="3">
      <dataBar>
        <cfvo type="min"/>
        <cfvo type="max"/>
        <color theme="9"/>
      </dataBar>
      <extLst>
        <ext xmlns:x14="http://schemas.microsoft.com/office/spreadsheetml/2009/9/main" uri="{B025F937-C7B1-47D3-B67F-A62EFF666E3E}">
          <x14:id>{5E344D0A-2606-4463-9CD4-521FB6E5F697}</x14:id>
        </ext>
      </extLst>
    </cfRule>
  </conditionalFormatting>
  <conditionalFormatting sqref="B3:B28">
    <cfRule type="dataBar" priority="1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{8DBF3BCB-E9A0-45CB-87F5-F1C91C87558F}</x14:id>
        </ext>
      </extLst>
    </cfRule>
    <cfRule type="dataBar" priority="2">
      <dataBar>
        <cfvo type="min"/>
        <cfvo type="max"/>
        <color theme="4" tint="-0.249977111117893"/>
      </dataBar>
      <extLst>
        <ext xmlns:x14="http://schemas.microsoft.com/office/spreadsheetml/2009/9/main" uri="{B025F937-C7B1-47D3-B67F-A62EFF666E3E}">
          <x14:id>{D571A7A4-5183-45DC-B5D2-306040BAD671}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344D0A-2606-4463-9CD4-521FB6E5F69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B3:B27</xm:sqref>
        </x14:conditionalFormatting>
        <x14:conditionalFormatting xmlns:xm="http://schemas.microsoft.com/office/excel/2006/main">
          <x14:cfRule type="dataBar" id="{8DBF3BCB-E9A0-45CB-87F5-F1C91C87558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D571A7A4-5183-45DC-B5D2-306040BAD67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B3:B28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4F65069D462B4492F75E737AA4D20D" ma:contentTypeVersion="0" ma:contentTypeDescription="Create a new document." ma:contentTypeScope="" ma:versionID="aa0ca7d736998182ef544fae1aecab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85cd2146959d5e9d0df50f1eeea3626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A97BCC-CC69-4C65-93C5-AB28887A7561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3E9BF7B1-D475-47FC-BD0E-B6CFC134C9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12A6ECA-E251-46CE-B4BB-6B34951996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2014 Medal Standings</vt:lpstr>
      <vt:lpstr>Data</vt:lpstr>
      <vt:lpstr>Sochi Olympic stats</vt:lpstr>
      <vt:lpstr>Pivot Data Analysis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2010-04-22T05:11:14Z</dcterms:created>
  <dcterms:modified xsi:type="dcterms:W3CDTF">2014-04-03T15:48:38Z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0x010100D04F65069D462B4492F75E737AA4D20D</vt:lpwstr>
  </property>
  <property fmtid="{D5CDD505-2E9C-101B-9397-08002B2CF9AE}" pid="3" name="IsMyDocuments">
    <vt:bool>true</vt:bool>
  </property>
</Properties>
</file>